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3995" windowHeight="4455"/>
  </bookViews>
  <sheets>
    <sheet name="menu" sheetId="18" r:id="rId1"/>
    <sheet name="1-1" sheetId="2" r:id="rId2"/>
    <sheet name="1-2" sheetId="3" r:id="rId3"/>
    <sheet name="2" sheetId="4" r:id="rId4"/>
    <sheet name="3" sheetId="6" r:id="rId5"/>
    <sheet name="4-1" sheetId="7" r:id="rId6"/>
    <sheet name="4-2" sheetId="8" r:id="rId7"/>
    <sheet name="5" sheetId="9" r:id="rId8"/>
    <sheet name="6-1" sheetId="10" r:id="rId9"/>
    <sheet name="6-2" sheetId="11" r:id="rId10"/>
    <sheet name="6-3" sheetId="12" r:id="rId11"/>
    <sheet name="7" sheetId="13" r:id="rId12"/>
    <sheet name="8-1" sheetId="14" r:id="rId13"/>
    <sheet name="8-2" sheetId="15" r:id="rId14"/>
    <sheet name="9" sheetId="16" r:id="rId15"/>
    <sheet name="10" sheetId="17" r:id="rId16"/>
  </sheets>
  <definedNames>
    <definedName name="_xlnm.Print_Area" localSheetId="15">'10'!$A$1:$S$29</definedName>
    <definedName name="_xlnm.Print_Area" localSheetId="1">'1-1'!$A$1:$N$23</definedName>
    <definedName name="_xlnm.Print_Area" localSheetId="2">'1-2'!$A$1:$M$42</definedName>
    <definedName name="_xlnm.Print_Area" localSheetId="3">'2'!$A$1:$N$44</definedName>
    <definedName name="_xlnm.Print_Area" localSheetId="4">'3'!$A$1:$K$48</definedName>
    <definedName name="_xlnm.Print_Area" localSheetId="5">'4-1'!$A$1:$F$12</definedName>
    <definedName name="_xlnm.Print_Area" localSheetId="6">'4-2'!$A$1:$I$47</definedName>
    <definedName name="_xlnm.Print_Area" localSheetId="7">'5'!$A$1:$J$52</definedName>
    <definedName name="_xlnm.Print_Area" localSheetId="8">'6-1'!$A$1:$G$15</definedName>
    <definedName name="_xlnm.Print_Area" localSheetId="9">'6-2'!$A$1:$F$33</definedName>
    <definedName name="_xlnm.Print_Area" localSheetId="10">'6-3'!$A$1:$J$42</definedName>
    <definedName name="_xlnm.Print_Area" localSheetId="11">'7'!$A$1:$M$42</definedName>
    <definedName name="_xlnm.Print_Area" localSheetId="12">'8-1'!$A$1:$F$34</definedName>
    <definedName name="_xlnm.Print_Area" localSheetId="13">'8-2'!$A$1:$F$42</definedName>
    <definedName name="_xlnm.Print_Area" localSheetId="14">'9'!$A$1:$I$41</definedName>
    <definedName name="_xlnm.Print_Titles" localSheetId="15">'10'!#REF!,'10'!#REF!</definedName>
    <definedName name="_xlnm.Print_Titles" localSheetId="4">'3'!$A:$B,'3'!$1:$5</definedName>
    <definedName name="_xlnm.Print_Titles" localSheetId="6">'4-2'!$A:$B,'4-2'!$1:$5</definedName>
    <definedName name="_xlnm.Print_Titles" localSheetId="7">'5'!$A:$B,'5'!$1:$5</definedName>
    <definedName name="_xlnm.Print_Titles" localSheetId="10">'6-3'!$A:$B,'6-3'!$1:$5</definedName>
    <definedName name="_xlnm.Print_Titles" localSheetId="11">'7'!$A:$B,'7'!$1:$5</definedName>
    <definedName name="_xlnm.Print_Titles" localSheetId="13">'8-2'!$A:$B,'8-2'!$1:$5</definedName>
    <definedName name="_xlnm.Print_Titles" localSheetId="14">'9'!$A:$B,'9'!$1:$5</definedName>
  </definedNames>
  <calcPr calcId="145621"/>
</workbook>
</file>

<file path=xl/calcChain.xml><?xml version="1.0" encoding="utf-8"?>
<calcChain xmlns="http://schemas.openxmlformats.org/spreadsheetml/2006/main">
  <c r="E9" i="17" l="1"/>
  <c r="C11" i="7" l="1"/>
  <c r="C10" i="7"/>
  <c r="C9" i="7"/>
  <c r="C8" i="7"/>
  <c r="C7" i="7"/>
  <c r="C6" i="7"/>
  <c r="C5" i="7"/>
  <c r="E5" i="7"/>
  <c r="E6" i="7"/>
  <c r="E7" i="7"/>
  <c r="E8" i="7"/>
  <c r="E9" i="7"/>
  <c r="E10" i="7"/>
  <c r="E11" i="7"/>
  <c r="L28" i="17" l="1"/>
  <c r="L27" i="17"/>
  <c r="L26" i="17"/>
  <c r="L25" i="17"/>
  <c r="L24" i="17"/>
  <c r="L23" i="17"/>
  <c r="L22" i="17"/>
  <c r="L21" i="17"/>
  <c r="L20" i="17"/>
  <c r="L19" i="17"/>
  <c r="L18" i="17"/>
  <c r="L17" i="17"/>
  <c r="L16" i="17"/>
  <c r="L15" i="17"/>
  <c r="L14" i="17"/>
  <c r="L13" i="17"/>
  <c r="L12" i="17"/>
  <c r="L11" i="17"/>
  <c r="L10" i="17"/>
  <c r="L7" i="17"/>
  <c r="L9" i="17"/>
  <c r="K28" i="17"/>
  <c r="K27" i="17"/>
  <c r="K26" i="17"/>
  <c r="K25" i="17"/>
  <c r="K24" i="17"/>
  <c r="K23" i="17"/>
  <c r="K22" i="17"/>
  <c r="K21" i="17"/>
  <c r="K20" i="17"/>
  <c r="K19" i="17"/>
  <c r="K18" i="17"/>
  <c r="K17" i="17"/>
  <c r="K16" i="17"/>
  <c r="K15" i="17"/>
  <c r="K14" i="17"/>
  <c r="K13" i="17"/>
  <c r="K12" i="17"/>
  <c r="K11" i="17"/>
  <c r="K10" i="17"/>
  <c r="K7" i="17"/>
  <c r="K9" i="17"/>
  <c r="J7" i="17"/>
  <c r="J28" i="17"/>
  <c r="J27" i="17"/>
  <c r="J26" i="17"/>
  <c r="J25" i="17"/>
  <c r="J24" i="17"/>
  <c r="J23" i="17"/>
  <c r="J22" i="17"/>
  <c r="J21" i="17"/>
  <c r="J20" i="17"/>
  <c r="J19" i="17"/>
  <c r="J18" i="17"/>
  <c r="J17" i="17"/>
  <c r="J16" i="17"/>
  <c r="J15" i="17"/>
  <c r="J14" i="17"/>
  <c r="J13" i="17"/>
  <c r="J12" i="17"/>
  <c r="J11" i="17"/>
  <c r="J10" i="17"/>
  <c r="J9" i="17"/>
  <c r="G10" i="17"/>
  <c r="G28" i="17"/>
  <c r="G27" i="17"/>
  <c r="G26" i="17"/>
  <c r="G25" i="17"/>
  <c r="G24" i="17"/>
  <c r="G23" i="17"/>
  <c r="G22" i="17"/>
  <c r="G21" i="17"/>
  <c r="G20" i="17"/>
  <c r="G19" i="17"/>
  <c r="G18" i="17"/>
  <c r="G17" i="17"/>
  <c r="G16" i="17"/>
  <c r="G15" i="17"/>
  <c r="G14" i="17"/>
  <c r="G13" i="17"/>
  <c r="G12" i="17"/>
  <c r="G11" i="17"/>
  <c r="G7" i="17"/>
  <c r="G9" i="17"/>
  <c r="F28" i="17"/>
  <c r="F27" i="17"/>
  <c r="F26" i="17"/>
  <c r="F25" i="17"/>
  <c r="F24" i="17"/>
  <c r="F23" i="17"/>
  <c r="F22" i="17"/>
  <c r="F21" i="17"/>
  <c r="F20" i="17"/>
  <c r="F19" i="17"/>
  <c r="F18" i="17"/>
  <c r="F17" i="17"/>
  <c r="F16" i="17"/>
  <c r="F15" i="17"/>
  <c r="F14" i="17"/>
  <c r="F13" i="17"/>
  <c r="F12" i="17"/>
  <c r="F11" i="17"/>
  <c r="F10" i="17"/>
  <c r="F9" i="17"/>
  <c r="F7" i="17"/>
  <c r="E7" i="17"/>
  <c r="E28" i="17"/>
  <c r="E27" i="17"/>
  <c r="E26" i="17"/>
  <c r="E25" i="17"/>
  <c r="E24" i="17"/>
  <c r="E23" i="17"/>
  <c r="E22" i="17"/>
  <c r="E21" i="17"/>
  <c r="E20" i="17"/>
  <c r="E19" i="17"/>
  <c r="E18" i="17"/>
  <c r="E17" i="17"/>
  <c r="E16" i="17"/>
  <c r="E15" i="17"/>
  <c r="E14" i="17"/>
  <c r="E13" i="17"/>
  <c r="E12" i="17"/>
  <c r="E11" i="17"/>
  <c r="E10" i="17"/>
  <c r="G8" i="13" l="1"/>
  <c r="G39" i="13"/>
  <c r="G38" i="13"/>
  <c r="G37" i="13"/>
  <c r="G34" i="13"/>
  <c r="G33" i="13"/>
  <c r="G31" i="13"/>
  <c r="G30" i="13"/>
  <c r="G29" i="13"/>
  <c r="G28" i="13"/>
  <c r="G27" i="13"/>
  <c r="G26" i="13"/>
  <c r="G25" i="13"/>
  <c r="G24" i="13"/>
  <c r="G23" i="13"/>
  <c r="G21" i="13"/>
  <c r="G20" i="13"/>
  <c r="G18" i="13"/>
  <c r="G17" i="13"/>
  <c r="G16" i="13"/>
  <c r="G14" i="13"/>
  <c r="G13" i="13"/>
  <c r="G12" i="13"/>
  <c r="G11" i="13"/>
  <c r="F8" i="13"/>
  <c r="F39" i="13"/>
  <c r="F38" i="13"/>
  <c r="F37" i="13"/>
  <c r="F34" i="13"/>
  <c r="F33" i="13"/>
  <c r="F31" i="13"/>
  <c r="F30" i="13"/>
  <c r="F29" i="13"/>
  <c r="F28" i="13"/>
  <c r="F27" i="13"/>
  <c r="F26" i="13"/>
  <c r="F25" i="13"/>
  <c r="F24" i="13"/>
  <c r="F23" i="13"/>
  <c r="F21" i="13"/>
  <c r="F20" i="13"/>
  <c r="F18" i="13"/>
  <c r="F17" i="13"/>
  <c r="F16" i="13"/>
  <c r="F14" i="13"/>
  <c r="F13" i="13"/>
  <c r="F12" i="13"/>
  <c r="F11" i="13"/>
  <c r="F39" i="12" l="1"/>
  <c r="F38" i="12"/>
  <c r="F37" i="12"/>
  <c r="F34" i="12"/>
  <c r="F33" i="12"/>
  <c r="F31" i="12"/>
  <c r="F30" i="12"/>
  <c r="F29" i="12"/>
  <c r="F28" i="12"/>
  <c r="F27" i="12"/>
  <c r="F26" i="12"/>
  <c r="F25" i="12"/>
  <c r="F24" i="12"/>
  <c r="F23" i="12"/>
  <c r="F21" i="12"/>
  <c r="F20" i="12"/>
  <c r="F18" i="12"/>
  <c r="F17" i="12"/>
  <c r="F16" i="12"/>
  <c r="F14" i="12"/>
  <c r="F13" i="12"/>
  <c r="F12" i="12"/>
  <c r="F11" i="12"/>
  <c r="F8" i="12"/>
  <c r="G13" i="10" l="1"/>
  <c r="G12" i="10"/>
  <c r="G11" i="10"/>
  <c r="G10" i="10"/>
  <c r="G9" i="10"/>
  <c r="G8" i="10"/>
  <c r="G7" i="10"/>
  <c r="G6" i="10"/>
  <c r="E14" i="10"/>
  <c r="G14" i="10" s="1"/>
  <c r="F6" i="10"/>
  <c r="F11" i="10"/>
  <c r="F10" i="10"/>
  <c r="F9" i="10"/>
  <c r="F8" i="10"/>
  <c r="F7" i="10"/>
  <c r="E21" i="10"/>
  <c r="K141" i="6" l="1"/>
  <c r="K140" i="6"/>
  <c r="K139" i="6"/>
  <c r="K138" i="6"/>
  <c r="K137" i="6"/>
  <c r="K136" i="6"/>
  <c r="K135" i="6"/>
  <c r="K134" i="6"/>
  <c r="K133" i="6"/>
  <c r="K132" i="6"/>
  <c r="K131" i="6"/>
  <c r="K130" i="6"/>
  <c r="K129" i="6"/>
  <c r="K128" i="6"/>
  <c r="K127" i="6"/>
  <c r="K126" i="6"/>
  <c r="K125" i="6"/>
  <c r="K124" i="6"/>
  <c r="K123" i="6"/>
  <c r="K122" i="6"/>
  <c r="K121" i="6"/>
  <c r="K120" i="6"/>
  <c r="K119" i="6"/>
  <c r="K118" i="6"/>
  <c r="K117" i="6"/>
  <c r="K116" i="6"/>
  <c r="K115" i="6"/>
  <c r="K114" i="6"/>
  <c r="I111" i="6" l="1"/>
  <c r="I110" i="6"/>
  <c r="I109" i="6"/>
  <c r="N13" i="2" l="1"/>
  <c r="L13" i="2"/>
  <c r="G13" i="2"/>
  <c r="E13" i="2"/>
</calcChain>
</file>

<file path=xl/sharedStrings.xml><?xml version="1.0" encoding="utf-8"?>
<sst xmlns="http://schemas.openxmlformats.org/spreadsheetml/2006/main" count="1186" uniqueCount="409">
  <si>
    <t>付加価値額</t>
    <rPh sb="0" eb="2">
      <t>フカ</t>
    </rPh>
    <rPh sb="2" eb="4">
      <t>カチ</t>
    </rPh>
    <rPh sb="4" eb="5">
      <t>ガク</t>
    </rPh>
    <phoneticPr fontId="2"/>
  </si>
  <si>
    <t>現金給与総額</t>
    <rPh sb="0" eb="2">
      <t>ゲンキン</t>
    </rPh>
    <rPh sb="2" eb="4">
      <t>キュウヨ</t>
    </rPh>
    <rPh sb="4" eb="6">
      <t>ソウガク</t>
    </rPh>
    <phoneticPr fontId="2"/>
  </si>
  <si>
    <t>在庫額</t>
    <rPh sb="0" eb="2">
      <t>ザイコ</t>
    </rPh>
    <rPh sb="2" eb="3">
      <t>ガク</t>
    </rPh>
    <phoneticPr fontId="2"/>
  </si>
  <si>
    <t>表1-1　事業所数、従業者数、製造品出荷額等、付加価値額の推移（従業者4人以上の事業所）</t>
    <rPh sb="0" eb="1">
      <t>ヒョウ</t>
    </rPh>
    <rPh sb="5" eb="8">
      <t>ジギョウショ</t>
    </rPh>
    <rPh sb="8" eb="9">
      <t>スウ</t>
    </rPh>
    <rPh sb="10" eb="13">
      <t>ジュウギョウシャ</t>
    </rPh>
    <rPh sb="13" eb="14">
      <t>スウ</t>
    </rPh>
    <rPh sb="15" eb="18">
      <t>セイゾウヒン</t>
    </rPh>
    <rPh sb="18" eb="20">
      <t>シュッカ</t>
    </rPh>
    <rPh sb="20" eb="21">
      <t>ガク</t>
    </rPh>
    <rPh sb="21" eb="22">
      <t>トウ</t>
    </rPh>
    <rPh sb="23" eb="25">
      <t>フカ</t>
    </rPh>
    <rPh sb="25" eb="27">
      <t>カチ</t>
    </rPh>
    <rPh sb="27" eb="28">
      <t>ガク</t>
    </rPh>
    <rPh sb="29" eb="31">
      <t>スイイ</t>
    </rPh>
    <rPh sb="32" eb="35">
      <t>ジュウギョウシャ</t>
    </rPh>
    <rPh sb="36" eb="37">
      <t>ニン</t>
    </rPh>
    <rPh sb="37" eb="39">
      <t>イジョウ</t>
    </rPh>
    <rPh sb="40" eb="43">
      <t>ジギョウショ</t>
    </rPh>
    <phoneticPr fontId="2"/>
  </si>
  <si>
    <t>事業所数</t>
    <rPh sb="0" eb="3">
      <t>ジギョウショ</t>
    </rPh>
    <rPh sb="3" eb="4">
      <t>スウ</t>
    </rPh>
    <phoneticPr fontId="2"/>
  </si>
  <si>
    <t>従業者数</t>
    <rPh sb="0" eb="1">
      <t>ジュウ</t>
    </rPh>
    <rPh sb="1" eb="4">
      <t>ギョウシャスウ</t>
    </rPh>
    <phoneticPr fontId="2"/>
  </si>
  <si>
    <t>製造品出荷額等</t>
    <rPh sb="0" eb="3">
      <t>セイゾウヒン</t>
    </rPh>
    <rPh sb="3" eb="5">
      <t>シュッカ</t>
    </rPh>
    <rPh sb="5" eb="6">
      <t>ガク</t>
    </rPh>
    <rPh sb="6" eb="7">
      <t>ナド</t>
    </rPh>
    <phoneticPr fontId="2"/>
  </si>
  <si>
    <t>年次</t>
    <rPh sb="0" eb="2">
      <t>ネンジ</t>
    </rPh>
    <phoneticPr fontId="2"/>
  </si>
  <si>
    <t>（所）</t>
    <rPh sb="1" eb="2">
      <t>ショ</t>
    </rPh>
    <phoneticPr fontId="2"/>
  </si>
  <si>
    <t>前年比(%)</t>
    <rPh sb="0" eb="3">
      <t>ゼンネンヒ</t>
    </rPh>
    <phoneticPr fontId="2"/>
  </si>
  <si>
    <t>（人）</t>
    <rPh sb="1" eb="2">
      <t>ニン</t>
    </rPh>
    <phoneticPr fontId="2"/>
  </si>
  <si>
    <t>（百万円）</t>
    <rPh sb="1" eb="2">
      <t>ヒャク</t>
    </rPh>
    <rPh sb="2" eb="4">
      <t>マンエン</t>
    </rPh>
    <phoneticPr fontId="2"/>
  </si>
  <si>
    <t>平成</t>
    <rPh sb="0" eb="2">
      <t>ヘイセイ</t>
    </rPh>
    <phoneticPr fontId="2"/>
  </si>
  <si>
    <t>表1-2 事業所数、従業者数、製造品出荷額等における愛媛県の全国シェア（従業者4人以上の事業所）</t>
    <rPh sb="30" eb="32">
      <t>ゼンコク</t>
    </rPh>
    <rPh sb="36" eb="39">
      <t>ジュウギョウシャ</t>
    </rPh>
    <rPh sb="40" eb="43">
      <t>ニンイジョウ</t>
    </rPh>
    <rPh sb="44" eb="46">
      <t>ジギョウ</t>
    </rPh>
    <rPh sb="46" eb="47">
      <t>ショ</t>
    </rPh>
    <phoneticPr fontId="2"/>
  </si>
  <si>
    <t>事業所数</t>
    <phoneticPr fontId="2"/>
  </si>
  <si>
    <t>従業者数</t>
    <phoneticPr fontId="2"/>
  </si>
  <si>
    <t>製造品出荷額等</t>
    <phoneticPr fontId="2"/>
  </si>
  <si>
    <t>年次</t>
  </si>
  <si>
    <t>全国</t>
  </si>
  <si>
    <t>愛媛</t>
  </si>
  <si>
    <t>シェア</t>
  </si>
  <si>
    <t>（所）</t>
  </si>
  <si>
    <t>（％）</t>
  </si>
  <si>
    <t>（人）</t>
  </si>
  <si>
    <t>（百万円）</t>
  </si>
  <si>
    <t>元</t>
  </si>
  <si>
    <t>表２　産業別　事業所数、従業者数、製造品出荷額等（従業者4人以上の事業所）</t>
    <rPh sb="0" eb="1">
      <t>ヒョウ</t>
    </rPh>
    <rPh sb="3" eb="5">
      <t>サンギョウ</t>
    </rPh>
    <rPh sb="5" eb="6">
      <t>ベツ</t>
    </rPh>
    <rPh sb="7" eb="10">
      <t>ジギョウショ</t>
    </rPh>
    <rPh sb="10" eb="11">
      <t>スウ</t>
    </rPh>
    <rPh sb="12" eb="13">
      <t>ジュウ</t>
    </rPh>
    <rPh sb="13" eb="16">
      <t>ギョウシャスウ</t>
    </rPh>
    <rPh sb="17" eb="20">
      <t>セイゾウヒン</t>
    </rPh>
    <rPh sb="20" eb="22">
      <t>シュッカ</t>
    </rPh>
    <rPh sb="22" eb="23">
      <t>ガク</t>
    </rPh>
    <rPh sb="23" eb="24">
      <t>トウ</t>
    </rPh>
    <rPh sb="25" eb="27">
      <t>ジュウギョウ</t>
    </rPh>
    <rPh sb="27" eb="28">
      <t>シャ</t>
    </rPh>
    <rPh sb="29" eb="30">
      <t>ニン</t>
    </rPh>
    <rPh sb="30" eb="32">
      <t>イジョウ</t>
    </rPh>
    <rPh sb="33" eb="36">
      <t>ジギョウショ</t>
    </rPh>
    <phoneticPr fontId="2"/>
  </si>
  <si>
    <t>項目</t>
    <rPh sb="0" eb="2">
      <t>コウモク</t>
    </rPh>
    <phoneticPr fontId="2"/>
  </si>
  <si>
    <t>事　業　所　数</t>
    <rPh sb="0" eb="1">
      <t>コト</t>
    </rPh>
    <rPh sb="2" eb="3">
      <t>ギョウ</t>
    </rPh>
    <rPh sb="4" eb="5">
      <t>トコロ</t>
    </rPh>
    <rPh sb="6" eb="7">
      <t>スウ</t>
    </rPh>
    <phoneticPr fontId="2"/>
  </si>
  <si>
    <t>従　業　者　数</t>
    <rPh sb="0" eb="1">
      <t>ジュウ</t>
    </rPh>
    <rPh sb="2" eb="3">
      <t>ギョウ</t>
    </rPh>
    <rPh sb="4" eb="5">
      <t>モノ</t>
    </rPh>
    <rPh sb="6" eb="7">
      <t>カズ</t>
    </rPh>
    <phoneticPr fontId="2"/>
  </si>
  <si>
    <t>製　造　品　出　荷　額　等</t>
    <rPh sb="0" eb="1">
      <t>セイ</t>
    </rPh>
    <rPh sb="2" eb="3">
      <t>ヅクリ</t>
    </rPh>
    <rPh sb="4" eb="5">
      <t>シナ</t>
    </rPh>
    <rPh sb="6" eb="7">
      <t>デ</t>
    </rPh>
    <rPh sb="8" eb="9">
      <t>ニ</t>
    </rPh>
    <rPh sb="10" eb="11">
      <t>ガク</t>
    </rPh>
    <rPh sb="12" eb="13">
      <t>トウ</t>
    </rPh>
    <phoneticPr fontId="2"/>
  </si>
  <si>
    <t>対前</t>
    <rPh sb="0" eb="1">
      <t>タイ</t>
    </rPh>
    <rPh sb="1" eb="2">
      <t>マエ</t>
    </rPh>
    <phoneticPr fontId="2"/>
  </si>
  <si>
    <t>産業（規模）</t>
    <rPh sb="0" eb="2">
      <t>サンギョウ</t>
    </rPh>
    <rPh sb="3" eb="5">
      <t>キボ</t>
    </rPh>
    <phoneticPr fontId="2"/>
  </si>
  <si>
    <t>構成比</t>
    <rPh sb="0" eb="3">
      <t>コウセイヒ</t>
    </rPh>
    <phoneticPr fontId="2"/>
  </si>
  <si>
    <t>年比</t>
    <rPh sb="0" eb="1">
      <t>ネン</t>
    </rPh>
    <rPh sb="1" eb="2">
      <t>ヒ</t>
    </rPh>
    <phoneticPr fontId="2"/>
  </si>
  <si>
    <t>県　　　計</t>
    <rPh sb="0" eb="1">
      <t>ケン</t>
    </rPh>
    <rPh sb="4" eb="5">
      <t>ケイ</t>
    </rPh>
    <phoneticPr fontId="2"/>
  </si>
  <si>
    <t>10</t>
    <phoneticPr fontId="2"/>
  </si>
  <si>
    <t>飲料・たばこ</t>
    <phoneticPr fontId="2"/>
  </si>
  <si>
    <t>11</t>
    <phoneticPr fontId="2"/>
  </si>
  <si>
    <t>繊維</t>
    <phoneticPr fontId="2"/>
  </si>
  <si>
    <t>（産業別）</t>
    <rPh sb="1" eb="3">
      <t>サンギョウ</t>
    </rPh>
    <rPh sb="3" eb="4">
      <t>ベツ</t>
    </rPh>
    <phoneticPr fontId="2"/>
  </si>
  <si>
    <t>木材</t>
    <phoneticPr fontId="2"/>
  </si>
  <si>
    <t>09</t>
    <phoneticPr fontId="2"/>
  </si>
  <si>
    <t>食料</t>
    <phoneticPr fontId="2"/>
  </si>
  <si>
    <t>12</t>
    <phoneticPr fontId="2"/>
  </si>
  <si>
    <t>13</t>
    <phoneticPr fontId="2"/>
  </si>
  <si>
    <t>家具</t>
    <phoneticPr fontId="2"/>
  </si>
  <si>
    <t>14</t>
    <phoneticPr fontId="2"/>
  </si>
  <si>
    <t>パルプ</t>
    <phoneticPr fontId="2"/>
  </si>
  <si>
    <t>15</t>
    <phoneticPr fontId="2"/>
  </si>
  <si>
    <t>印刷</t>
    <phoneticPr fontId="2"/>
  </si>
  <si>
    <t>16</t>
    <phoneticPr fontId="2"/>
  </si>
  <si>
    <t>化学</t>
    <phoneticPr fontId="2"/>
  </si>
  <si>
    <t>皮革</t>
    <rPh sb="0" eb="2">
      <t>ヒカク</t>
    </rPh>
    <phoneticPr fontId="2"/>
  </si>
  <si>
    <t>17</t>
    <phoneticPr fontId="2"/>
  </si>
  <si>
    <t>石油・石炭</t>
    <phoneticPr fontId="2"/>
  </si>
  <si>
    <t>18</t>
    <phoneticPr fontId="2"/>
  </si>
  <si>
    <t>プラスチック</t>
    <phoneticPr fontId="2"/>
  </si>
  <si>
    <t>19</t>
    <phoneticPr fontId="2"/>
  </si>
  <si>
    <t>ゴム</t>
    <phoneticPr fontId="2"/>
  </si>
  <si>
    <t>20</t>
    <phoneticPr fontId="2"/>
  </si>
  <si>
    <t>21</t>
    <phoneticPr fontId="2"/>
  </si>
  <si>
    <t>窯業・土石</t>
    <rPh sb="3" eb="5">
      <t>ドセキ</t>
    </rPh>
    <phoneticPr fontId="2"/>
  </si>
  <si>
    <t>はん用機械</t>
    <rPh sb="2" eb="3">
      <t>ヨウ</t>
    </rPh>
    <rPh sb="3" eb="5">
      <t>キカイ</t>
    </rPh>
    <phoneticPr fontId="2"/>
  </si>
  <si>
    <t>22</t>
    <phoneticPr fontId="2"/>
  </si>
  <si>
    <t>鉄鋼</t>
    <phoneticPr fontId="2"/>
  </si>
  <si>
    <t>生産用機械</t>
    <rPh sb="0" eb="2">
      <t>セイサン</t>
    </rPh>
    <rPh sb="2" eb="3">
      <t>ヨウ</t>
    </rPh>
    <rPh sb="3" eb="5">
      <t>キカイ</t>
    </rPh>
    <phoneticPr fontId="2"/>
  </si>
  <si>
    <t>23</t>
    <phoneticPr fontId="2"/>
  </si>
  <si>
    <t>非鉄金属</t>
    <phoneticPr fontId="2"/>
  </si>
  <si>
    <t>業務用機械</t>
    <rPh sb="0" eb="3">
      <t>ギョウムヨウ</t>
    </rPh>
    <rPh sb="3" eb="5">
      <t>キカイ</t>
    </rPh>
    <phoneticPr fontId="2"/>
  </si>
  <si>
    <t>24</t>
    <phoneticPr fontId="2"/>
  </si>
  <si>
    <t>金属</t>
    <phoneticPr fontId="2"/>
  </si>
  <si>
    <t>電子部品</t>
    <phoneticPr fontId="2"/>
  </si>
  <si>
    <t>25</t>
    <phoneticPr fontId="2"/>
  </si>
  <si>
    <t>電気機械</t>
    <rPh sb="0" eb="2">
      <t>デンキ</t>
    </rPh>
    <rPh sb="2" eb="4">
      <t>キカイ</t>
    </rPh>
    <phoneticPr fontId="2"/>
  </si>
  <si>
    <t>26</t>
    <phoneticPr fontId="2"/>
  </si>
  <si>
    <t>情報通信機械</t>
    <rPh sb="0" eb="2">
      <t>ジョウホウ</t>
    </rPh>
    <rPh sb="2" eb="4">
      <t>ツウシン</t>
    </rPh>
    <rPh sb="4" eb="6">
      <t>キカイ</t>
    </rPh>
    <phoneticPr fontId="2"/>
  </si>
  <si>
    <t>27</t>
    <phoneticPr fontId="2"/>
  </si>
  <si>
    <t>輸送用機械</t>
    <rPh sb="0" eb="3">
      <t>ユソウヨウ</t>
    </rPh>
    <rPh sb="3" eb="5">
      <t>キカイ</t>
    </rPh>
    <phoneticPr fontId="2"/>
  </si>
  <si>
    <t>28</t>
    <phoneticPr fontId="2"/>
  </si>
  <si>
    <t>その他</t>
    <phoneticPr fontId="2"/>
  </si>
  <si>
    <t>29</t>
    <phoneticPr fontId="2"/>
  </si>
  <si>
    <t>30</t>
    <phoneticPr fontId="2"/>
  </si>
  <si>
    <t>31</t>
    <phoneticPr fontId="2"/>
  </si>
  <si>
    <t>32</t>
    <phoneticPr fontId="2"/>
  </si>
  <si>
    <t>（規模別）</t>
    <rPh sb="1" eb="3">
      <t>キボ</t>
    </rPh>
    <rPh sb="3" eb="4">
      <t>ベツ</t>
    </rPh>
    <phoneticPr fontId="2"/>
  </si>
  <si>
    <t>４～９人</t>
    <rPh sb="3" eb="4">
      <t>ニン</t>
    </rPh>
    <phoneticPr fontId="2"/>
  </si>
  <si>
    <t>１０～１９人</t>
    <rPh sb="5" eb="6">
      <t>ニン</t>
    </rPh>
    <phoneticPr fontId="2"/>
  </si>
  <si>
    <t>２０～２９人</t>
    <rPh sb="5" eb="6">
      <t>ニン</t>
    </rPh>
    <phoneticPr fontId="2"/>
  </si>
  <si>
    <t>３０～９９人</t>
    <rPh sb="5" eb="6">
      <t>ニン</t>
    </rPh>
    <phoneticPr fontId="2"/>
  </si>
  <si>
    <t>１００～２９９人</t>
    <rPh sb="7" eb="8">
      <t>ニン</t>
    </rPh>
    <phoneticPr fontId="2"/>
  </si>
  <si>
    <t>３００人以上</t>
    <rPh sb="3" eb="4">
      <t>ニン</t>
    </rPh>
    <rPh sb="4" eb="6">
      <t>イジョウ</t>
    </rPh>
    <phoneticPr fontId="2"/>
  </si>
  <si>
    <t>項目</t>
  </si>
  <si>
    <t>事業所数</t>
  </si>
  <si>
    <t>従業者数</t>
  </si>
  <si>
    <t>付加価値額</t>
  </si>
  <si>
    <t>合計</t>
  </si>
  <si>
    <t>松山市</t>
  </si>
  <si>
    <t>09</t>
  </si>
  <si>
    <t>食料</t>
  </si>
  <si>
    <t>10</t>
  </si>
  <si>
    <t>飲料・たばこ</t>
  </si>
  <si>
    <t>11</t>
  </si>
  <si>
    <t>繊維</t>
  </si>
  <si>
    <t>12</t>
  </si>
  <si>
    <t>木材</t>
  </si>
  <si>
    <t>13</t>
  </si>
  <si>
    <t>家具</t>
  </si>
  <si>
    <t>14</t>
  </si>
  <si>
    <t>パルプ</t>
  </si>
  <si>
    <t>15</t>
  </si>
  <si>
    <t>印刷</t>
  </si>
  <si>
    <t>16</t>
  </si>
  <si>
    <t>化学</t>
  </si>
  <si>
    <t>17</t>
  </si>
  <si>
    <t>石油・石炭</t>
  </si>
  <si>
    <t>18</t>
  </si>
  <si>
    <t>プラスチック</t>
  </si>
  <si>
    <t>19</t>
  </si>
  <si>
    <t>ゴム</t>
  </si>
  <si>
    <t>21</t>
  </si>
  <si>
    <t>22</t>
  </si>
  <si>
    <t>鉄鋼</t>
  </si>
  <si>
    <t>23</t>
  </si>
  <si>
    <t>非鉄金属</t>
  </si>
  <si>
    <t>24</t>
  </si>
  <si>
    <t>金属</t>
  </si>
  <si>
    <t>25</t>
  </si>
  <si>
    <t>26</t>
  </si>
  <si>
    <t>27</t>
  </si>
  <si>
    <t>28</t>
  </si>
  <si>
    <t>電子部品</t>
  </si>
  <si>
    <t>29</t>
  </si>
  <si>
    <t>30</t>
  </si>
  <si>
    <t>31</t>
  </si>
  <si>
    <t>32</t>
  </si>
  <si>
    <t>その他</t>
  </si>
  <si>
    <t>今治市</t>
  </si>
  <si>
    <t>宇和島市</t>
  </si>
  <si>
    <t>八幡浜市</t>
  </si>
  <si>
    <t>新居浜市</t>
  </si>
  <si>
    <t>西条市</t>
  </si>
  <si>
    <t>大洲市</t>
  </si>
  <si>
    <t>伊予市</t>
  </si>
  <si>
    <t>松前町</t>
  </si>
  <si>
    <t>砥部町</t>
  </si>
  <si>
    <t>内子町</t>
  </si>
  <si>
    <t>松野町</t>
  </si>
  <si>
    <t>表3　付加価値額（従業者4人以上の事業所）</t>
    <rPh sb="9" eb="12">
      <t>ジュウギョウシャ</t>
    </rPh>
    <rPh sb="13" eb="16">
      <t>ニンイジョウ</t>
    </rPh>
    <rPh sb="17" eb="20">
      <t>ジギョウショ</t>
    </rPh>
    <phoneticPr fontId="2"/>
  </si>
  <si>
    <t>従業者４人以上の事業所</t>
    <rPh sb="0" eb="3">
      <t>ジュウギョウシャ</t>
    </rPh>
    <rPh sb="4" eb="5">
      <t>ニン</t>
    </rPh>
    <rPh sb="5" eb="7">
      <t>イジョウ</t>
    </rPh>
    <rPh sb="8" eb="11">
      <t>ジギョウショ</t>
    </rPh>
    <phoneticPr fontId="2"/>
  </si>
  <si>
    <t>従業者３０人以上の事業所</t>
    <phoneticPr fontId="2"/>
  </si>
  <si>
    <t>粗付加価値額</t>
    <rPh sb="0" eb="1">
      <t>ソ</t>
    </rPh>
    <rPh sb="1" eb="3">
      <t>フカ</t>
    </rPh>
    <rPh sb="3" eb="5">
      <t>カチ</t>
    </rPh>
    <rPh sb="5" eb="6">
      <t>ガク</t>
    </rPh>
    <phoneticPr fontId="2"/>
  </si>
  <si>
    <t>付加価値額(29人以下は粗付加価値額)</t>
    <rPh sb="8" eb="9">
      <t>ニン</t>
    </rPh>
    <rPh sb="9" eb="11">
      <t>イカ</t>
    </rPh>
    <rPh sb="12" eb="13">
      <t>ソ</t>
    </rPh>
    <rPh sb="13" eb="15">
      <t>フカ</t>
    </rPh>
    <rPh sb="15" eb="17">
      <t>カチ</t>
    </rPh>
    <rPh sb="17" eb="18">
      <t>ガク</t>
    </rPh>
    <phoneticPr fontId="2"/>
  </si>
  <si>
    <t>付加価値率</t>
    <rPh sb="0" eb="2">
      <t>フカ</t>
    </rPh>
    <rPh sb="2" eb="4">
      <t>カチ</t>
    </rPh>
    <rPh sb="4" eb="5">
      <t>リツ</t>
    </rPh>
    <phoneticPr fontId="2"/>
  </si>
  <si>
    <t>１事業所</t>
    <phoneticPr fontId="2"/>
  </si>
  <si>
    <t>当たり付</t>
    <rPh sb="0" eb="1">
      <t>ア</t>
    </rPh>
    <rPh sb="3" eb="4">
      <t>フ</t>
    </rPh>
    <phoneticPr fontId="2"/>
  </si>
  <si>
    <t>産業（規模）</t>
  </si>
  <si>
    <t>構成比</t>
  </si>
  <si>
    <t>前年比</t>
  </si>
  <si>
    <t>加価値額</t>
    <rPh sb="0" eb="1">
      <t>クワ</t>
    </rPh>
    <rPh sb="1" eb="3">
      <t>カチ</t>
    </rPh>
    <rPh sb="3" eb="4">
      <t>ガク</t>
    </rPh>
    <phoneticPr fontId="2"/>
  </si>
  <si>
    <t>（百万円）</t>
    <rPh sb="1" eb="4">
      <t>ヒャクマンエン</t>
    </rPh>
    <phoneticPr fontId="2"/>
  </si>
  <si>
    <t>（％）</t>
    <phoneticPr fontId="2"/>
  </si>
  <si>
    <t>（万円）</t>
    <rPh sb="1" eb="3">
      <t>マンエン</t>
    </rPh>
    <phoneticPr fontId="2"/>
  </si>
  <si>
    <t>県　　　計</t>
  </si>
  <si>
    <t>（産業別）</t>
  </si>
  <si>
    <t>20</t>
  </si>
  <si>
    <t>皮革</t>
    <rPh sb="0" eb="2">
      <t>ヒカク</t>
    </rPh>
    <phoneticPr fontId="13"/>
  </si>
  <si>
    <t>はん用機械</t>
    <rPh sb="2" eb="3">
      <t>ヨウ</t>
    </rPh>
    <rPh sb="3" eb="5">
      <t>キカイ</t>
    </rPh>
    <phoneticPr fontId="13"/>
  </si>
  <si>
    <t>生産用機械</t>
    <rPh sb="0" eb="2">
      <t>セイサン</t>
    </rPh>
    <rPh sb="2" eb="3">
      <t>ヨウ</t>
    </rPh>
    <rPh sb="3" eb="5">
      <t>キカイ</t>
    </rPh>
    <phoneticPr fontId="13"/>
  </si>
  <si>
    <t>業務用機械</t>
    <rPh sb="0" eb="3">
      <t>ギョウムヨウ</t>
    </rPh>
    <rPh sb="3" eb="5">
      <t>キカイ</t>
    </rPh>
    <phoneticPr fontId="13"/>
  </si>
  <si>
    <t>電気機械</t>
    <rPh sb="0" eb="2">
      <t>デンキ</t>
    </rPh>
    <rPh sb="2" eb="4">
      <t>キカイ</t>
    </rPh>
    <phoneticPr fontId="13"/>
  </si>
  <si>
    <t>情報通信機械</t>
    <rPh sb="0" eb="2">
      <t>ジョウホウ</t>
    </rPh>
    <rPh sb="2" eb="4">
      <t>ツウシン</t>
    </rPh>
    <rPh sb="4" eb="6">
      <t>キカイ</t>
    </rPh>
    <phoneticPr fontId="13"/>
  </si>
  <si>
    <t>輸送用機械</t>
    <rPh sb="0" eb="3">
      <t>ユソウヨウ</t>
    </rPh>
    <rPh sb="3" eb="5">
      <t>キカイ</t>
    </rPh>
    <phoneticPr fontId="13"/>
  </si>
  <si>
    <t>（規模別）</t>
  </si>
  <si>
    <t>４～９人</t>
  </si>
  <si>
    <t>１０～１９人</t>
  </si>
  <si>
    <t>２０～２９人</t>
  </si>
  <si>
    <t>３０～９９人</t>
  </si>
  <si>
    <t>１００～２９９人</t>
  </si>
  <si>
    <t>３００人以上</t>
  </si>
  <si>
    <t>×１００</t>
    <phoneticPr fontId="2"/>
  </si>
  <si>
    <t>製造品出荷額等＋（製造品年末在庫額－製造品年初在庫額）＋（半製品及び仕掛品年末価格－半製品及び仕掛品年初価格）－（内国消費税額＋推計消費税額）</t>
    <phoneticPr fontId="2"/>
  </si>
  <si>
    <t>表4-1 原材料使用額等の内訳（従業者３０人以上の事業所）</t>
    <rPh sb="0" eb="1">
      <t>ヒョウ</t>
    </rPh>
    <rPh sb="11" eb="12">
      <t>トウ</t>
    </rPh>
    <phoneticPr fontId="2"/>
  </si>
  <si>
    <t>内訳</t>
    <rPh sb="0" eb="2">
      <t>ウチワケ</t>
    </rPh>
    <phoneticPr fontId="2"/>
  </si>
  <si>
    <t>合計</t>
    <rPh sb="0" eb="2">
      <t>ゴウケイ</t>
    </rPh>
    <phoneticPr fontId="2"/>
  </si>
  <si>
    <t>原材料使用額</t>
    <rPh sb="0" eb="3">
      <t>ゲンザイリョウ</t>
    </rPh>
    <rPh sb="3" eb="5">
      <t>シヨウ</t>
    </rPh>
    <rPh sb="5" eb="6">
      <t>ガク</t>
    </rPh>
    <phoneticPr fontId="2"/>
  </si>
  <si>
    <t>燃料使用額</t>
    <rPh sb="0" eb="2">
      <t>ネンリョウ</t>
    </rPh>
    <rPh sb="2" eb="4">
      <t>シヨウ</t>
    </rPh>
    <rPh sb="4" eb="5">
      <t>ガク</t>
    </rPh>
    <phoneticPr fontId="2"/>
  </si>
  <si>
    <t>電力使用額</t>
    <rPh sb="0" eb="2">
      <t>デンリョク</t>
    </rPh>
    <rPh sb="2" eb="4">
      <t>シヨウ</t>
    </rPh>
    <rPh sb="4" eb="5">
      <t>ガク</t>
    </rPh>
    <phoneticPr fontId="2"/>
  </si>
  <si>
    <t>委託生産費</t>
    <rPh sb="0" eb="2">
      <t>イタク</t>
    </rPh>
    <rPh sb="2" eb="5">
      <t>セイサンヒ</t>
    </rPh>
    <phoneticPr fontId="2"/>
  </si>
  <si>
    <t>製造等に関連する外注費</t>
    <rPh sb="0" eb="3">
      <t>セイゾウトウ</t>
    </rPh>
    <rPh sb="4" eb="6">
      <t>カンレン</t>
    </rPh>
    <rPh sb="8" eb="11">
      <t>ガイチュウヒ</t>
    </rPh>
    <phoneticPr fontId="2"/>
  </si>
  <si>
    <t>転売した商品の仕入額</t>
    <rPh sb="0" eb="2">
      <t>テンバイ</t>
    </rPh>
    <rPh sb="4" eb="6">
      <t>ショウヒン</t>
    </rPh>
    <rPh sb="7" eb="9">
      <t>シイレ</t>
    </rPh>
    <rPh sb="9" eb="10">
      <t>ガク</t>
    </rPh>
    <phoneticPr fontId="2"/>
  </si>
  <si>
    <t>表4-2　原材料使用額等（従業者4人以上の事業所）</t>
    <rPh sb="13" eb="16">
      <t>ジュウギョウシャ</t>
    </rPh>
    <rPh sb="17" eb="20">
      <t>ニンイジョウ</t>
    </rPh>
    <rPh sb="21" eb="24">
      <t>ジギョウショ</t>
    </rPh>
    <phoneticPr fontId="2"/>
  </si>
  <si>
    <t>従業者４人以上の事業所</t>
  </si>
  <si>
    <t>従業者３０人以上の事業所</t>
    <phoneticPr fontId="2"/>
  </si>
  <si>
    <t>原材料使用額等</t>
  </si>
  <si>
    <t>原材料率</t>
    <rPh sb="0" eb="3">
      <t>ゲンザイリョウ</t>
    </rPh>
    <rPh sb="3" eb="4">
      <t>リツ</t>
    </rPh>
    <phoneticPr fontId="2"/>
  </si>
  <si>
    <t>（％）</t>
    <phoneticPr fontId="2"/>
  </si>
  <si>
    <t>原材料使用額等</t>
    <rPh sb="0" eb="3">
      <t>ゲンザイリョウ</t>
    </rPh>
    <rPh sb="3" eb="5">
      <t>シヨウ</t>
    </rPh>
    <rPh sb="5" eb="7">
      <t>ガクトウ</t>
    </rPh>
    <phoneticPr fontId="2"/>
  </si>
  <si>
    <t xml:space="preserve">
×１００</t>
    <phoneticPr fontId="2"/>
  </si>
  <si>
    <t>製造品出荷額等＋（製造品年末在庫額－製造品年初在庫額）＋（半製品及び仕掛品年末価格－半製品及び仕掛品年初価格）－（内国消費税額＋推計消費税額）</t>
    <phoneticPr fontId="2"/>
  </si>
  <si>
    <t>表5　現金給与総額等（従業者4人以上の事業所）</t>
    <rPh sb="9" eb="10">
      <t>ナド</t>
    </rPh>
    <rPh sb="11" eb="14">
      <t>ジュウギョウシャ</t>
    </rPh>
    <rPh sb="15" eb="18">
      <t>ニンイジョウ</t>
    </rPh>
    <rPh sb="19" eb="22">
      <t>ジギョウショ</t>
    </rPh>
    <phoneticPr fontId="2"/>
  </si>
  <si>
    <t>従業者４人以上の事業所</t>
    <phoneticPr fontId="2"/>
  </si>
  <si>
    <t>従業者３０人以上の事業所</t>
  </si>
  <si>
    <t>現金給与総額</t>
  </si>
  <si>
    <t>１人当たり</t>
  </si>
  <si>
    <t>現金給与率</t>
  </si>
  <si>
    <t>前年比</t>
    <rPh sb="0" eb="2">
      <t>ゼンネン</t>
    </rPh>
    <rPh sb="2" eb="3">
      <t>ヒ</t>
    </rPh>
    <phoneticPr fontId="2"/>
  </si>
  <si>
    <t>（％）</t>
    <phoneticPr fontId="2"/>
  </si>
  <si>
    <t>（万円）</t>
  </si>
  <si>
    <t>　　　　　　　   現金給与総額＝</t>
    <rPh sb="10" eb="11">
      <t>ゲン</t>
    </rPh>
    <rPh sb="11" eb="12">
      <t>キン</t>
    </rPh>
    <rPh sb="12" eb="14">
      <t>キュウヨ</t>
    </rPh>
    <rPh sb="14" eb="16">
      <t>ソウガク</t>
    </rPh>
    <phoneticPr fontId="2"/>
  </si>
  <si>
    <t>現金給与額（基本給、諸手当）＋その他の給与額（退職手当、解雇予告手当等）</t>
    <rPh sb="0" eb="2">
      <t>ゲンキン</t>
    </rPh>
    <rPh sb="2" eb="4">
      <t>キュウヨ</t>
    </rPh>
    <rPh sb="4" eb="5">
      <t>ガク</t>
    </rPh>
    <rPh sb="6" eb="9">
      <t>キホンキュウ</t>
    </rPh>
    <rPh sb="10" eb="13">
      <t>ショテアテ</t>
    </rPh>
    <rPh sb="17" eb="18">
      <t>タ</t>
    </rPh>
    <rPh sb="19" eb="21">
      <t>キュウヨ</t>
    </rPh>
    <rPh sb="21" eb="22">
      <t>ガク</t>
    </rPh>
    <rPh sb="23" eb="25">
      <t>タイショク</t>
    </rPh>
    <rPh sb="25" eb="27">
      <t>テアテ</t>
    </rPh>
    <rPh sb="28" eb="30">
      <t>カイコ</t>
    </rPh>
    <rPh sb="30" eb="32">
      <t>ヨコク</t>
    </rPh>
    <rPh sb="32" eb="34">
      <t>テア</t>
    </rPh>
    <rPh sb="34" eb="35">
      <t>トウ</t>
    </rPh>
    <phoneticPr fontId="2"/>
  </si>
  <si>
    <t>　　
　　　　　</t>
    <phoneticPr fontId="2"/>
  </si>
  <si>
    <t>　　　　　　　   　現金給与率＝</t>
    <rPh sb="15" eb="16">
      <t>リツ</t>
    </rPh>
    <phoneticPr fontId="2"/>
  </si>
  <si>
    <t>表6-1　有形固定資産投資の内訳（従業者30人以上の事業所）</t>
    <rPh sb="0" eb="1">
      <t>ヒョウ</t>
    </rPh>
    <rPh sb="17" eb="20">
      <t>ジュウギョウシャ</t>
    </rPh>
    <rPh sb="22" eb="23">
      <t>ニン</t>
    </rPh>
    <rPh sb="23" eb="25">
      <t>イジョウ</t>
    </rPh>
    <rPh sb="26" eb="29">
      <t>ジギョウショ</t>
    </rPh>
    <phoneticPr fontId="2"/>
  </si>
  <si>
    <t>投資総額</t>
  </si>
  <si>
    <t>投資総額</t>
    <rPh sb="0" eb="2">
      <t>トウシ</t>
    </rPh>
    <rPh sb="2" eb="4">
      <t>ソウガク</t>
    </rPh>
    <phoneticPr fontId="2"/>
  </si>
  <si>
    <t>土地</t>
    <rPh sb="0" eb="2">
      <t>トチ</t>
    </rPh>
    <phoneticPr fontId="2"/>
  </si>
  <si>
    <t>建物・構築物</t>
    <rPh sb="0" eb="2">
      <t>タテモノ</t>
    </rPh>
    <rPh sb="3" eb="5">
      <t>コウチク</t>
    </rPh>
    <rPh sb="5" eb="6">
      <t>ブツ</t>
    </rPh>
    <phoneticPr fontId="2"/>
  </si>
  <si>
    <t>機械・装置</t>
    <rPh sb="0" eb="2">
      <t>キカイ</t>
    </rPh>
    <rPh sb="3" eb="5">
      <t>ソウチ</t>
    </rPh>
    <phoneticPr fontId="2"/>
  </si>
  <si>
    <t>船舶・車両・運搬具等</t>
    <rPh sb="0" eb="2">
      <t>センパク</t>
    </rPh>
    <rPh sb="3" eb="5">
      <t>シャリョウ</t>
    </rPh>
    <rPh sb="6" eb="8">
      <t>ウンパン</t>
    </rPh>
    <rPh sb="8" eb="9">
      <t>グ</t>
    </rPh>
    <rPh sb="9" eb="10">
      <t>トウ</t>
    </rPh>
    <phoneticPr fontId="2"/>
  </si>
  <si>
    <t>建設仮勘定</t>
    <rPh sb="0" eb="2">
      <t>ケンセツ</t>
    </rPh>
    <rPh sb="2" eb="5">
      <t>カリカンジョウ</t>
    </rPh>
    <phoneticPr fontId="2"/>
  </si>
  <si>
    <t>除却額</t>
    <rPh sb="0" eb="1">
      <t>ジョ</t>
    </rPh>
    <rPh sb="1" eb="2">
      <t>キャク</t>
    </rPh>
    <rPh sb="2" eb="3">
      <t>ガク</t>
    </rPh>
    <phoneticPr fontId="2"/>
  </si>
  <si>
    <t>減価償却額</t>
    <rPh sb="0" eb="2">
      <t>ゲンカ</t>
    </rPh>
    <rPh sb="2" eb="4">
      <t>ショウキャク</t>
    </rPh>
    <rPh sb="4" eb="5">
      <t>ガク</t>
    </rPh>
    <phoneticPr fontId="2"/>
  </si>
  <si>
    <t>純投資額</t>
    <rPh sb="0" eb="1">
      <t>ジュン</t>
    </rPh>
    <rPh sb="1" eb="3">
      <t>トウシ</t>
    </rPh>
    <rPh sb="3" eb="4">
      <t>ガク</t>
    </rPh>
    <phoneticPr fontId="2"/>
  </si>
  <si>
    <t>表6-2 有形固定資産取得額の推移（従業者30人以上の事業所）</t>
    <rPh sb="18" eb="21">
      <t>ジュウギョウシャ</t>
    </rPh>
    <rPh sb="23" eb="24">
      <t>ニン</t>
    </rPh>
    <rPh sb="24" eb="26">
      <t>イジョウ</t>
    </rPh>
    <rPh sb="27" eb="30">
      <t>ジギョウショ</t>
    </rPh>
    <phoneticPr fontId="2"/>
  </si>
  <si>
    <t>土地</t>
  </si>
  <si>
    <t>建物・構築物</t>
  </si>
  <si>
    <t>機械・装置</t>
  </si>
  <si>
    <t>船舶・車両・</t>
    <phoneticPr fontId="2"/>
  </si>
  <si>
    <t>運搬具等</t>
    <rPh sb="0" eb="2">
      <t>ウンパン</t>
    </rPh>
    <rPh sb="2" eb="3">
      <t>グ</t>
    </rPh>
    <rPh sb="3" eb="4">
      <t>トウ</t>
    </rPh>
    <phoneticPr fontId="2"/>
  </si>
  <si>
    <t>年次</t>
    <rPh sb="1" eb="2">
      <t>ジ</t>
    </rPh>
    <phoneticPr fontId="2"/>
  </si>
  <si>
    <t>H　元</t>
  </si>
  <si>
    <t>表6-3　有形固定資産現在高、投資総額（従業者30人以上の事業所）</t>
    <rPh sb="20" eb="23">
      <t>ジュウギョウシャ</t>
    </rPh>
    <rPh sb="25" eb="26">
      <t>ニン</t>
    </rPh>
    <rPh sb="26" eb="28">
      <t>イジョウ</t>
    </rPh>
    <rPh sb="29" eb="32">
      <t>ジギョウショ</t>
    </rPh>
    <phoneticPr fontId="2"/>
  </si>
  <si>
    <t>有形固定資産現在高</t>
  </si>
  <si>
    <t>年初</t>
  </si>
  <si>
    <t>年末</t>
  </si>
  <si>
    <t>年初比</t>
  </si>
  <si>
    <t>（百万円）</t>
    <rPh sb="1" eb="3">
      <t>ヒャクマン</t>
    </rPh>
    <rPh sb="3" eb="4">
      <t>エン</t>
    </rPh>
    <phoneticPr fontId="2"/>
  </si>
  <si>
    <t>（％）</t>
    <phoneticPr fontId="2"/>
  </si>
  <si>
    <t>有形固定資産取得額＋建設仮勘定の増加額－建設仮勘定の減少額</t>
  </si>
  <si>
    <t>表7　在庫額（従業者30人以上の事業所）</t>
    <rPh sb="7" eb="10">
      <t>ジュウギョウシャ</t>
    </rPh>
    <rPh sb="12" eb="13">
      <t>ニン</t>
    </rPh>
    <rPh sb="13" eb="15">
      <t>イジョウ</t>
    </rPh>
    <rPh sb="16" eb="19">
      <t>ジギョウショ</t>
    </rPh>
    <phoneticPr fontId="2"/>
  </si>
  <si>
    <t>在庫合計</t>
  </si>
  <si>
    <t>製造品在庫額</t>
  </si>
  <si>
    <t>半製品・仕掛品</t>
    <phoneticPr fontId="2"/>
  </si>
  <si>
    <t>原材料・燃料</t>
    <rPh sb="4" eb="6">
      <t>ネンリョウ</t>
    </rPh>
    <phoneticPr fontId="2"/>
  </si>
  <si>
    <t>価額</t>
    <rPh sb="0" eb="2">
      <t>カガク</t>
    </rPh>
    <phoneticPr fontId="2"/>
  </si>
  <si>
    <t>年初</t>
    <rPh sb="0" eb="2">
      <t>ネンショ</t>
    </rPh>
    <phoneticPr fontId="2"/>
  </si>
  <si>
    <t>年末</t>
    <rPh sb="0" eb="2">
      <t>ネンマツ</t>
    </rPh>
    <phoneticPr fontId="2"/>
  </si>
  <si>
    <t>在庫投資額</t>
  </si>
  <si>
    <t>（％）</t>
    <phoneticPr fontId="2"/>
  </si>
  <si>
    <t>年末在庫額－年初在庫額</t>
    <rPh sb="0" eb="2">
      <t>ネンマツ</t>
    </rPh>
    <rPh sb="2" eb="4">
      <t>ザイコ</t>
    </rPh>
    <rPh sb="4" eb="5">
      <t>ガク</t>
    </rPh>
    <rPh sb="6" eb="8">
      <t>ネンショ</t>
    </rPh>
    <rPh sb="8" eb="10">
      <t>ザイコ</t>
    </rPh>
    <rPh sb="10" eb="11">
      <t>ガク</t>
    </rPh>
    <phoneticPr fontId="2"/>
  </si>
  <si>
    <t>表8-1 事業所敷地面積の推移（従業者30人以上の事業所）</t>
    <rPh sb="16" eb="19">
      <t>ジュウギョウシャ</t>
    </rPh>
    <rPh sb="21" eb="22">
      <t>ニン</t>
    </rPh>
    <rPh sb="22" eb="24">
      <t>イジョウ</t>
    </rPh>
    <rPh sb="25" eb="28">
      <t>ジギョウショ</t>
    </rPh>
    <phoneticPr fontId="2"/>
  </si>
  <si>
    <t>製造品出荷額等</t>
  </si>
  <si>
    <t>事業所敷地面積</t>
  </si>
  <si>
    <t>１事業所当たり</t>
  </si>
  <si>
    <t>敷地面積</t>
    <phoneticPr fontId="2"/>
  </si>
  <si>
    <t>(所）</t>
  </si>
  <si>
    <t>（百㎡）</t>
  </si>
  <si>
    <t>敷地面積</t>
    <rPh sb="0" eb="2">
      <t>シキチ</t>
    </rPh>
    <rPh sb="2" eb="4">
      <t>メンセキ</t>
    </rPh>
    <phoneticPr fontId="2"/>
  </si>
  <si>
    <t>１事業所</t>
  </si>
  <si>
    <t>当たり</t>
  </si>
  <si>
    <t>（㎡）</t>
    <phoneticPr fontId="2"/>
  </si>
  <si>
    <t>（％）</t>
    <phoneticPr fontId="2"/>
  </si>
  <si>
    <t>表9　１日当たり用水量（従業者30人以上の事業所）</t>
  </si>
  <si>
    <t>淡水</t>
  </si>
  <si>
    <t>海水</t>
  </si>
  <si>
    <t>うち回収水</t>
  </si>
  <si>
    <t>（m3）</t>
  </si>
  <si>
    <t>表10　市町別　事業所数、従業者数、製造品出荷額等(従業者4人以上の事業所)</t>
    <rPh sb="8" eb="11">
      <t>ジギョウショ</t>
    </rPh>
    <rPh sb="11" eb="12">
      <t>スウ</t>
    </rPh>
    <rPh sb="13" eb="14">
      <t>ジュウ</t>
    </rPh>
    <rPh sb="14" eb="17">
      <t>ギョウシャスウ</t>
    </rPh>
    <rPh sb="18" eb="21">
      <t>セイゾウヒン</t>
    </rPh>
    <rPh sb="21" eb="23">
      <t>シュッカ</t>
    </rPh>
    <rPh sb="23" eb="24">
      <t>ガク</t>
    </rPh>
    <rPh sb="24" eb="25">
      <t>トウ</t>
    </rPh>
    <rPh sb="26" eb="29">
      <t>ジュウギョウシャ</t>
    </rPh>
    <rPh sb="30" eb="31">
      <t>ニン</t>
    </rPh>
    <rPh sb="31" eb="33">
      <t>イジョウ</t>
    </rPh>
    <rPh sb="34" eb="37">
      <t>ジギョウショ</t>
    </rPh>
    <phoneticPr fontId="2"/>
  </si>
  <si>
    <t>主要産業</t>
  </si>
  <si>
    <t>１位</t>
  </si>
  <si>
    <t>２位</t>
  </si>
  <si>
    <t>市町</t>
    <phoneticPr fontId="2"/>
  </si>
  <si>
    <t>増減</t>
    <rPh sb="0" eb="2">
      <t>ゾウゲン</t>
    </rPh>
    <phoneticPr fontId="2"/>
  </si>
  <si>
    <t>（百万円）</t>
    <rPh sb="1" eb="2">
      <t>ヒャク</t>
    </rPh>
    <phoneticPr fontId="2"/>
  </si>
  <si>
    <t>県　　計</t>
  </si>
  <si>
    <t>四国中央市</t>
    <rPh sb="0" eb="2">
      <t>シコク</t>
    </rPh>
    <rPh sb="2" eb="4">
      <t>チュウオウ</t>
    </rPh>
    <rPh sb="4" eb="5">
      <t>シ</t>
    </rPh>
    <phoneticPr fontId="9"/>
  </si>
  <si>
    <t>西予市</t>
    <rPh sb="0" eb="1">
      <t>セイ</t>
    </rPh>
    <rPh sb="1" eb="2">
      <t>ヨ</t>
    </rPh>
    <rPh sb="2" eb="3">
      <t>シ</t>
    </rPh>
    <phoneticPr fontId="9"/>
  </si>
  <si>
    <t>東温市</t>
    <rPh sb="0" eb="1">
      <t>トウ</t>
    </rPh>
    <rPh sb="1" eb="2">
      <t>オン</t>
    </rPh>
    <rPh sb="2" eb="3">
      <t>シ</t>
    </rPh>
    <phoneticPr fontId="9"/>
  </si>
  <si>
    <t>上島町</t>
    <rPh sb="0" eb="2">
      <t>カミジマ</t>
    </rPh>
    <rPh sb="2" eb="3">
      <t>チョウ</t>
    </rPh>
    <phoneticPr fontId="9"/>
  </si>
  <si>
    <t>久万高原町</t>
    <rPh sb="2" eb="4">
      <t>コウゲン</t>
    </rPh>
    <phoneticPr fontId="9"/>
  </si>
  <si>
    <t>伊方町</t>
  </si>
  <si>
    <t>鬼北町</t>
    <rPh sb="0" eb="1">
      <t>オニ</t>
    </rPh>
    <rPh sb="1" eb="2">
      <t>キタ</t>
    </rPh>
    <rPh sb="2" eb="3">
      <t>マチ</t>
    </rPh>
    <phoneticPr fontId="9"/>
  </si>
  <si>
    <t>愛南町</t>
    <rPh sb="0" eb="1">
      <t>アイ</t>
    </rPh>
    <rPh sb="1" eb="2">
      <t>ナン</t>
    </rPh>
    <rPh sb="2" eb="3">
      <t>チョウ</t>
    </rPh>
    <phoneticPr fontId="9"/>
  </si>
  <si>
    <t xml:space="preserve">
×１００</t>
    <phoneticPr fontId="2"/>
  </si>
  <si>
    <t>26年</t>
    <rPh sb="2" eb="3">
      <t>ネン</t>
    </rPh>
    <phoneticPr fontId="2"/>
  </si>
  <si>
    <t>27年</t>
    <rPh sb="2" eb="3">
      <t>ネン</t>
    </rPh>
    <phoneticPr fontId="2"/>
  </si>
  <si>
    <t>26年</t>
    <phoneticPr fontId="2"/>
  </si>
  <si>
    <t>27年</t>
    <phoneticPr fontId="2"/>
  </si>
  <si>
    <t>27年</t>
    <phoneticPr fontId="2"/>
  </si>
  <si>
    <t>平成27年</t>
    <phoneticPr fontId="2"/>
  </si>
  <si>
    <t>-</t>
  </si>
  <si>
    <t>S</t>
  </si>
  <si>
    <t>Ｈ</t>
  </si>
  <si>
    <t>27年</t>
    <phoneticPr fontId="2"/>
  </si>
  <si>
    <t>27年</t>
    <phoneticPr fontId="2"/>
  </si>
  <si>
    <t>年次</t>
    <rPh sb="0" eb="2">
      <t>ネンジ</t>
    </rPh>
    <phoneticPr fontId="2"/>
  </si>
  <si>
    <t>28年</t>
    <rPh sb="2" eb="3">
      <t>ネン</t>
    </rPh>
    <phoneticPr fontId="2"/>
  </si>
  <si>
    <t>-</t>
    <phoneticPr fontId="2"/>
  </si>
  <si>
    <t>-</t>
    <phoneticPr fontId="2"/>
  </si>
  <si>
    <t>付加価値率計算</t>
    <rPh sb="0" eb="2">
      <t>フカ</t>
    </rPh>
    <rPh sb="2" eb="4">
      <t>カチ</t>
    </rPh>
    <rPh sb="4" eb="5">
      <t>リツ</t>
    </rPh>
    <rPh sb="5" eb="7">
      <t>ケイサン</t>
    </rPh>
    <phoneticPr fontId="2"/>
  </si>
  <si>
    <t>推計消費税</t>
    <rPh sb="0" eb="2">
      <t>スイケイ</t>
    </rPh>
    <rPh sb="2" eb="5">
      <t>ショウヒゼイ</t>
    </rPh>
    <phoneticPr fontId="2"/>
  </si>
  <si>
    <t>付加価値率</t>
    <rPh sb="0" eb="2">
      <t>フカ</t>
    </rPh>
    <rPh sb="2" eb="4">
      <t>カチ</t>
    </rPh>
    <rPh sb="4" eb="5">
      <t>リツ</t>
    </rPh>
    <phoneticPr fontId="2"/>
  </si>
  <si>
    <t>付加価値額</t>
    <rPh sb="0" eb="2">
      <t>フカ</t>
    </rPh>
    <rPh sb="2" eb="4">
      <t>カチ</t>
    </rPh>
    <rPh sb="4" eb="5">
      <t>ガク</t>
    </rPh>
    <phoneticPr fontId="2"/>
  </si>
  <si>
    <t>事業所</t>
    <rPh sb="0" eb="3">
      <t>ジギョウショ</t>
    </rPh>
    <phoneticPr fontId="2"/>
  </si>
  <si>
    <t>原材料使用額等</t>
    <rPh sb="0" eb="3">
      <t>ゲンザイリョウ</t>
    </rPh>
    <rPh sb="3" eb="5">
      <t>シヨウ</t>
    </rPh>
    <rPh sb="5" eb="6">
      <t>ガク</t>
    </rPh>
    <rPh sb="6" eb="7">
      <t>トウ</t>
    </rPh>
    <phoneticPr fontId="2"/>
  </si>
  <si>
    <t>１事業所</t>
    <phoneticPr fontId="2"/>
  </si>
  <si>
    <t>生産用機械</t>
    <rPh sb="0" eb="3">
      <t>セイサンヨウ</t>
    </rPh>
    <rPh sb="3" eb="5">
      <t>キカイ</t>
    </rPh>
    <phoneticPr fontId="2"/>
  </si>
  <si>
    <t>食料</t>
    <rPh sb="0" eb="2">
      <t>ショクリョウ</t>
    </rPh>
    <phoneticPr fontId="2"/>
  </si>
  <si>
    <t>化学</t>
    <rPh sb="0" eb="2">
      <t>カガク</t>
    </rPh>
    <phoneticPr fontId="2"/>
  </si>
  <si>
    <t>非鉄金属</t>
    <rPh sb="0" eb="2">
      <t>ヒテツ</t>
    </rPh>
    <rPh sb="2" eb="4">
      <t>キンゾク</t>
    </rPh>
    <phoneticPr fontId="2"/>
  </si>
  <si>
    <t>木材</t>
    <rPh sb="0" eb="2">
      <t>モクザイ</t>
    </rPh>
    <phoneticPr fontId="2"/>
  </si>
  <si>
    <t>食料</t>
    <phoneticPr fontId="2"/>
  </si>
  <si>
    <t>プラスチック</t>
    <phoneticPr fontId="2"/>
  </si>
  <si>
    <t>パルプ</t>
    <phoneticPr fontId="2"/>
  </si>
  <si>
    <t>電気機械</t>
    <rPh sb="0" eb="2">
      <t>デンキ</t>
    </rPh>
    <rPh sb="2" eb="4">
      <t>キカイ</t>
    </rPh>
    <phoneticPr fontId="2"/>
  </si>
  <si>
    <t>輸送用機械</t>
    <rPh sb="0" eb="3">
      <t>ユソウヨウ</t>
    </rPh>
    <rPh sb="3" eb="5">
      <t>キカイ</t>
    </rPh>
    <phoneticPr fontId="2"/>
  </si>
  <si>
    <t>金属</t>
    <rPh sb="0" eb="2">
      <t>キンゾク</t>
    </rPh>
    <phoneticPr fontId="2"/>
  </si>
  <si>
    <t>窯業</t>
    <rPh sb="0" eb="2">
      <t>ヨウギョウ</t>
    </rPh>
    <phoneticPr fontId="2"/>
  </si>
  <si>
    <t>繊維</t>
    <rPh sb="0" eb="2">
      <t>センイ</t>
    </rPh>
    <phoneticPr fontId="2"/>
  </si>
  <si>
    <t>前回比(%)</t>
    <rPh sb="0" eb="3">
      <t>ゼンカイヒ</t>
    </rPh>
    <phoneticPr fontId="2"/>
  </si>
  <si>
    <t>注１：付加価値額について、従業者４～２９人の事業所は粗付加価値額である。</t>
    <phoneticPr fontId="2"/>
  </si>
  <si>
    <t>回比</t>
    <rPh sb="0" eb="1">
      <t>カイ</t>
    </rPh>
    <rPh sb="1" eb="2">
      <t>ヒ</t>
    </rPh>
    <phoneticPr fontId="2"/>
  </si>
  <si>
    <t>表番号</t>
    <rPh sb="0" eb="1">
      <t>ヒョウ</t>
    </rPh>
    <rPh sb="1" eb="3">
      <t>バンゴウ</t>
    </rPh>
    <phoneticPr fontId="2"/>
  </si>
  <si>
    <t>表名</t>
    <rPh sb="0" eb="1">
      <t>ヒョウ</t>
    </rPh>
    <rPh sb="1" eb="2">
      <t>メイ</t>
    </rPh>
    <phoneticPr fontId="2"/>
  </si>
  <si>
    <t>摘要</t>
    <rPh sb="0" eb="2">
      <t>テキヨウ</t>
    </rPh>
    <phoneticPr fontId="2"/>
  </si>
  <si>
    <t>事業所数、従業者数、製造品出荷額等、付加価値額の推移</t>
    <rPh sb="0" eb="3">
      <t>ジギョウショ</t>
    </rPh>
    <rPh sb="3" eb="4">
      <t>スウ</t>
    </rPh>
    <rPh sb="5" eb="8">
      <t>ジュウギョウシャ</t>
    </rPh>
    <rPh sb="8" eb="9">
      <t>スウ</t>
    </rPh>
    <rPh sb="10" eb="13">
      <t>セイゾウヒン</t>
    </rPh>
    <rPh sb="13" eb="15">
      <t>シュッカ</t>
    </rPh>
    <rPh sb="15" eb="16">
      <t>ガク</t>
    </rPh>
    <rPh sb="16" eb="17">
      <t>トウ</t>
    </rPh>
    <rPh sb="18" eb="20">
      <t>フカ</t>
    </rPh>
    <rPh sb="20" eb="22">
      <t>カチ</t>
    </rPh>
    <rPh sb="22" eb="23">
      <t>ガク</t>
    </rPh>
    <rPh sb="24" eb="26">
      <t>スイイ</t>
    </rPh>
    <phoneticPr fontId="2"/>
  </si>
  <si>
    <t>４人以上の事業所</t>
    <rPh sb="1" eb="4">
      <t>ニンイジョウ</t>
    </rPh>
    <rPh sb="5" eb="8">
      <t>ジギョウショ</t>
    </rPh>
    <phoneticPr fontId="2"/>
  </si>
  <si>
    <t>事業所数、従業者数、製造品出荷額等の全国シェア</t>
    <rPh sb="0" eb="3">
      <t>ジギョウショ</t>
    </rPh>
    <rPh sb="3" eb="4">
      <t>スウ</t>
    </rPh>
    <rPh sb="5" eb="8">
      <t>ジュウギョウシャ</t>
    </rPh>
    <rPh sb="8" eb="9">
      <t>スウ</t>
    </rPh>
    <rPh sb="10" eb="13">
      <t>セイゾウヒン</t>
    </rPh>
    <rPh sb="13" eb="15">
      <t>シュッカ</t>
    </rPh>
    <rPh sb="15" eb="16">
      <t>ガク</t>
    </rPh>
    <rPh sb="16" eb="17">
      <t>トウ</t>
    </rPh>
    <rPh sb="18" eb="20">
      <t>ゼンコク</t>
    </rPh>
    <phoneticPr fontId="2"/>
  </si>
  <si>
    <t>産業別　事業所数、従業者数、製造品出荷額等</t>
    <rPh sb="0" eb="2">
      <t>サンギョウ</t>
    </rPh>
    <rPh sb="2" eb="3">
      <t>ベツ</t>
    </rPh>
    <rPh sb="4" eb="7">
      <t>ジギョウショ</t>
    </rPh>
    <rPh sb="7" eb="8">
      <t>スウ</t>
    </rPh>
    <rPh sb="9" eb="10">
      <t>ジュウ</t>
    </rPh>
    <rPh sb="10" eb="13">
      <t>ギョウシャスウ</t>
    </rPh>
    <rPh sb="14" eb="17">
      <t>セイゾウヒン</t>
    </rPh>
    <rPh sb="17" eb="19">
      <t>シュッカ</t>
    </rPh>
    <rPh sb="19" eb="20">
      <t>ガク</t>
    </rPh>
    <rPh sb="20" eb="21">
      <t>トウ</t>
    </rPh>
    <phoneticPr fontId="2"/>
  </si>
  <si>
    <t>原材料使用額等の内訳</t>
    <rPh sb="0" eb="3">
      <t>ゲンザイリョウ</t>
    </rPh>
    <rPh sb="3" eb="5">
      <t>シヨウ</t>
    </rPh>
    <rPh sb="5" eb="6">
      <t>ガク</t>
    </rPh>
    <rPh sb="6" eb="7">
      <t>トウ</t>
    </rPh>
    <rPh sb="8" eb="10">
      <t>ウチワケ</t>
    </rPh>
    <phoneticPr fontId="2"/>
  </si>
  <si>
    <t>３０人以上の事業所</t>
    <rPh sb="2" eb="3">
      <t>ニン</t>
    </rPh>
    <rPh sb="3" eb="5">
      <t>イジョウ</t>
    </rPh>
    <rPh sb="6" eb="9">
      <t>ジギョウショ</t>
    </rPh>
    <phoneticPr fontId="2"/>
  </si>
  <si>
    <t>有形固定資産投資の内訳</t>
    <rPh sb="0" eb="2">
      <t>ユウケイ</t>
    </rPh>
    <rPh sb="2" eb="4">
      <t>コテイ</t>
    </rPh>
    <rPh sb="4" eb="6">
      <t>シサン</t>
    </rPh>
    <rPh sb="6" eb="8">
      <t>トウシ</t>
    </rPh>
    <rPh sb="9" eb="11">
      <t>ウチワケ</t>
    </rPh>
    <phoneticPr fontId="2"/>
  </si>
  <si>
    <t>有形固定資産取得額の推移</t>
    <rPh sb="0" eb="2">
      <t>ユウケイ</t>
    </rPh>
    <rPh sb="2" eb="4">
      <t>コテイ</t>
    </rPh>
    <rPh sb="4" eb="6">
      <t>シサン</t>
    </rPh>
    <rPh sb="6" eb="8">
      <t>シュトク</t>
    </rPh>
    <rPh sb="8" eb="9">
      <t>ガク</t>
    </rPh>
    <rPh sb="10" eb="12">
      <t>スイイ</t>
    </rPh>
    <phoneticPr fontId="2"/>
  </si>
  <si>
    <t>有形固定資産現在高、投資総額</t>
    <rPh sb="0" eb="2">
      <t>ユウケイ</t>
    </rPh>
    <rPh sb="2" eb="4">
      <t>コテイ</t>
    </rPh>
    <rPh sb="4" eb="6">
      <t>シサン</t>
    </rPh>
    <rPh sb="6" eb="8">
      <t>ゲンザイ</t>
    </rPh>
    <rPh sb="8" eb="9">
      <t>ダカ</t>
    </rPh>
    <rPh sb="10" eb="12">
      <t>トウシ</t>
    </rPh>
    <rPh sb="12" eb="14">
      <t>ソウガク</t>
    </rPh>
    <phoneticPr fontId="2"/>
  </si>
  <si>
    <t>事業所敷地面積の推移</t>
    <rPh sb="0" eb="3">
      <t>ジギョウショ</t>
    </rPh>
    <rPh sb="3" eb="5">
      <t>シキチ</t>
    </rPh>
    <rPh sb="5" eb="7">
      <t>メンセキ</t>
    </rPh>
    <rPh sb="8" eb="10">
      <t>スイイ</t>
    </rPh>
    <phoneticPr fontId="2"/>
  </si>
  <si>
    <t>1日当たり用水量</t>
    <rPh sb="1" eb="2">
      <t>ニチ</t>
    </rPh>
    <rPh sb="2" eb="3">
      <t>ア</t>
    </rPh>
    <rPh sb="5" eb="6">
      <t>ヨウ</t>
    </rPh>
    <rPh sb="6" eb="8">
      <t>スイリョウ</t>
    </rPh>
    <phoneticPr fontId="2"/>
  </si>
  <si>
    <t>市町別　事業所数、従業者数、製造品出荷額等</t>
    <rPh sb="0" eb="2">
      <t>シチョウ</t>
    </rPh>
    <rPh sb="2" eb="3">
      <t>ベツ</t>
    </rPh>
    <rPh sb="4" eb="7">
      <t>ジギョウショ</t>
    </rPh>
    <rPh sb="7" eb="8">
      <t>スウ</t>
    </rPh>
    <rPh sb="9" eb="10">
      <t>ジュウ</t>
    </rPh>
    <rPh sb="10" eb="13">
      <t>ギョウシャスウ</t>
    </rPh>
    <rPh sb="14" eb="17">
      <t>セイゾウヒン</t>
    </rPh>
    <rPh sb="17" eb="19">
      <t>シュッカ</t>
    </rPh>
    <rPh sb="19" eb="20">
      <t>ガク</t>
    </rPh>
    <rPh sb="20" eb="21">
      <t>トウ</t>
    </rPh>
    <phoneticPr fontId="2"/>
  </si>
  <si>
    <t>1-1</t>
    <phoneticPr fontId="2"/>
  </si>
  <si>
    <t>1-2</t>
    <phoneticPr fontId="2"/>
  </si>
  <si>
    <t>2</t>
    <phoneticPr fontId="2"/>
  </si>
  <si>
    <t>4-1</t>
    <phoneticPr fontId="2"/>
  </si>
  <si>
    <t>4-2</t>
    <phoneticPr fontId="2"/>
  </si>
  <si>
    <t>5</t>
    <phoneticPr fontId="2"/>
  </si>
  <si>
    <t>6-1</t>
    <phoneticPr fontId="2"/>
  </si>
  <si>
    <t>6-2</t>
    <phoneticPr fontId="2"/>
  </si>
  <si>
    <t>6-3</t>
    <phoneticPr fontId="2"/>
  </si>
  <si>
    <t>7</t>
    <phoneticPr fontId="2"/>
  </si>
  <si>
    <t>8-1</t>
    <phoneticPr fontId="2"/>
  </si>
  <si>
    <t>8-2</t>
    <phoneticPr fontId="2"/>
  </si>
  <si>
    <t>9</t>
    <phoneticPr fontId="2"/>
  </si>
  <si>
    <t>3</t>
    <phoneticPr fontId="2"/>
  </si>
  <si>
    <t>表8-2　敷地面積（従業者30人以上の事業所）</t>
    <rPh sb="10" eb="13">
      <t>ジュウギョウシャ</t>
    </rPh>
    <rPh sb="15" eb="16">
      <t>ニン</t>
    </rPh>
    <rPh sb="16" eb="18">
      <t>イジョウ</t>
    </rPh>
    <rPh sb="19" eb="22">
      <t>ジギョウショ</t>
    </rPh>
    <phoneticPr fontId="2"/>
  </si>
  <si>
    <t>平成28年経済センサス－活動調査（製造業）〔解説編〕</t>
    <rPh sb="0" eb="2">
      <t>ヘイセイ</t>
    </rPh>
    <rPh sb="4" eb="5">
      <t>ネン</t>
    </rPh>
    <rPh sb="5" eb="7">
      <t>ケイザイ</t>
    </rPh>
    <rPh sb="12" eb="14">
      <t>カツドウ</t>
    </rPh>
    <rPh sb="14" eb="16">
      <t>チョウサ</t>
    </rPh>
    <rPh sb="17" eb="20">
      <t>セイゾウギョウ</t>
    </rPh>
    <rPh sb="22" eb="24">
      <t>カイセツ</t>
    </rPh>
    <rPh sb="24" eb="25">
      <t>ヘン</t>
    </rPh>
    <phoneticPr fontId="2"/>
  </si>
  <si>
    <t>28年</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</si>
  <si>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</si>
  <si>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</si>
  <si>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</si>
  <si>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</si>
  <si>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</si>
  <si>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</si>
  <si>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</si>
  <si>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</si>
  <si>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</si>
  <si>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年</t>
    <rPh sb="0" eb="1">
      <t>ネン</t>
    </rPh>
    <phoneticPr fontId="2"/>
  </si>
  <si>
    <t>注１：平成１９年調査において、調査項目を変更したことから製造品出荷額等は平成１８年以前の数値とは接続しない。</t>
    <rPh sb="0" eb="1">
      <t>チュウ</t>
    </rPh>
    <phoneticPr fontId="22"/>
  </si>
  <si>
    <t>　４：製造品出荷額等については、それぞれの年次における１～１２月の１年間の数値。</t>
    <rPh sb="3" eb="6">
      <t>セイゾウヒン</t>
    </rPh>
    <rPh sb="6" eb="8">
      <t>シュッカ</t>
    </rPh>
    <rPh sb="8" eb="9">
      <t>ガク</t>
    </rPh>
    <rPh sb="9" eb="10">
      <t>トウ</t>
    </rPh>
    <rPh sb="21" eb="23">
      <t>ネンジ</t>
    </rPh>
    <rPh sb="31" eb="32">
      <t>ガツ</t>
    </rPh>
    <rPh sb="34" eb="36">
      <t>ネンカン</t>
    </rPh>
    <rPh sb="37" eb="39">
      <t>スウチ</t>
    </rPh>
    <phoneticPr fontId="22"/>
  </si>
  <si>
    <t>注１：付加価値率＝</t>
    <phoneticPr fontId="2"/>
  </si>
  <si>
    <t xml:space="preserve">
注１：）原材料率＝</t>
    <phoneticPr fontId="2"/>
  </si>
  <si>
    <t>注１：下線付きの年次は経済センサス‐活動調査の数値、その他の年次は工業統計調査の数値である。</t>
    <rPh sb="0" eb="1">
      <t>チュウ</t>
    </rPh>
    <phoneticPr fontId="2"/>
  </si>
  <si>
    <t>-</t>
    <phoneticPr fontId="2"/>
  </si>
  <si>
    <t>注１：投資総額＝</t>
    <phoneticPr fontId="2"/>
  </si>
  <si>
    <t>注１：在庫投資額＝</t>
    <rPh sb="0" eb="1">
      <t>チュウ</t>
    </rPh>
    <rPh sb="3" eb="5">
      <t>ザイコ</t>
    </rPh>
    <rPh sb="5" eb="7">
      <t>トウシ</t>
    </rPh>
    <rPh sb="7" eb="8">
      <t>ガク</t>
    </rPh>
    <phoneticPr fontId="2"/>
  </si>
  <si>
    <t>　Ｈ　元</t>
    <phoneticPr fontId="2"/>
  </si>
  <si>
    <t>注１：下線付きの年次は経済センサス‐活動調査の数値、その他の年次は工業統計調査の数値である。</t>
    <rPh sb="0" eb="1">
      <t>チュウ</t>
    </rPh>
    <phoneticPr fontId="2"/>
  </si>
  <si>
    <t>前回比</t>
    <rPh sb="1" eb="2">
      <t>カイ</t>
    </rPh>
    <phoneticPr fontId="2"/>
  </si>
  <si>
    <t>　８：製造品出荷額等及び付加価値額については、それぞれの年次における１～１２月の１年間の数値。</t>
    <phoneticPr fontId="2"/>
  </si>
  <si>
    <t>x</t>
  </si>
  <si>
    <t>x</t>
    <phoneticPr fontId="2"/>
  </si>
  <si>
    <t>x</t>
    <phoneticPr fontId="2"/>
  </si>
  <si>
    <t>x</t>
    <phoneticPr fontId="2"/>
  </si>
  <si>
    <t>x</t>
    <phoneticPr fontId="2"/>
  </si>
  <si>
    <t>x</t>
    <phoneticPr fontId="2"/>
  </si>
  <si>
    <t>x</t>
    <phoneticPr fontId="2"/>
  </si>
  <si>
    <t>x</t>
    <phoneticPr fontId="2"/>
  </si>
  <si>
    <t>x</t>
    <phoneticPr fontId="2"/>
  </si>
  <si>
    <t>x</t>
    <phoneticPr fontId="2"/>
  </si>
  <si>
    <t>x</t>
    <phoneticPr fontId="2"/>
  </si>
  <si>
    <t>　６：平成２７年の付加価値額については、個人経営調査票による調査分を含まない。</t>
    <phoneticPr fontId="2"/>
  </si>
  <si>
    <t>注：平成２７年については、個人経営調査票による調査分を含まない。</t>
    <rPh sb="0" eb="1">
      <t>チュウ</t>
    </rPh>
    <rPh sb="2" eb="4">
      <t>ヘイセイ</t>
    </rPh>
    <rPh sb="6" eb="7">
      <t>ネン</t>
    </rPh>
    <rPh sb="13" eb="15">
      <t>コジン</t>
    </rPh>
    <rPh sb="15" eb="17">
      <t>ケイエイ</t>
    </rPh>
    <rPh sb="17" eb="20">
      <t>チョウサヒョウ</t>
    </rPh>
    <rPh sb="23" eb="25">
      <t>チョウサ</t>
    </rPh>
    <rPh sb="25" eb="26">
      <t>ブン</t>
    </rPh>
    <rPh sb="27" eb="28">
      <t>フク</t>
    </rPh>
    <phoneticPr fontId="2"/>
  </si>
  <si>
    <t>　　２：平成２７年については、個人経営調査票による調査分を含まない。</t>
    <rPh sb="4" eb="6">
      <t>ヘイセイ</t>
    </rPh>
    <rPh sb="8" eb="9">
      <t>ネン</t>
    </rPh>
    <rPh sb="15" eb="17">
      <t>コジン</t>
    </rPh>
    <rPh sb="17" eb="19">
      <t>ケイエイ</t>
    </rPh>
    <rPh sb="19" eb="22">
      <t>チョウサヒョウ</t>
    </rPh>
    <rPh sb="25" eb="27">
      <t>チョウサ</t>
    </rPh>
    <rPh sb="27" eb="28">
      <t>ブン</t>
    </rPh>
    <rPh sb="29" eb="30">
      <t>フク</t>
    </rPh>
    <phoneticPr fontId="2"/>
  </si>
  <si>
    <t>　　２：平成２７年については、個人経営調査票による調査分を含まない。</t>
    <phoneticPr fontId="2"/>
  </si>
  <si>
    <t>　 ２：平成２７年については、個人経営調査票による調査分を含まない。</t>
    <phoneticPr fontId="2"/>
  </si>
  <si>
    <t>注：平成２７年については、個人経営調査票による調査分を含まない。</t>
    <rPh sb="0" eb="1">
      <t>チュウ</t>
    </rPh>
    <phoneticPr fontId="2"/>
  </si>
  <si>
    <t>注：平成２７年については、個人経営調査票による調査分を含まない。</t>
    <rPh sb="0" eb="1">
      <t>チュウ</t>
    </rPh>
    <phoneticPr fontId="2"/>
  </si>
  <si>
    <t>注：平成２７年については、個人経営調査票による調査分を含まない。</t>
    <phoneticPr fontId="2"/>
  </si>
  <si>
    <t>　２：平成２７年の事業所数、従業者数、製造品出荷額等以外の項目については個人経営調査票で把握した事業所は除く。</t>
    <rPh sb="3" eb="5">
      <t>ヘイセイ</t>
    </rPh>
    <rPh sb="7" eb="8">
      <t>ネン</t>
    </rPh>
    <rPh sb="9" eb="12">
      <t>ジギョウショ</t>
    </rPh>
    <rPh sb="12" eb="13">
      <t>スウ</t>
    </rPh>
    <rPh sb="14" eb="15">
      <t>ジュウ</t>
    </rPh>
    <rPh sb="15" eb="18">
      <t>ギョウシャスウ</t>
    </rPh>
    <rPh sb="17" eb="18">
      <t>スウ</t>
    </rPh>
    <rPh sb="19" eb="22">
      <t>セイゾウヒン</t>
    </rPh>
    <rPh sb="22" eb="24">
      <t>シュッカ</t>
    </rPh>
    <rPh sb="24" eb="25">
      <t>ガク</t>
    </rPh>
    <rPh sb="25" eb="26">
      <t>トウ</t>
    </rPh>
    <rPh sb="26" eb="28">
      <t>イガイ</t>
    </rPh>
    <rPh sb="29" eb="31">
      <t>コウモク</t>
    </rPh>
    <rPh sb="36" eb="38">
      <t>コジン</t>
    </rPh>
    <rPh sb="38" eb="40">
      <t>ケイエイ</t>
    </rPh>
    <rPh sb="40" eb="43">
      <t>チョウサヒョウ</t>
    </rPh>
    <rPh sb="44" eb="46">
      <t>ハアク</t>
    </rPh>
    <rPh sb="48" eb="51">
      <t>ジギョウショ</t>
    </rPh>
    <rPh sb="52" eb="53">
      <t>ノゾ</t>
    </rPh>
    <phoneticPr fontId="2"/>
  </si>
  <si>
    <t>x</t>
    <phoneticPr fontId="2"/>
  </si>
  <si>
    <t>x</t>
    <phoneticPr fontId="2"/>
  </si>
  <si>
    <t>x</t>
    <phoneticPr fontId="2"/>
  </si>
  <si>
    <t>注１：１人当たり現金給与総額＝</t>
    <rPh sb="0" eb="1">
      <t>チュウ</t>
    </rPh>
    <rPh sb="4" eb="5">
      <t>ニン</t>
    </rPh>
    <rPh sb="5" eb="6">
      <t>ア</t>
    </rPh>
    <rPh sb="8" eb="10">
      <t>ゲンキン</t>
    </rPh>
    <rPh sb="10" eb="12">
      <t>キュウヨ</t>
    </rPh>
    <rPh sb="12" eb="14">
      <t>ソウガク</t>
    </rPh>
    <phoneticPr fontId="2"/>
  </si>
  <si>
    <r>
      <rPr>
        <sz val="9"/>
        <color rgb="FF000000"/>
        <rFont val="ＭＳ ゴシック"/>
        <family val="3"/>
        <charset val="128"/>
      </rPr>
      <t>　</t>
    </r>
    <r>
      <rPr>
        <u/>
        <sz val="9"/>
        <color rgb="FF000000"/>
        <rFont val="ＭＳ ゴシック"/>
        <family val="3"/>
        <charset val="128"/>
      </rPr>
      <t>５：下線付きの年次は経済センサス‐活動調査の数値、その他の年次は工業統計調査の数値である。</t>
    </r>
    <rPh sb="3" eb="5">
      <t>カセン</t>
    </rPh>
    <rPh sb="5" eb="6">
      <t>ツ</t>
    </rPh>
    <rPh sb="8" eb="10">
      <t>ネンジ</t>
    </rPh>
    <rPh sb="11" eb="13">
      <t>ケイザイ</t>
    </rPh>
    <rPh sb="18" eb="20">
      <t>カツドウ</t>
    </rPh>
    <rPh sb="20" eb="22">
      <t>チョウサ</t>
    </rPh>
    <rPh sb="23" eb="25">
      <t>スウチ</t>
    </rPh>
    <rPh sb="28" eb="29">
      <t>タ</t>
    </rPh>
    <rPh sb="30" eb="32">
      <t>ネンジ</t>
    </rPh>
    <phoneticPr fontId="21"/>
  </si>
  <si>
    <r>
      <t>　２：</t>
    </r>
    <r>
      <rPr>
        <u/>
        <sz val="9"/>
        <color rgb="FF000000"/>
        <rFont val="ＭＳ ゴシック"/>
        <family val="3"/>
        <charset val="128"/>
      </rPr>
      <t>下線付きの年次は経済センサス‐活動調査の数値、その他の年次は工業統計調査の数値である。</t>
    </r>
    <rPh sb="3" eb="5">
      <t>カセン</t>
    </rPh>
    <rPh sb="5" eb="6">
      <t>ツ</t>
    </rPh>
    <rPh sb="8" eb="10">
      <t>ネンジ</t>
    </rPh>
    <rPh sb="11" eb="13">
      <t>ケイザイ</t>
    </rPh>
    <rPh sb="18" eb="20">
      <t>カツドウ</t>
    </rPh>
    <rPh sb="20" eb="22">
      <t>チョウサ</t>
    </rPh>
    <rPh sb="23" eb="25">
      <t>スウチ</t>
    </rPh>
    <rPh sb="28" eb="29">
      <t>タ</t>
    </rPh>
    <rPh sb="30" eb="32">
      <t>ネンジ</t>
    </rPh>
    <phoneticPr fontId="21"/>
  </si>
  <si>
    <t>　 ２：平成２７年については、個人経営調査票による調査分を含まない。</t>
    <rPh sb="4" eb="6">
      <t>ヘイセイ</t>
    </rPh>
    <rPh sb="8" eb="9">
      <t>ネン</t>
    </rPh>
    <rPh sb="15" eb="17">
      <t>コジン</t>
    </rPh>
    <rPh sb="17" eb="19">
      <t>ケイエイ</t>
    </rPh>
    <rPh sb="19" eb="22">
      <t>チョウサヒョウ</t>
    </rPh>
    <rPh sb="25" eb="27">
      <t>チョウサ</t>
    </rPh>
    <rPh sb="27" eb="28">
      <t>ブン</t>
    </rPh>
    <rPh sb="29" eb="30">
      <t>フク</t>
    </rPh>
    <phoneticPr fontId="2"/>
  </si>
  <si>
    <t>　２：平成１９年調査において、事業所の捕捉を行ったため、事業所数及び従業者数の前年比については時系列を考慮し、当該捕捉事業所を除いたもので計算している。</t>
    <phoneticPr fontId="2"/>
  </si>
  <si>
    <t>　３：平成１９年調査において、調査項目を変更したことから製造品出荷額等及び付加価値額は平成１８年以前の数値とは接続しない。</t>
    <phoneticPr fontId="2"/>
  </si>
  <si>
    <t>　４：平成２０年調査において、日本標準産業分類の改定が行われたため、前年比については平成１９年の数値を平成２０年の分類で再集計し計算している。</t>
    <phoneticPr fontId="2"/>
  </si>
  <si>
    <r>
      <rPr>
        <sz val="9"/>
        <rFont val="ＭＳ ゴシック"/>
        <family val="3"/>
        <charset val="128"/>
      </rPr>
      <t>　</t>
    </r>
    <r>
      <rPr>
        <u/>
        <sz val="9"/>
        <rFont val="ＭＳ ゴシック"/>
        <family val="3"/>
        <charset val="128"/>
      </rPr>
      <t>７：事業所数及び従業者数については、下線付き２４年は平成２４年２月１日現在、下線付き２８年は平成２８年６月１日現在、そ</t>
    </r>
    <r>
      <rPr>
        <u/>
        <sz val="9"/>
        <rFont val="ＭＳ ゴシック"/>
        <family val="3"/>
        <charset val="128"/>
      </rPr>
      <t>の他の年次は同じ年の１２月３１日現在の数値。</t>
    </r>
    <phoneticPr fontId="2"/>
  </si>
  <si>
    <r>
      <t>　３：</t>
    </r>
    <r>
      <rPr>
        <u/>
        <sz val="9"/>
        <color rgb="FF000000"/>
        <rFont val="ＭＳ ゴシック"/>
        <family val="3"/>
        <charset val="128"/>
      </rPr>
      <t>事業所数及び従業者数については、下線付き２４年は平成２４年２月１日現在、下線付き２８年は平成２８年６月１日現</t>
    </r>
    <r>
      <rPr>
        <u/>
        <sz val="9"/>
        <color rgb="FF000000"/>
        <rFont val="ＭＳ ゴシック"/>
        <family val="3"/>
        <charset val="128"/>
      </rPr>
      <t>在、その他の年次は同じ年の１２月３１日現在の数値。</t>
    </r>
    <rPh sb="3" eb="6">
      <t>ジギョウショ</t>
    </rPh>
    <rPh sb="6" eb="7">
      <t>スウ</t>
    </rPh>
    <rPh sb="7" eb="8">
      <t>オヨ</t>
    </rPh>
    <rPh sb="9" eb="10">
      <t>ジュウ</t>
    </rPh>
    <rPh sb="10" eb="13">
      <t>ギョウシャスウ</t>
    </rPh>
    <rPh sb="19" eb="21">
      <t>カセン</t>
    </rPh>
    <rPh sb="21" eb="22">
      <t>ツ</t>
    </rPh>
    <rPh sb="25" eb="26">
      <t>ネン</t>
    </rPh>
    <rPh sb="33" eb="34">
      <t>ガツ</t>
    </rPh>
    <rPh sb="35" eb="36">
      <t>ニチ</t>
    </rPh>
    <rPh sb="36" eb="38">
      <t>ゲンザイ</t>
    </rPh>
    <rPh sb="39" eb="41">
      <t>カセン</t>
    </rPh>
    <rPh sb="41" eb="42">
      <t>ツ</t>
    </rPh>
    <rPh sb="45" eb="46">
      <t>ネン</t>
    </rPh>
    <rPh sb="47" eb="49">
      <t>ヘイセイ</t>
    </rPh>
    <rPh sb="51" eb="52">
      <t>ネン</t>
    </rPh>
    <rPh sb="53" eb="54">
      <t>ガツ</t>
    </rPh>
    <rPh sb="55" eb="56">
      <t>ニチ</t>
    </rPh>
    <rPh sb="56" eb="57">
      <t>ウツツ</t>
    </rPh>
    <rPh sb="57" eb="58">
      <t>ザイ</t>
    </rPh>
    <rPh sb="61" eb="62">
      <t>タ</t>
    </rPh>
    <rPh sb="63" eb="65">
      <t>ネンジ</t>
    </rPh>
    <rPh sb="66" eb="67">
      <t>オナ</t>
    </rPh>
    <rPh sb="68" eb="69">
      <t>トシ</t>
    </rPh>
    <rPh sb="72" eb="73">
      <t>ガツ</t>
    </rPh>
    <rPh sb="75" eb="76">
      <t>ニチ</t>
    </rPh>
    <rPh sb="76" eb="78">
      <t>ゲンザイ</t>
    </rPh>
    <rPh sb="79" eb="80">
      <t>カズ</t>
    </rPh>
    <rPh sb="80" eb="81">
      <t>アタイ</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</si>
</sst>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176" formatCode="0.0;&quot;△ &quot;0.0"/>
    <numFmt numFmtId="177" formatCode="#,##0_ "/>
    <numFmt numFmtId="178" formatCode="0.0_ "/>
    <numFmt numFmtId="179" formatCode="0_);[Red]\(0\)"/>
    <numFmt numFmtId="180" formatCode="#,##0_);[Red]\(#,##0\)"/>
    <numFmt numFmtId="181" formatCode="0.0"/>
    <numFmt numFmtId="182" formatCode="#,##0;&quot;△ &quot;#,##0"/>
    <numFmt numFmtId="183" formatCode="#,##0;&quot;△ &quot;#,##0;&quot;-&quot;"/>
    <numFmt numFmtId="184" formatCode="#,##0.0;&quot;△&quot;#,##0.0;&quot;-&quot;"/>
    <numFmt numFmtId="185" formatCode="#,##0;\-#,##0;&quot;-&quot;"/>
    <numFmt numFmtId="186" formatCode="0.0%"/>
    <numFmt numFmtId="187" formatCode="#,##0.0;\-#,##0.0;&quot;-&quot;"/>
    <numFmt numFmtId="188" formatCode="#,##0.0;\-#,##0.0"/>
    <numFmt numFmtId="189" formatCode="#,##0.0;&quot;△ &quot;#,##0.0"/>
    <numFmt numFmtId="190" formatCode="#,##0.0;\-##,#00;&quot;-&quot;"/>
    <numFmt numFmtId="191" formatCode="#,##0.0;[Red]\-#,##0.0"/>
    <numFmt numFmtId="192" formatCode="#,##0;&quot;△&quot;#,##0"/>
    <numFmt numFmtId="193" formatCode="#,##0.0;&quot;△&quot;#,##0.0"/>
    <numFmt numFmtId="194" formatCode="#,##0;&quot;△&quot;#,##0;&quot;-&quot;"/>
    <numFmt numFmtId="195" formatCode="0_ "/>
    <numFmt numFmtId="196" formatCode="#,##0.0_ "/>
    <numFmt numFmtId="197" formatCode="#,##0.0"/>
    <numFmt numFmtId="198" formatCode="#,##0_ ;[Red]\-#,##0\ "/>
    <numFmt numFmtId="199" formatCode="0_ ;[Red]\-0\ "/>
    <numFmt numFmtId="200" formatCode="0;&quot;△ &quot;0"/>
  </numFmts>
  <fonts count="34">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b/>
      <sz val="10"/>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9"/>
      <name val="ＭＳ Ｐゴシック"/>
      <family val="3"/>
      <charset val="128"/>
    </font>
    <font>
      <u/>
      <sz val="11"/>
      <color indexed="12"/>
      <name val="ＭＳ Ｐゴシック"/>
      <family val="3"/>
      <charset val="128"/>
    </font>
    <font>
      <b/>
      <sz val="9"/>
      <color indexed="8"/>
      <name val="ＭＳ Ｐゴシック"/>
      <family val="3"/>
      <charset val="128"/>
    </font>
    <font>
      <sz val="9"/>
      <color indexed="8"/>
      <name val="ＭＳ Ｐゴシック"/>
      <family val="3"/>
      <charset val="128"/>
    </font>
    <font>
      <sz val="8"/>
      <color indexed="8"/>
      <name val="ＭＳ Ｐゴシック"/>
      <family val="3"/>
      <charset val="128"/>
    </font>
    <font>
      <b/>
      <sz val="11"/>
      <color indexed="52"/>
      <name val="ＭＳ Ｐゴシック"/>
      <family val="3"/>
      <charset val="128"/>
    </font>
    <font>
      <sz val="9"/>
      <color rgb="FFFF0000"/>
      <name val="ＭＳ Ｐゴシック"/>
      <family val="3"/>
      <charset val="128"/>
    </font>
    <font>
      <sz val="10"/>
      <color theme="1"/>
      <name val="ＭＳ Ｐゴシック"/>
      <family val="3"/>
      <charset val="128"/>
    </font>
    <font>
      <sz val="9"/>
      <color theme="1"/>
      <name val="ＭＳ Ｐゴシック"/>
      <family val="3"/>
      <charset val="128"/>
    </font>
    <font>
      <u/>
      <sz val="10"/>
      <name val="ＭＳ Ｐゴシック"/>
      <family val="3"/>
      <charset val="128"/>
    </font>
    <font>
      <u/>
      <sz val="10"/>
      <color theme="1"/>
      <name val="ＭＳ Ｐゴシック"/>
      <family val="3"/>
      <charset val="128"/>
    </font>
    <font>
      <sz val="12"/>
      <name val="ＭＳ 明朝"/>
      <family val="1"/>
      <charset val="128"/>
    </font>
    <font>
      <sz val="9"/>
      <color rgb="FF000000"/>
      <name val="ＭＳ 明朝"/>
      <family val="1"/>
      <charset val="128"/>
    </font>
    <font>
      <sz val="6"/>
      <name val="ＭＳ 明朝"/>
      <family val="1"/>
      <charset val="128"/>
    </font>
    <font>
      <sz val="6"/>
      <name val="ＭＳ Ｐ明朝"/>
      <family val="1"/>
      <charset val="128"/>
    </font>
    <font>
      <sz val="11"/>
      <color rgb="FFFF0000"/>
      <name val="ＭＳ Ｐゴシック"/>
      <family val="3"/>
      <charset val="128"/>
    </font>
    <font>
      <u/>
      <sz val="9"/>
      <name val="ＭＳ Ｐゴシック"/>
      <family val="3"/>
      <charset val="128"/>
    </font>
    <font>
      <b/>
      <sz val="11"/>
      <name val="ＭＳ Ｐゴシック"/>
      <family val="3"/>
      <charset val="128"/>
    </font>
    <font>
      <u/>
      <sz val="11"/>
      <color theme="10"/>
      <name val="ＭＳ Ｐゴシック"/>
      <family val="3"/>
      <charset val="128"/>
    </font>
    <font>
      <u/>
      <sz val="9"/>
      <color theme="1"/>
      <name val="ＭＳ Ｐゴシック"/>
      <family val="3"/>
      <charset val="128"/>
    </font>
    <font>
      <sz val="9"/>
      <name val="ＭＳ ゴシック"/>
      <family val="3"/>
      <charset val="128"/>
    </font>
    <font>
      <sz val="11"/>
      <name val="ＭＳ ゴシック"/>
      <family val="3"/>
      <charset val="128"/>
    </font>
    <font>
      <u/>
      <sz val="9"/>
      <color rgb="FF000000"/>
      <name val="ＭＳ ゴシック"/>
      <family val="3"/>
      <charset val="128"/>
    </font>
    <font>
      <sz val="9"/>
      <color rgb="FF000000"/>
      <name val="ＭＳ ゴシック"/>
      <family val="3"/>
      <charset val="128"/>
    </font>
    <font>
      <u/>
      <sz val="9"/>
      <name val="ＭＳ ゴシック"/>
      <family val="3"/>
      <charset val="128"/>
    </font>
    <font>
      <sz val="12"/>
      <name val="ＭＳ Ｐゴシック"/>
      <family val="3"/>
      <charset val="128"/>
    </font>
  </fonts>
  <fills count="3">
    <fill>
      <patternFill patternType="none"/>
    </fill>
    <fill>
      <patternFill patternType="gray125"/>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7">
    <xf numFmtId="0" fontId="0" fillId="0" borderId="0"/>
    <xf numFmtId="38" fontId="3" fillId="0" borderId="0" applyFont="0" applyFill="0" applyBorder="0" applyAlignment="0" applyProtection="0"/>
    <xf numFmtId="9" fontId="3" fillId="0" borderId="0" applyFont="0" applyFill="0" applyBorder="0" applyAlignment="0" applyProtection="0"/>
    <xf numFmtId="0" fontId="3" fillId="0" borderId="0"/>
    <xf numFmtId="0" fontId="1" fillId="0" borderId="0">
      <alignment vertical="center"/>
    </xf>
    <xf numFmtId="38" fontId="3" fillId="0" borderId="0" applyFont="0" applyFill="0" applyBorder="0" applyAlignment="0" applyProtection="0">
      <alignment vertical="center"/>
    </xf>
    <xf numFmtId="0" fontId="26" fillId="0" borderId="0" applyNumberFormat="0" applyFill="0" applyBorder="0" applyAlignment="0" applyProtection="0"/>
  </cellStyleXfs>
  <cellXfs count="746">
    <xf numFmtId="0" fontId="0" fillId="0" borderId="0" xfId="0"/>
    <xf numFmtId="0" fontId="0" fillId="2" borderId="0" xfId="0" applyFill="1"/>
    <xf numFmtId="0" fontId="4" fillId="0" borderId="0" xfId="0" applyFont="1" applyFill="1"/>
    <xf numFmtId="0" fontId="5" fillId="0" borderId="0" xfId="0" applyFont="1" applyFill="1"/>
    <xf numFmtId="0" fontId="0" fillId="0" borderId="0" xfId="0" applyFill="1"/>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2" xfId="0" applyFont="1" applyFill="1" applyBorder="1" applyAlignment="1">
      <alignment horizontal="left" vertical="center" indent="1"/>
    </xf>
    <xf numFmtId="0" fontId="5" fillId="0" borderId="4" xfId="0" applyFont="1" applyFill="1" applyBorder="1" applyAlignment="1">
      <alignment vertical="center"/>
    </xf>
    <xf numFmtId="0" fontId="5" fillId="0" borderId="5" xfId="0" applyFont="1" applyFill="1" applyBorder="1" applyAlignment="1">
      <alignment vertical="center"/>
    </xf>
    <xf numFmtId="0" fontId="5" fillId="0" borderId="3" xfId="0" applyFont="1" applyFill="1" applyBorder="1" applyAlignment="1">
      <alignment horizontal="left" vertical="center" indent="1"/>
    </xf>
    <xf numFmtId="0" fontId="5" fillId="0" borderId="6" xfId="0" applyFont="1" applyFill="1" applyBorder="1" applyAlignment="1">
      <alignment vertical="center"/>
    </xf>
    <xf numFmtId="0" fontId="5" fillId="0" borderId="7" xfId="0" applyFont="1" applyFill="1" applyBorder="1" applyAlignment="1">
      <alignment horizontal="center" vertical="center"/>
    </xf>
    <xf numFmtId="0" fontId="5" fillId="0" borderId="7" xfId="0" applyFont="1" applyFill="1" applyBorder="1" applyAlignment="1">
      <alignment vertical="center"/>
    </xf>
    <xf numFmtId="0" fontId="5" fillId="0" borderId="8" xfId="0" applyFont="1" applyFill="1" applyBorder="1" applyAlignment="1">
      <alignment horizontal="right" vertical="center"/>
    </xf>
    <xf numFmtId="0" fontId="5" fillId="0" borderId="4" xfId="0" applyFont="1" applyFill="1" applyBorder="1" applyAlignment="1">
      <alignment horizontal="center" vertical="center"/>
    </xf>
    <xf numFmtId="0" fontId="5" fillId="0" borderId="6" xfId="0" applyFont="1" applyFill="1" applyBorder="1" applyAlignment="1">
      <alignment horizontal="right" vertical="center"/>
    </xf>
    <xf numFmtId="0" fontId="5" fillId="0" borderId="1" xfId="0" applyFont="1" applyFill="1" applyBorder="1" applyAlignment="1">
      <alignment horizontal="center" vertical="center"/>
    </xf>
    <xf numFmtId="0" fontId="5" fillId="0" borderId="7" xfId="0" applyFont="1" applyFill="1" applyBorder="1" applyAlignment="1">
      <alignment horizontal="right" vertical="center"/>
    </xf>
    <xf numFmtId="0" fontId="5" fillId="0" borderId="9" xfId="0" applyFont="1" applyFill="1" applyBorder="1" applyAlignment="1">
      <alignment vertical="center"/>
    </xf>
    <xf numFmtId="0" fontId="5" fillId="0" borderId="0" xfId="0" applyFont="1" applyFill="1" applyBorder="1" applyAlignment="1">
      <alignment vertical="center"/>
    </xf>
    <xf numFmtId="38" fontId="5" fillId="0" borderId="10" xfId="1" applyFont="1" applyFill="1" applyBorder="1" applyAlignment="1">
      <alignment vertical="center"/>
    </xf>
    <xf numFmtId="0" fontId="5" fillId="0" borderId="11" xfId="0" applyFont="1" applyFill="1" applyBorder="1" applyAlignment="1">
      <alignment vertical="center"/>
    </xf>
    <xf numFmtId="0" fontId="4" fillId="0" borderId="0" xfId="0" applyFont="1" applyFill="1" applyBorder="1" applyAlignment="1">
      <alignment vertical="center"/>
    </xf>
    <xf numFmtId="177" fontId="4" fillId="0" borderId="0" xfId="0" applyNumberFormat="1" applyFont="1" applyFill="1" applyBorder="1" applyAlignment="1">
      <alignment vertical="center"/>
    </xf>
    <xf numFmtId="177" fontId="5" fillId="0" borderId="0" xfId="0" applyNumberFormat="1" applyFont="1" applyFill="1" applyBorder="1" applyAlignment="1">
      <alignment vertical="center"/>
    </xf>
    <xf numFmtId="178" fontId="5" fillId="0" borderId="0" xfId="0" applyNumberFormat="1" applyFont="1" applyFill="1" applyBorder="1" applyAlignment="1">
      <alignment vertical="center"/>
    </xf>
    <xf numFmtId="0" fontId="5" fillId="0" borderId="0" xfId="0" applyFont="1" applyFill="1" applyAlignment="1">
      <alignment vertical="center"/>
    </xf>
    <xf numFmtId="177" fontId="5" fillId="0" borderId="11" xfId="0" applyNumberFormat="1" applyFont="1" applyFill="1" applyBorder="1" applyAlignment="1">
      <alignment horizontal="center"/>
    </xf>
    <xf numFmtId="177" fontId="5" fillId="0" borderId="0" xfId="0" applyNumberFormat="1" applyFont="1" applyFill="1" applyBorder="1" applyAlignment="1">
      <alignment horizontal="center"/>
    </xf>
    <xf numFmtId="178" fontId="5" fillId="0" borderId="12" xfId="0" applyNumberFormat="1" applyFont="1" applyFill="1" applyBorder="1" applyAlignment="1">
      <alignment horizontal="center"/>
    </xf>
    <xf numFmtId="178" fontId="5" fillId="0" borderId="12" xfId="0" applyNumberFormat="1" applyFont="1" applyFill="1" applyBorder="1"/>
    <xf numFmtId="177" fontId="5" fillId="0" borderId="12" xfId="0" applyNumberFormat="1" applyFont="1" applyFill="1" applyBorder="1"/>
    <xf numFmtId="177" fontId="5" fillId="0" borderId="8" xfId="0" applyNumberFormat="1" applyFont="1" applyFill="1" applyBorder="1"/>
    <xf numFmtId="177" fontId="5" fillId="0" borderId="12" xfId="0" applyNumberFormat="1" applyFont="1" applyFill="1" applyBorder="1" applyAlignment="1">
      <alignment horizontal="center"/>
    </xf>
    <xf numFmtId="0" fontId="5" fillId="0" borderId="9" xfId="0" applyFont="1" applyFill="1" applyBorder="1" applyAlignment="1">
      <alignment horizontal="right"/>
    </xf>
    <xf numFmtId="179" fontId="5" fillId="0" borderId="11" xfId="0" applyNumberFormat="1" applyFont="1" applyFill="1" applyBorder="1" applyAlignment="1">
      <alignment horizontal="center"/>
    </xf>
    <xf numFmtId="177" fontId="5" fillId="0" borderId="0" xfId="0" applyNumberFormat="1" applyFont="1" applyFill="1" applyBorder="1" applyAlignment="1">
      <alignment horizontal="right"/>
    </xf>
    <xf numFmtId="178" fontId="5" fillId="0" borderId="11" xfId="0" applyNumberFormat="1" applyFont="1" applyFill="1" applyBorder="1" applyAlignment="1">
      <alignment horizontal="right"/>
    </xf>
    <xf numFmtId="177" fontId="5" fillId="0" borderId="0" xfId="0" applyNumberFormat="1" applyFont="1" applyFill="1" applyBorder="1"/>
    <xf numFmtId="178" fontId="5" fillId="0" borderId="11" xfId="0" applyNumberFormat="1" applyFont="1" applyFill="1" applyBorder="1"/>
    <xf numFmtId="178" fontId="5" fillId="0" borderId="0" xfId="0" applyNumberFormat="1" applyFont="1" applyFill="1"/>
    <xf numFmtId="0" fontId="5" fillId="0" borderId="9" xfId="0" applyFont="1" applyFill="1" applyBorder="1"/>
    <xf numFmtId="180" fontId="5" fillId="0" borderId="0" xfId="1" applyNumberFormat="1" applyFont="1" applyFill="1" applyBorder="1"/>
    <xf numFmtId="180" fontId="5" fillId="0" borderId="0" xfId="0" applyNumberFormat="1" applyFont="1" applyFill="1" applyBorder="1"/>
    <xf numFmtId="0" fontId="5" fillId="0" borderId="0" xfId="0" applyFont="1" applyFill="1" applyBorder="1"/>
    <xf numFmtId="177" fontId="5" fillId="0" borderId="9" xfId="0" applyNumberFormat="1" applyFont="1" applyFill="1" applyBorder="1"/>
    <xf numFmtId="178" fontId="5" fillId="0" borderId="0" xfId="0" applyNumberFormat="1" applyFont="1" applyFill="1" applyBorder="1"/>
    <xf numFmtId="0" fontId="6" fillId="0" borderId="0" xfId="0" applyFont="1" applyFill="1" applyBorder="1" applyAlignment="1"/>
    <xf numFmtId="0" fontId="8" fillId="0" borderId="0" xfId="0" applyFont="1" applyFill="1"/>
    <xf numFmtId="0" fontId="6" fillId="0" borderId="0" xfId="0" applyFont="1" applyFill="1"/>
    <xf numFmtId="49" fontId="0" fillId="0" borderId="0" xfId="0" applyNumberFormat="1" applyFill="1"/>
    <xf numFmtId="0" fontId="6" fillId="0" borderId="2" xfId="0" applyFont="1" applyFill="1" applyBorder="1"/>
    <xf numFmtId="0" fontId="6" fillId="0" borderId="3" xfId="0" applyFont="1" applyFill="1" applyBorder="1" applyAlignment="1">
      <alignment horizontal="right"/>
    </xf>
    <xf numFmtId="0" fontId="6" fillId="0" borderId="9" xfId="0" applyFont="1" applyFill="1" applyBorder="1"/>
    <xf numFmtId="0" fontId="6" fillId="0" borderId="0" xfId="0" applyFont="1" applyFill="1" applyBorder="1"/>
    <xf numFmtId="0" fontId="6" fillId="0" borderId="15" xfId="0" applyFont="1" applyFill="1" applyBorder="1" applyAlignment="1">
      <alignment horizontal="center"/>
    </xf>
    <xf numFmtId="0" fontId="6" fillId="0" borderId="0" xfId="0" applyFont="1" applyFill="1" applyBorder="1" applyAlignment="1">
      <alignment horizontal="center"/>
    </xf>
    <xf numFmtId="0" fontId="6" fillId="0" borderId="11" xfId="0" applyFont="1" applyFill="1" applyBorder="1" applyAlignment="1">
      <alignment horizontal="center"/>
    </xf>
    <xf numFmtId="0" fontId="6" fillId="0" borderId="6" xfId="0" applyFont="1" applyFill="1" applyBorder="1"/>
    <xf numFmtId="0" fontId="6" fillId="0" borderId="7" xfId="0" applyFont="1" applyFill="1" applyBorder="1"/>
    <xf numFmtId="0" fontId="6" fillId="0" borderId="8" xfId="0" applyFont="1" applyFill="1" applyBorder="1" applyAlignment="1">
      <alignment horizontal="center"/>
    </xf>
    <xf numFmtId="0" fontId="6" fillId="0" borderId="13" xfId="0" applyFont="1" applyFill="1" applyBorder="1" applyAlignment="1">
      <alignment horizontal="center"/>
    </xf>
    <xf numFmtId="0" fontId="6" fillId="0" borderId="1" xfId="0" applyFont="1" applyFill="1" applyBorder="1" applyAlignment="1">
      <alignment horizontal="center"/>
    </xf>
    <xf numFmtId="0" fontId="6" fillId="0" borderId="2" xfId="0" applyFont="1" applyFill="1" applyBorder="1" applyAlignment="1">
      <alignment vertical="center"/>
    </xf>
    <xf numFmtId="0" fontId="6" fillId="0" borderId="5" xfId="0" applyFont="1" applyFill="1" applyBorder="1" applyAlignment="1">
      <alignment vertical="center"/>
    </xf>
    <xf numFmtId="0" fontId="6" fillId="0" borderId="9" xfId="0" applyFont="1" applyFill="1" applyBorder="1" applyAlignment="1">
      <alignment horizontal="right" vertical="center"/>
    </xf>
    <xf numFmtId="0" fontId="6" fillId="0" borderId="0" xfId="0" applyFont="1" applyFill="1" applyBorder="1" applyAlignment="1">
      <alignment horizontal="right" vertical="center"/>
    </xf>
    <xf numFmtId="0" fontId="6" fillId="0" borderId="11" xfId="0" applyFont="1" applyFill="1" applyBorder="1" applyAlignment="1">
      <alignment horizontal="right" vertical="center"/>
    </xf>
    <xf numFmtId="0" fontId="6" fillId="0" borderId="5" xfId="0" applyFont="1" applyFill="1" applyBorder="1" applyAlignment="1">
      <alignment horizontal="right" vertical="center"/>
    </xf>
    <xf numFmtId="0" fontId="6" fillId="0" borderId="9" xfId="0" applyFont="1" applyFill="1" applyBorder="1" applyAlignment="1">
      <alignment vertical="center"/>
    </xf>
    <xf numFmtId="0" fontId="6" fillId="0" borderId="11" xfId="0" applyFont="1" applyFill="1" applyBorder="1" applyAlignment="1">
      <alignment vertical="center"/>
    </xf>
    <xf numFmtId="0" fontId="8" fillId="0" borderId="11" xfId="0" applyFont="1" applyFill="1" applyBorder="1" applyAlignment="1">
      <alignment horizontal="center" vertical="center"/>
    </xf>
    <xf numFmtId="38" fontId="8" fillId="0" borderId="0" xfId="1" applyFont="1" applyFill="1" applyBorder="1" applyAlignment="1">
      <alignment horizontal="right" vertical="center"/>
    </xf>
    <xf numFmtId="1" fontId="8" fillId="0" borderId="0" xfId="0" applyNumberFormat="1" applyFont="1" applyFill="1" applyBorder="1" applyAlignment="1">
      <alignment horizontal="right" vertical="center"/>
    </xf>
    <xf numFmtId="176" fontId="8" fillId="0" borderId="11" xfId="0" applyNumberFormat="1" applyFont="1" applyFill="1" applyBorder="1" applyAlignment="1">
      <alignment horizontal="right" vertical="center"/>
    </xf>
    <xf numFmtId="38" fontId="6" fillId="0" borderId="9" xfId="1" applyFont="1" applyFill="1" applyBorder="1" applyAlignment="1">
      <alignment horizontal="right" vertical="center"/>
    </xf>
    <xf numFmtId="38" fontId="6" fillId="0" borderId="0" xfId="1" applyFont="1" applyFill="1" applyBorder="1" applyAlignment="1">
      <alignment horizontal="right" vertical="center"/>
    </xf>
    <xf numFmtId="181" fontId="6" fillId="0" borderId="0" xfId="0" applyNumberFormat="1" applyFont="1" applyFill="1" applyBorder="1" applyAlignment="1">
      <alignment horizontal="righ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6" fillId="0" borderId="7" xfId="0" applyFont="1" applyFill="1" applyBorder="1" applyAlignment="1">
      <alignment vertical="center"/>
    </xf>
    <xf numFmtId="38" fontId="6" fillId="0" borderId="6" xfId="1" applyFont="1" applyFill="1" applyBorder="1" applyAlignment="1">
      <alignment horizontal="right" vertical="center"/>
    </xf>
    <xf numFmtId="38" fontId="6" fillId="0" borderId="7" xfId="1" applyFont="1" applyFill="1" applyBorder="1" applyAlignment="1">
      <alignment horizontal="right" vertical="center"/>
    </xf>
    <xf numFmtId="181" fontId="6" fillId="0" borderId="7" xfId="0" applyNumberFormat="1" applyFont="1" applyFill="1" applyBorder="1" applyAlignment="1">
      <alignment horizontal="right" vertical="center"/>
    </xf>
    <xf numFmtId="0" fontId="6" fillId="0" borderId="3" xfId="0" applyFont="1" applyFill="1" applyBorder="1" applyAlignment="1">
      <alignment horizontal="center"/>
    </xf>
    <xf numFmtId="176" fontId="8" fillId="0" borderId="0" xfId="0" applyNumberFormat="1" applyFont="1" applyFill="1" applyBorder="1" applyAlignment="1">
      <alignment horizontal="right" vertical="center"/>
    </xf>
    <xf numFmtId="0" fontId="6" fillId="0" borderId="0" xfId="0" applyFont="1" applyFill="1" applyBorder="1" applyAlignment="1"/>
    <xf numFmtId="0" fontId="10" fillId="0" borderId="16" xfId="0" applyFont="1" applyFill="1" applyBorder="1" applyAlignment="1"/>
    <xf numFmtId="0" fontId="11" fillId="0" borderId="16" xfId="0" applyFont="1" applyFill="1" applyBorder="1" applyAlignment="1"/>
    <xf numFmtId="38" fontId="11" fillId="0" borderId="16" xfId="1" applyFont="1" applyFill="1" applyBorder="1" applyAlignment="1"/>
    <xf numFmtId="184" fontId="11" fillId="0" borderId="16" xfId="0" applyNumberFormat="1" applyFont="1" applyFill="1" applyBorder="1" applyAlignment="1"/>
    <xf numFmtId="0" fontId="11" fillId="0" borderId="16" xfId="0" applyNumberFormat="1" applyFont="1" applyFill="1" applyBorder="1" applyAlignment="1"/>
    <xf numFmtId="0" fontId="11" fillId="0" borderId="0" xfId="0" applyNumberFormat="1" applyFont="1" applyFill="1" applyAlignment="1"/>
    <xf numFmtId="0" fontId="11" fillId="0" borderId="17" xfId="0" applyFont="1" applyFill="1" applyBorder="1" applyAlignment="1"/>
    <xf numFmtId="0" fontId="11" fillId="0" borderId="22" xfId="0" applyFont="1" applyFill="1" applyBorder="1" applyAlignment="1">
      <alignment horizontal="right"/>
    </xf>
    <xf numFmtId="0" fontId="11" fillId="0" borderId="18" xfId="0" applyFont="1" applyFill="1" applyBorder="1" applyAlignment="1">
      <alignment horizontal="centerContinuous"/>
    </xf>
    <xf numFmtId="0" fontId="11" fillId="0" borderId="19" xfId="0" applyFont="1" applyFill="1" applyBorder="1" applyAlignment="1">
      <alignment horizontal="centerContinuous"/>
    </xf>
    <xf numFmtId="0" fontId="11" fillId="0" borderId="19" xfId="0" applyNumberFormat="1" applyFont="1" applyFill="1" applyBorder="1" applyAlignment="1">
      <alignment horizontal="centerContinuous"/>
    </xf>
    <xf numFmtId="0" fontId="11" fillId="0" borderId="0" xfId="0" applyFont="1" applyFill="1" applyBorder="1" applyAlignment="1"/>
    <xf numFmtId="0" fontId="11" fillId="0" borderId="11" xfId="0" applyFont="1" applyFill="1" applyBorder="1" applyAlignment="1">
      <alignment horizontal="right"/>
    </xf>
    <xf numFmtId="0" fontId="11" fillId="0" borderId="0" xfId="0" applyFont="1" applyFill="1" applyBorder="1" applyAlignment="1">
      <alignment horizontal="centerContinuous"/>
    </xf>
    <xf numFmtId="0" fontId="11" fillId="0" borderId="3" xfId="0" applyNumberFormat="1" applyFont="1" applyFill="1" applyBorder="1" applyAlignment="1">
      <alignment horizontal="center"/>
    </xf>
    <xf numFmtId="0" fontId="11" fillId="0" borderId="11" xfId="0" applyFont="1" applyFill="1" applyBorder="1" applyAlignment="1"/>
    <xf numFmtId="0" fontId="11" fillId="0" borderId="5" xfId="0" applyFont="1" applyFill="1" applyBorder="1" applyAlignment="1">
      <alignment horizontal="centerContinuous"/>
    </xf>
    <xf numFmtId="0" fontId="11" fillId="0" borderId="5" xfId="0" applyFont="1" applyFill="1" applyBorder="1" applyAlignment="1">
      <alignment horizontal="left"/>
    </xf>
    <xf numFmtId="184" fontId="11" fillId="0" borderId="15" xfId="0" applyNumberFormat="1" applyFont="1" applyFill="1" applyBorder="1" applyAlignment="1">
      <alignment horizontal="center"/>
    </xf>
    <xf numFmtId="0" fontId="11" fillId="0" borderId="0" xfId="0" applyNumberFormat="1" applyFont="1" applyFill="1" applyBorder="1" applyAlignment="1">
      <alignment horizontal="center"/>
    </xf>
    <xf numFmtId="0" fontId="11" fillId="0" borderId="7" xfId="0" applyFont="1" applyFill="1" applyBorder="1" applyAlignment="1"/>
    <xf numFmtId="0" fontId="11" fillId="0" borderId="12" xfId="0" applyFont="1" applyFill="1" applyBorder="1" applyAlignment="1"/>
    <xf numFmtId="0" fontId="11" fillId="0" borderId="6" xfId="0" applyFont="1" applyFill="1" applyBorder="1" applyAlignment="1">
      <alignment horizontal="left"/>
    </xf>
    <xf numFmtId="0" fontId="11" fillId="0" borderId="1" xfId="0" applyFont="1" applyFill="1" applyBorder="1" applyAlignment="1">
      <alignment horizontal="center"/>
    </xf>
    <xf numFmtId="38" fontId="11" fillId="0" borderId="6" xfId="1" applyFont="1" applyFill="1" applyBorder="1" applyAlignment="1">
      <alignment horizontal="left"/>
    </xf>
    <xf numFmtId="184" fontId="11" fillId="0" borderId="8" xfId="0" applyNumberFormat="1" applyFont="1" applyFill="1" applyBorder="1" applyAlignment="1">
      <alignment horizontal="center"/>
    </xf>
    <xf numFmtId="38" fontId="11" fillId="0" borderId="7" xfId="1" applyFont="1" applyFill="1" applyBorder="1" applyAlignment="1">
      <alignment horizontal="left"/>
    </xf>
    <xf numFmtId="0" fontId="11" fillId="0" borderId="7" xfId="0" applyNumberFormat="1" applyFont="1" applyFill="1" applyBorder="1" applyAlignment="1">
      <alignment horizontal="center"/>
    </xf>
    <xf numFmtId="0" fontId="11" fillId="0" borderId="0" xfId="0" applyFont="1" applyFill="1" applyBorder="1" applyAlignment="1">
      <alignment vertical="center"/>
    </xf>
    <xf numFmtId="0" fontId="11" fillId="0" borderId="11" xfId="0" applyFont="1" applyFill="1" applyBorder="1" applyAlignment="1">
      <alignment vertical="center"/>
    </xf>
    <xf numFmtId="185" fontId="11" fillId="0" borderId="0" xfId="0" applyNumberFormat="1" applyFont="1" applyFill="1" applyBorder="1" applyAlignment="1">
      <alignment horizontal="right" vertical="center"/>
    </xf>
    <xf numFmtId="186" fontId="11" fillId="0" borderId="0" xfId="2" applyNumberFormat="1" applyFont="1" applyFill="1" applyBorder="1" applyAlignment="1">
      <alignment horizontal="right" vertical="center"/>
    </xf>
    <xf numFmtId="185" fontId="11" fillId="0" borderId="0" xfId="1" applyNumberFormat="1" applyFont="1" applyFill="1" applyBorder="1" applyAlignment="1">
      <alignment horizontal="right" vertical="center"/>
    </xf>
    <xf numFmtId="184" fontId="11" fillId="0" borderId="11" xfId="2" applyNumberFormat="1" applyFont="1" applyFill="1" applyBorder="1" applyAlignment="1">
      <alignment horizontal="right" vertical="center"/>
    </xf>
    <xf numFmtId="184" fontId="11" fillId="0" borderId="11" xfId="0" applyNumberFormat="1" applyFont="1" applyFill="1" applyBorder="1" applyAlignment="1">
      <alignment horizontal="right" vertical="center"/>
    </xf>
    <xf numFmtId="187" fontId="11" fillId="0" borderId="0" xfId="2" applyNumberFormat="1" applyFont="1" applyFill="1" applyBorder="1" applyAlignment="1">
      <alignment horizontal="right" vertical="center"/>
    </xf>
    <xf numFmtId="0" fontId="10" fillId="0" borderId="0" xfId="0" applyFont="1" applyFill="1" applyBorder="1" applyAlignment="1">
      <alignment horizontal="left" vertical="center"/>
    </xf>
    <xf numFmtId="0" fontId="10" fillId="0" borderId="11" xfId="0" applyFont="1" applyFill="1" applyBorder="1" applyAlignment="1">
      <alignment horizontal="center" vertical="center"/>
    </xf>
    <xf numFmtId="182" fontId="10" fillId="0" borderId="0" xfId="1" applyNumberFormat="1" applyFont="1" applyFill="1" applyBorder="1" applyAlignment="1">
      <alignment horizontal="right" vertical="center"/>
    </xf>
    <xf numFmtId="185" fontId="10" fillId="0" borderId="0" xfId="1" applyNumberFormat="1" applyFont="1" applyFill="1" applyBorder="1" applyAlignment="1">
      <alignment horizontal="right" vertical="center"/>
    </xf>
    <xf numFmtId="187" fontId="11" fillId="0" borderId="0" xfId="0" applyNumberFormat="1" applyFont="1" applyFill="1" applyAlignment="1"/>
    <xf numFmtId="182" fontId="11" fillId="0" borderId="0" xfId="0" applyNumberFormat="1" applyFont="1" applyFill="1" applyBorder="1" applyAlignment="1">
      <alignment horizontal="right" vertical="center"/>
    </xf>
    <xf numFmtId="182" fontId="11" fillId="0" borderId="0" xfId="1" applyNumberFormat="1" applyFont="1" applyFill="1" applyBorder="1" applyAlignment="1">
      <alignment horizontal="right" vertical="center"/>
    </xf>
    <xf numFmtId="184" fontId="6" fillId="0" borderId="0" xfId="2" applyNumberFormat="1" applyFont="1" applyFill="1" applyBorder="1" applyAlignment="1">
      <alignment horizontal="right" vertical="center"/>
    </xf>
    <xf numFmtId="182" fontId="11" fillId="0" borderId="9" xfId="0" applyNumberFormat="1" applyFont="1" applyFill="1" applyBorder="1" applyAlignment="1">
      <alignment horizontal="right" vertical="center"/>
    </xf>
    <xf numFmtId="184" fontId="11" fillId="0" borderId="11" xfId="1" applyNumberFormat="1" applyFont="1" applyFill="1" applyBorder="1" applyAlignment="1">
      <alignment horizontal="right" vertical="center"/>
    </xf>
    <xf numFmtId="187" fontId="6" fillId="0" borderId="0" xfId="2" applyNumberFormat="1" applyFont="1" applyFill="1" applyBorder="1" applyAlignment="1">
      <alignment horizontal="right" vertical="center"/>
    </xf>
    <xf numFmtId="0" fontId="11" fillId="0" borderId="16" xfId="0" applyFont="1" applyFill="1" applyBorder="1" applyAlignment="1">
      <alignment vertical="center"/>
    </xf>
    <xf numFmtId="185" fontId="11" fillId="0" borderId="16" xfId="1" applyNumberFormat="1" applyFont="1" applyFill="1" applyBorder="1" applyAlignment="1">
      <alignment horizontal="right" vertical="center"/>
    </xf>
    <xf numFmtId="188" fontId="6" fillId="0" borderId="16" xfId="2" applyNumberFormat="1" applyFont="1" applyFill="1" applyBorder="1" applyAlignment="1">
      <alignment horizontal="right" vertical="center"/>
    </xf>
    <xf numFmtId="184" fontId="11" fillId="0" borderId="25" xfId="1" applyNumberFormat="1" applyFont="1" applyFill="1" applyBorder="1" applyAlignment="1">
      <alignment horizontal="right" vertical="center"/>
    </xf>
    <xf numFmtId="187" fontId="6" fillId="0" borderId="16" xfId="2" applyNumberFormat="1" applyFont="1" applyFill="1" applyBorder="1" applyAlignment="1">
      <alignment horizontal="right" vertical="center"/>
    </xf>
    <xf numFmtId="187" fontId="11" fillId="0" borderId="16" xfId="2" applyNumberFormat="1" applyFont="1" applyFill="1" applyBorder="1" applyAlignment="1">
      <alignment horizontal="right" vertical="center"/>
    </xf>
    <xf numFmtId="0" fontId="10" fillId="0" borderId="0" xfId="0" applyFont="1" applyFill="1" applyAlignment="1"/>
    <xf numFmtId="0" fontId="11" fillId="0" borderId="0" xfId="0" applyFont="1" applyFill="1" applyAlignment="1"/>
    <xf numFmtId="184" fontId="11" fillId="0" borderId="0" xfId="0" applyNumberFormat="1" applyFont="1" applyFill="1" applyBorder="1" applyAlignment="1"/>
    <xf numFmtId="38" fontId="11" fillId="0" borderId="0" xfId="1" applyFont="1" applyFill="1" applyAlignment="1"/>
    <xf numFmtId="38" fontId="11" fillId="0" borderId="0" xfId="1" applyFont="1" applyFill="1" applyBorder="1" applyAlignment="1"/>
    <xf numFmtId="0" fontId="0" fillId="0" borderId="0" xfId="0" applyFill="1" applyBorder="1" applyAlignment="1"/>
    <xf numFmtId="0" fontId="0" fillId="0" borderId="0" xfId="0" applyFill="1" applyBorder="1" applyAlignment="1">
      <alignment vertical="center" wrapText="1"/>
    </xf>
    <xf numFmtId="0" fontId="11" fillId="0" borderId="0" xfId="0" applyFont="1" applyFill="1" applyBorder="1" applyAlignment="1">
      <alignment horizontal="left" vertical="center"/>
    </xf>
    <xf numFmtId="38" fontId="11" fillId="0" borderId="0" xfId="1"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NumberFormat="1" applyFont="1" applyFill="1" applyBorder="1" applyAlignment="1"/>
    <xf numFmtId="184" fontId="11" fillId="0" borderId="0" xfId="0" applyNumberFormat="1" applyFont="1" applyFill="1" applyAlignment="1"/>
    <xf numFmtId="0" fontId="8" fillId="2" borderId="0" xfId="0" applyFont="1" applyFill="1"/>
    <xf numFmtId="0" fontId="6" fillId="2" borderId="0" xfId="0" applyFont="1" applyFill="1"/>
    <xf numFmtId="0" fontId="6" fillId="2" borderId="0" xfId="0" applyFont="1" applyFill="1" applyBorder="1"/>
    <xf numFmtId="0" fontId="6" fillId="2" borderId="22" xfId="0" applyFont="1" applyFill="1" applyBorder="1" applyAlignment="1">
      <alignment horizontal="right"/>
    </xf>
    <xf numFmtId="0" fontId="6" fillId="2" borderId="17" xfId="0" applyFont="1" applyFill="1" applyBorder="1"/>
    <xf numFmtId="0" fontId="6" fillId="0" borderId="21" xfId="0" applyFont="1" applyFill="1" applyBorder="1"/>
    <xf numFmtId="0" fontId="6" fillId="0" borderId="19" xfId="0" applyFont="1" applyFill="1" applyBorder="1"/>
    <xf numFmtId="0" fontId="6" fillId="2" borderId="19" xfId="0" applyFont="1" applyFill="1" applyBorder="1"/>
    <xf numFmtId="0" fontId="6" fillId="2" borderId="11" xfId="0" applyFont="1" applyFill="1" applyBorder="1"/>
    <xf numFmtId="0" fontId="6" fillId="2" borderId="10" xfId="0" applyFont="1" applyFill="1" applyBorder="1" applyAlignment="1">
      <alignment horizontal="center"/>
    </xf>
    <xf numFmtId="0" fontId="6" fillId="2" borderId="15" xfId="0" applyFont="1" applyFill="1" applyBorder="1" applyAlignment="1">
      <alignment horizontal="center"/>
    </xf>
    <xf numFmtId="0" fontId="6" fillId="0" borderId="10" xfId="0" applyFont="1" applyFill="1" applyBorder="1" applyAlignment="1">
      <alignment horizontal="center"/>
    </xf>
    <xf numFmtId="0" fontId="6" fillId="2" borderId="9" xfId="0" applyFont="1" applyFill="1" applyBorder="1" applyAlignment="1">
      <alignment horizontal="center"/>
    </xf>
    <xf numFmtId="0" fontId="6" fillId="2" borderId="12" xfId="0" applyFont="1" applyFill="1" applyBorder="1"/>
    <xf numFmtId="0" fontId="6" fillId="2" borderId="8" xfId="0" applyFont="1" applyFill="1" applyBorder="1" applyAlignment="1">
      <alignment horizontal="center"/>
    </xf>
    <xf numFmtId="0" fontId="6" fillId="2" borderId="6" xfId="0" applyFont="1" applyFill="1" applyBorder="1" applyAlignment="1">
      <alignment horizontal="center"/>
    </xf>
    <xf numFmtId="38" fontId="11" fillId="2" borderId="10" xfId="0" applyNumberFormat="1" applyFont="1" applyFill="1" applyBorder="1"/>
    <xf numFmtId="181" fontId="6" fillId="2" borderId="10" xfId="0" applyNumberFormat="1" applyFont="1" applyFill="1" applyBorder="1"/>
    <xf numFmtId="38" fontId="11" fillId="0" borderId="10" xfId="0" applyNumberFormat="1" applyFont="1" applyFill="1" applyBorder="1"/>
    <xf numFmtId="181" fontId="6" fillId="0" borderId="10" xfId="0" applyNumberFormat="1" applyFont="1" applyFill="1" applyBorder="1"/>
    <xf numFmtId="183" fontId="6" fillId="2" borderId="0" xfId="0" applyNumberFormat="1" applyFont="1" applyFill="1"/>
    <xf numFmtId="0" fontId="6" fillId="2" borderId="11" xfId="0" applyFont="1" applyFill="1" applyBorder="1" applyAlignment="1">
      <alignment horizontal="left" indent="1"/>
    </xf>
    <xf numFmtId="0" fontId="6" fillId="2" borderId="25" xfId="0" applyFont="1" applyFill="1" applyBorder="1" applyAlignment="1">
      <alignment horizontal="left" indent="1"/>
    </xf>
    <xf numFmtId="38" fontId="11" fillId="2" borderId="26" xfId="0" applyNumberFormat="1" applyFont="1" applyFill="1" applyBorder="1"/>
    <xf numFmtId="181" fontId="6" fillId="2" borderId="26" xfId="0" applyNumberFormat="1" applyFont="1" applyFill="1" applyBorder="1"/>
    <xf numFmtId="38" fontId="11" fillId="0" borderId="26" xfId="0" applyNumberFormat="1" applyFont="1" applyFill="1" applyBorder="1"/>
    <xf numFmtId="181" fontId="6" fillId="0" borderId="26" xfId="0" applyNumberFormat="1" applyFont="1" applyFill="1" applyBorder="1"/>
    <xf numFmtId="0" fontId="6" fillId="0" borderId="22" xfId="0" applyFont="1" applyFill="1" applyBorder="1" applyAlignment="1">
      <alignment horizontal="right"/>
    </xf>
    <xf numFmtId="0" fontId="6" fillId="0" borderId="17" xfId="0" applyFont="1" applyFill="1" applyBorder="1"/>
    <xf numFmtId="0" fontId="6" fillId="0" borderId="11" xfId="0" applyFont="1" applyFill="1" applyBorder="1"/>
    <xf numFmtId="0" fontId="6" fillId="0" borderId="9" xfId="0" applyFont="1" applyFill="1" applyBorder="1" applyAlignment="1">
      <alignment horizontal="center"/>
    </xf>
    <xf numFmtId="0" fontId="6" fillId="0" borderId="12" xfId="0" applyFont="1" applyFill="1" applyBorder="1"/>
    <xf numFmtId="0" fontId="6" fillId="0" borderId="6" xfId="0" applyFont="1" applyFill="1" applyBorder="1" applyAlignment="1">
      <alignment horizontal="center"/>
    </xf>
    <xf numFmtId="0" fontId="8" fillId="0" borderId="16" xfId="0" applyFont="1" applyFill="1" applyBorder="1" applyAlignment="1"/>
    <xf numFmtId="0" fontId="6" fillId="0" borderId="16" xfId="0" applyFont="1" applyFill="1" applyBorder="1" applyAlignment="1"/>
    <xf numFmtId="38" fontId="6" fillId="0" borderId="16" xfId="1" applyFont="1" applyFill="1" applyBorder="1" applyAlignment="1"/>
    <xf numFmtId="0" fontId="6" fillId="0" borderId="16" xfId="0" applyNumberFormat="1" applyFont="1" applyFill="1" applyBorder="1" applyAlignment="1"/>
    <xf numFmtId="184" fontId="6" fillId="0" borderId="16" xfId="0" applyNumberFormat="1" applyFont="1" applyFill="1" applyBorder="1" applyAlignment="1"/>
    <xf numFmtId="0" fontId="6" fillId="0" borderId="0" xfId="0" applyNumberFormat="1" applyFont="1" applyFill="1" applyAlignment="1"/>
    <xf numFmtId="0" fontId="6" fillId="0" borderId="17" xfId="0" applyFont="1" applyFill="1" applyBorder="1" applyAlignment="1"/>
    <xf numFmtId="0" fontId="6" fillId="0" borderId="17" xfId="0" applyFont="1" applyFill="1" applyBorder="1" applyAlignment="1">
      <alignment horizontal="right"/>
    </xf>
    <xf numFmtId="0" fontId="6" fillId="0" borderId="0" xfId="0" applyFont="1" applyFill="1" applyBorder="1" applyAlignment="1">
      <alignment horizontal="right"/>
    </xf>
    <xf numFmtId="38" fontId="6" fillId="0" borderId="9" xfId="1" applyFont="1" applyFill="1" applyBorder="1" applyAlignment="1">
      <alignment horizontal="center"/>
    </xf>
    <xf numFmtId="0" fontId="6" fillId="0" borderId="13" xfId="0" applyNumberFormat="1" applyFont="1" applyFill="1" applyBorder="1" applyAlignment="1">
      <alignment horizontal="center"/>
    </xf>
    <xf numFmtId="38" fontId="6" fillId="0" borderId="2" xfId="1" applyFont="1" applyFill="1" applyBorder="1" applyAlignment="1">
      <alignment horizontal="center"/>
    </xf>
    <xf numFmtId="38" fontId="6" fillId="0" borderId="5" xfId="1" applyFont="1" applyFill="1" applyBorder="1" applyAlignment="1">
      <alignment horizontal="center"/>
    </xf>
    <xf numFmtId="184" fontId="6" fillId="0" borderId="9" xfId="0" applyNumberFormat="1" applyFont="1" applyFill="1" applyBorder="1" applyAlignment="1">
      <alignment horizontal="center"/>
    </xf>
    <xf numFmtId="38" fontId="6" fillId="0" borderId="2" xfId="1" applyFont="1" applyFill="1" applyBorder="1" applyAlignment="1">
      <alignment horizontal="centerContinuous"/>
    </xf>
    <xf numFmtId="0" fontId="6" fillId="0" borderId="7" xfId="0" applyFont="1" applyFill="1" applyBorder="1" applyAlignment="1"/>
    <xf numFmtId="38" fontId="6" fillId="0" borderId="6" xfId="1" applyFont="1" applyFill="1" applyBorder="1" applyAlignment="1">
      <alignment horizontal="left"/>
    </xf>
    <xf numFmtId="0" fontId="6" fillId="0" borderId="1" xfId="0" applyNumberFormat="1" applyFont="1" applyFill="1" applyBorder="1" applyAlignment="1">
      <alignment horizontal="center"/>
    </xf>
    <xf numFmtId="184" fontId="6" fillId="0" borderId="8" xfId="0" applyNumberFormat="1" applyFont="1" applyFill="1" applyBorder="1" applyAlignment="1">
      <alignment horizontal="center"/>
    </xf>
    <xf numFmtId="0" fontId="6" fillId="0" borderId="6" xfId="0" applyNumberFormat="1" applyFont="1" applyFill="1" applyBorder="1" applyAlignment="1">
      <alignment horizontal="left"/>
    </xf>
    <xf numFmtId="185" fontId="6" fillId="0" borderId="2" xfId="0" applyNumberFormat="1" applyFont="1" applyFill="1" applyBorder="1" applyAlignment="1">
      <alignment horizontal="right" vertical="center"/>
    </xf>
    <xf numFmtId="184" fontId="6" fillId="0" borderId="0" xfId="0" applyNumberFormat="1" applyFont="1" applyFill="1" applyBorder="1" applyAlignment="1">
      <alignment horizontal="right" vertical="center"/>
    </xf>
    <xf numFmtId="185" fontId="6" fillId="0" borderId="9" xfId="1" applyNumberFormat="1" applyFont="1" applyFill="1" applyBorder="1" applyAlignment="1">
      <alignment horizontal="right"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185" fontId="8" fillId="0" borderId="9" xfId="1" applyNumberFormat="1" applyFont="1" applyFill="1" applyBorder="1" applyAlignment="1">
      <alignment horizontal="right" vertical="center"/>
    </xf>
    <xf numFmtId="187" fontId="8" fillId="0" borderId="0" xfId="2" applyNumberFormat="1" applyFont="1" applyFill="1" applyBorder="1" applyAlignment="1">
      <alignment horizontal="right" vertical="center"/>
    </xf>
    <xf numFmtId="189" fontId="6" fillId="0" borderId="0" xfId="2" applyNumberFormat="1" applyFont="1" applyFill="1" applyBorder="1" applyAlignment="1">
      <alignment horizontal="right" vertical="center"/>
    </xf>
    <xf numFmtId="182" fontId="6" fillId="0" borderId="9" xfId="1" applyNumberFormat="1" applyFont="1" applyFill="1" applyBorder="1" applyAlignment="1">
      <alignment horizontal="right" vertical="center"/>
    </xf>
    <xf numFmtId="0" fontId="6" fillId="0" borderId="16" xfId="0" applyFont="1" applyFill="1" applyBorder="1" applyAlignment="1">
      <alignment vertical="center"/>
    </xf>
    <xf numFmtId="185" fontId="6" fillId="0" borderId="24" xfId="1" applyNumberFormat="1" applyFont="1" applyFill="1" applyBorder="1" applyAlignment="1">
      <alignment horizontal="right" vertical="center"/>
    </xf>
    <xf numFmtId="182" fontId="6" fillId="0" borderId="24" xfId="1" applyNumberFormat="1" applyFont="1" applyFill="1" applyBorder="1" applyAlignment="1">
      <alignment horizontal="right" vertical="center"/>
    </xf>
    <xf numFmtId="189" fontId="6" fillId="0" borderId="16" xfId="2" applyNumberFormat="1" applyFont="1" applyFill="1" applyBorder="1" applyAlignment="1">
      <alignment horizontal="right" vertical="center"/>
    </xf>
    <xf numFmtId="182" fontId="6" fillId="0" borderId="16" xfId="2" applyNumberFormat="1" applyFont="1" applyFill="1" applyBorder="1" applyAlignment="1">
      <alignment horizontal="right" vertical="center"/>
    </xf>
    <xf numFmtId="0" fontId="8" fillId="0" borderId="0" xfId="0" applyFont="1" applyFill="1" applyAlignment="1"/>
    <xf numFmtId="0" fontId="6" fillId="0" borderId="0" xfId="0" applyFont="1" applyFill="1" applyAlignment="1"/>
    <xf numFmtId="38" fontId="6" fillId="0" borderId="0" xfId="1" applyFont="1" applyFill="1" applyAlignment="1"/>
    <xf numFmtId="0" fontId="6" fillId="0" borderId="0" xfId="0" applyNumberFormat="1" applyFont="1" applyFill="1" applyBorder="1" applyAlignment="1"/>
    <xf numFmtId="38" fontId="6" fillId="0" borderId="0" xfId="1" applyFont="1" applyFill="1" applyBorder="1" applyAlignment="1"/>
    <xf numFmtId="184" fontId="6" fillId="0" borderId="0" xfId="0" applyNumberFormat="1" applyFont="1" applyFill="1" applyAlignment="1"/>
    <xf numFmtId="184" fontId="11" fillId="0" borderId="19" xfId="0" applyNumberFormat="1" applyFont="1" applyFill="1" applyBorder="1" applyAlignment="1">
      <alignment horizontal="centerContinuous"/>
    </xf>
    <xf numFmtId="0" fontId="11" fillId="0" borderId="2" xfId="0" applyFont="1" applyFill="1" applyBorder="1" applyAlignment="1">
      <alignment horizontal="centerContinuous"/>
    </xf>
    <xf numFmtId="0" fontId="11" fillId="0" borderId="9" xfId="0" applyFont="1" applyFill="1" applyBorder="1" applyAlignment="1">
      <alignment horizontal="centerContinuous"/>
    </xf>
    <xf numFmtId="184" fontId="11" fillId="0" borderId="14" xfId="0" applyNumberFormat="1" applyFont="1" applyFill="1" applyBorder="1" applyAlignment="1">
      <alignment horizontal="centerContinuous"/>
    </xf>
    <xf numFmtId="190" fontId="11" fillId="0" borderId="13" xfId="0" applyNumberFormat="1" applyFont="1" applyFill="1" applyBorder="1" applyAlignment="1">
      <alignment horizontal="center"/>
    </xf>
    <xf numFmtId="0" fontId="11" fillId="0" borderId="6" xfId="0" applyFont="1" applyFill="1" applyBorder="1" applyAlignment="1">
      <alignment horizontal="centerContinuous"/>
    </xf>
    <xf numFmtId="184" fontId="11" fillId="0" borderId="0" xfId="0" applyNumberFormat="1" applyFont="1" applyFill="1" applyBorder="1" applyAlignment="1">
      <alignment horizontal="center"/>
    </xf>
    <xf numFmtId="184" fontId="11" fillId="0" borderId="8" xfId="0" applyNumberFormat="1" applyFont="1" applyFill="1" applyBorder="1" applyAlignment="1">
      <alignment horizontal="left"/>
    </xf>
    <xf numFmtId="184" fontId="11" fillId="0" borderId="7" xfId="0" applyNumberFormat="1" applyFont="1" applyFill="1" applyBorder="1" applyAlignment="1">
      <alignment horizontal="left"/>
    </xf>
    <xf numFmtId="38" fontId="11" fillId="0" borderId="6" xfId="1" applyFont="1" applyFill="1" applyBorder="1" applyAlignment="1">
      <alignment horizontal="centerContinuous"/>
    </xf>
    <xf numFmtId="0" fontId="11" fillId="0" borderId="5" xfId="0" applyFont="1" applyFill="1" applyBorder="1" applyAlignment="1">
      <alignment vertical="center"/>
    </xf>
    <xf numFmtId="38" fontId="11" fillId="0" borderId="3" xfId="1" applyFont="1" applyFill="1" applyBorder="1" applyAlignment="1">
      <alignment horizontal="right" vertical="center"/>
    </xf>
    <xf numFmtId="184" fontId="11" fillId="0" borderId="0" xfId="2" applyNumberFormat="1" applyFont="1" applyFill="1" applyBorder="1" applyAlignment="1">
      <alignment horizontal="right" vertical="center"/>
    </xf>
    <xf numFmtId="0" fontId="11" fillId="0" borderId="0" xfId="0" applyFont="1" applyFill="1" applyBorder="1" applyAlignment="1">
      <alignment horizontal="right" vertical="center"/>
    </xf>
    <xf numFmtId="38" fontId="11" fillId="0" borderId="9" xfId="1" applyFont="1" applyFill="1" applyBorder="1" applyAlignment="1">
      <alignment horizontal="right" vertical="center"/>
    </xf>
    <xf numFmtId="38" fontId="11" fillId="0" borderId="0" xfId="1" applyFont="1" applyFill="1" applyBorder="1" applyAlignment="1">
      <alignment horizontal="right" vertical="center"/>
    </xf>
    <xf numFmtId="184" fontId="11" fillId="0" borderId="0" xfId="0" applyNumberFormat="1" applyFont="1" applyFill="1" applyBorder="1" applyAlignment="1">
      <alignment horizontal="right" vertical="center"/>
    </xf>
    <xf numFmtId="0" fontId="11" fillId="0" borderId="0" xfId="2" applyNumberFormat="1" applyFont="1" applyFill="1" applyBorder="1" applyAlignment="1">
      <alignment horizontal="right" vertical="center"/>
    </xf>
    <xf numFmtId="38" fontId="10" fillId="0" borderId="0" xfId="1" applyFont="1" applyFill="1" applyBorder="1" applyAlignment="1">
      <alignment horizontal="right" vertical="center"/>
    </xf>
    <xf numFmtId="191" fontId="10" fillId="0" borderId="0" xfId="1" applyNumberFormat="1" applyFont="1" applyFill="1" applyBorder="1" applyAlignment="1">
      <alignment horizontal="right" vertical="center"/>
    </xf>
    <xf numFmtId="38" fontId="10" fillId="0" borderId="9" xfId="1" applyFont="1" applyFill="1" applyBorder="1" applyAlignment="1">
      <alignment horizontal="right" vertical="center"/>
    </xf>
    <xf numFmtId="191" fontId="11" fillId="0" borderId="0" xfId="1" applyNumberFormat="1" applyFont="1" applyFill="1" applyBorder="1" applyAlignment="1">
      <alignment horizontal="right" vertical="center"/>
    </xf>
    <xf numFmtId="0" fontId="11" fillId="0" borderId="25" xfId="0" applyFont="1" applyFill="1" applyBorder="1" applyAlignment="1">
      <alignment vertical="center"/>
    </xf>
    <xf numFmtId="38" fontId="11" fillId="0" borderId="16" xfId="1" applyFont="1" applyFill="1" applyBorder="1" applyAlignment="1">
      <alignment horizontal="right" vertical="center"/>
    </xf>
    <xf numFmtId="184" fontId="11" fillId="0" borderId="16" xfId="1" applyNumberFormat="1" applyFont="1" applyFill="1" applyBorder="1" applyAlignment="1">
      <alignment horizontal="right" vertical="center"/>
    </xf>
    <xf numFmtId="191" fontId="11" fillId="0" borderId="16" xfId="1" applyNumberFormat="1" applyFont="1" applyFill="1" applyBorder="1" applyAlignment="1">
      <alignment horizontal="right" vertical="center"/>
    </xf>
    <xf numFmtId="38" fontId="11" fillId="0" borderId="24" xfId="1" applyFont="1" applyFill="1" applyBorder="1" applyAlignment="1">
      <alignment horizontal="right" vertical="center"/>
    </xf>
    <xf numFmtId="184" fontId="11" fillId="0" borderId="16" xfId="2" applyNumberFormat="1" applyFont="1" applyFill="1" applyBorder="1" applyAlignment="1">
      <alignment horizontal="right" vertical="center"/>
    </xf>
    <xf numFmtId="181" fontId="11" fillId="0" borderId="16" xfId="2" applyNumberFormat="1" applyFont="1" applyFill="1" applyBorder="1" applyAlignment="1">
      <alignment horizontal="right" vertical="center"/>
    </xf>
    <xf numFmtId="20" fontId="11" fillId="0" borderId="0" xfId="0" applyNumberFormat="1" applyFont="1" applyFill="1" applyAlignment="1">
      <alignment horizontal="left" vertical="center"/>
    </xf>
    <xf numFmtId="20" fontId="11" fillId="0" borderId="0" xfId="0" applyNumberFormat="1" applyFont="1" applyFill="1" applyAlignment="1">
      <alignment vertical="center"/>
    </xf>
    <xf numFmtId="20" fontId="11" fillId="0" borderId="0" xfId="1" applyNumberFormat="1" applyFont="1" applyFill="1" applyBorder="1" applyAlignment="1">
      <alignment horizontal="left" vertical="center"/>
    </xf>
    <xf numFmtId="184" fontId="11" fillId="0" borderId="0" xfId="0" applyNumberFormat="1" applyFont="1" applyFill="1" applyBorder="1" applyAlignment="1">
      <alignment horizontal="left"/>
    </xf>
    <xf numFmtId="0" fontId="11" fillId="0" borderId="0" xfId="0" applyFont="1" applyFill="1" applyBorder="1" applyAlignment="1">
      <alignment horizontal="left"/>
    </xf>
    <xf numFmtId="0" fontId="11" fillId="0" borderId="0" xfId="0" applyFont="1" applyFill="1" applyAlignment="1">
      <alignment vertical="center" wrapText="1"/>
    </xf>
    <xf numFmtId="0" fontId="11" fillId="0" borderId="0" xfId="0" applyFont="1" applyFill="1" applyAlignment="1">
      <alignment vertical="center"/>
    </xf>
    <xf numFmtId="0" fontId="6" fillId="2" borderId="17" xfId="0" applyFont="1" applyFill="1" applyBorder="1" applyAlignment="1">
      <alignment horizontal="right"/>
    </xf>
    <xf numFmtId="0" fontId="6" fillId="0" borderId="21" xfId="0" applyFont="1" applyFill="1" applyBorder="1" applyAlignment="1">
      <alignment horizontal="center"/>
    </xf>
    <xf numFmtId="0" fontId="6" fillId="0" borderId="17" xfId="0" applyFont="1" applyFill="1" applyBorder="1" applyAlignment="1">
      <alignment horizontal="center"/>
    </xf>
    <xf numFmtId="0" fontId="6" fillId="0" borderId="2" xfId="0" applyFont="1" applyFill="1" applyBorder="1" applyAlignment="1">
      <alignment horizontal="center"/>
    </xf>
    <xf numFmtId="0" fontId="6" fillId="2" borderId="7" xfId="0" applyFont="1" applyFill="1" applyBorder="1"/>
    <xf numFmtId="193" fontId="6" fillId="0" borderId="15" xfId="0" applyNumberFormat="1" applyFont="1" applyFill="1" applyBorder="1"/>
    <xf numFmtId="193" fontId="6" fillId="2" borderId="0" xfId="0" applyNumberFormat="1" applyFont="1" applyFill="1" applyBorder="1"/>
    <xf numFmtId="178" fontId="6" fillId="2" borderId="0" xfId="0" applyNumberFormat="1" applyFont="1" applyFill="1"/>
    <xf numFmtId="0" fontId="6" fillId="2" borderId="0" xfId="0" applyFont="1" applyFill="1" applyBorder="1" applyAlignment="1">
      <alignment horizontal="left" indent="1"/>
    </xf>
    <xf numFmtId="193" fontId="6" fillId="0" borderId="10" xfId="0" applyNumberFormat="1" applyFont="1" applyFill="1" applyBorder="1"/>
    <xf numFmtId="0" fontId="6" fillId="2" borderId="17" xfId="0" applyFont="1" applyFill="1" applyBorder="1" applyAlignment="1">
      <alignment horizontal="center"/>
    </xf>
    <xf numFmtId="0" fontId="6" fillId="2" borderId="7" xfId="0" applyFont="1" applyFill="1" applyBorder="1" applyAlignment="1">
      <alignment horizontal="left" indent="1"/>
    </xf>
    <xf numFmtId="193" fontId="6" fillId="0" borderId="8" xfId="0" applyNumberFormat="1" applyFont="1" applyFill="1" applyBorder="1"/>
    <xf numFmtId="0" fontId="6" fillId="0" borderId="10" xfId="0" applyFont="1" applyFill="1" applyBorder="1"/>
    <xf numFmtId="0" fontId="6" fillId="2" borderId="0" xfId="0" applyFont="1" applyFill="1" applyBorder="1" applyAlignment="1">
      <alignment horizontal="left"/>
    </xf>
    <xf numFmtId="0" fontId="6" fillId="2" borderId="16" xfId="0" applyFont="1" applyFill="1" applyBorder="1" applyAlignment="1">
      <alignment horizontal="left"/>
    </xf>
    <xf numFmtId="0" fontId="6" fillId="0" borderId="26" xfId="0" applyFont="1" applyFill="1" applyBorder="1"/>
    <xf numFmtId="0" fontId="0" fillId="0" borderId="0" xfId="0" applyFill="1" applyBorder="1"/>
    <xf numFmtId="0" fontId="6" fillId="2" borderId="0" xfId="0" applyFont="1" applyFill="1" applyAlignment="1">
      <alignment horizontal="right"/>
    </xf>
    <xf numFmtId="0" fontId="6" fillId="2" borderId="23" xfId="0" applyFont="1" applyFill="1" applyBorder="1" applyAlignment="1">
      <alignment horizontal="center"/>
    </xf>
    <xf numFmtId="0" fontId="6" fillId="2" borderId="0" xfId="0" applyFont="1" applyFill="1" applyBorder="1" applyAlignment="1">
      <alignment horizontal="center"/>
    </xf>
    <xf numFmtId="38" fontId="6" fillId="2" borderId="10" xfId="1" applyFont="1" applyFill="1" applyBorder="1"/>
    <xf numFmtId="38" fontId="6" fillId="2" borderId="0" xfId="1" applyFont="1" applyFill="1" applyBorder="1"/>
    <xf numFmtId="38" fontId="6" fillId="0" borderId="26" xfId="1" applyFont="1" applyFill="1" applyBorder="1"/>
    <xf numFmtId="38" fontId="6" fillId="0" borderId="24" xfId="1" applyFont="1" applyFill="1" applyBorder="1"/>
    <xf numFmtId="0" fontId="3" fillId="2" borderId="0" xfId="3" applyFill="1"/>
    <xf numFmtId="185" fontId="6" fillId="0" borderId="16" xfId="0" applyNumberFormat="1" applyFont="1" applyFill="1" applyBorder="1" applyAlignment="1"/>
    <xf numFmtId="185" fontId="6" fillId="0" borderId="16" xfId="1" applyNumberFormat="1" applyFont="1" applyFill="1" applyBorder="1" applyAlignment="1"/>
    <xf numFmtId="191" fontId="6" fillId="0" borderId="16" xfId="1" applyNumberFormat="1" applyFont="1" applyFill="1" applyBorder="1" applyAlignment="1"/>
    <xf numFmtId="193" fontId="6" fillId="0" borderId="16" xfId="1" applyNumberFormat="1" applyFont="1" applyFill="1" applyBorder="1" applyAlignment="1"/>
    <xf numFmtId="185" fontId="6" fillId="0" borderId="18" xfId="0" applyNumberFormat="1" applyFont="1" applyFill="1" applyBorder="1" applyAlignment="1">
      <alignment horizontal="centerContinuous"/>
    </xf>
    <xf numFmtId="185" fontId="6" fillId="0" borderId="19" xfId="1" applyNumberFormat="1" applyFont="1" applyFill="1" applyBorder="1" applyAlignment="1">
      <alignment horizontal="centerContinuous"/>
    </xf>
    <xf numFmtId="191" fontId="6" fillId="0" borderId="19" xfId="1" applyNumberFormat="1" applyFont="1" applyFill="1" applyBorder="1" applyAlignment="1">
      <alignment horizontal="centerContinuous"/>
    </xf>
    <xf numFmtId="193" fontId="6" fillId="0" borderId="20" xfId="1" applyNumberFormat="1" applyFont="1" applyFill="1" applyBorder="1" applyAlignment="1">
      <alignment horizontal="centerContinuous"/>
    </xf>
    <xf numFmtId="185" fontId="6" fillId="0" borderId="18" xfId="1" applyNumberFormat="1" applyFont="1" applyFill="1" applyBorder="1" applyAlignment="1">
      <alignment horizontal="centerContinuous"/>
    </xf>
    <xf numFmtId="0" fontId="6" fillId="0" borderId="19" xfId="0" applyFont="1" applyFill="1" applyBorder="1" applyAlignment="1">
      <alignment horizontal="centerContinuous"/>
    </xf>
    <xf numFmtId="193" fontId="6" fillId="0" borderId="19" xfId="1" applyNumberFormat="1" applyFont="1" applyFill="1" applyBorder="1" applyAlignment="1">
      <alignment horizontal="centerContinuous"/>
    </xf>
    <xf numFmtId="191" fontId="6" fillId="0" borderId="0" xfId="1" applyNumberFormat="1" applyFont="1" applyFill="1" applyBorder="1" applyAlignment="1">
      <alignment horizontal="centerContinuous"/>
    </xf>
    <xf numFmtId="193" fontId="6" fillId="0" borderId="11" xfId="1" applyNumberFormat="1" applyFont="1" applyFill="1" applyBorder="1" applyAlignment="1">
      <alignment horizontal="centerContinuous"/>
    </xf>
    <xf numFmtId="193" fontId="6" fillId="0" borderId="0" xfId="1" applyNumberFormat="1" applyFont="1" applyFill="1" applyBorder="1" applyAlignment="1">
      <alignment horizontal="left"/>
    </xf>
    <xf numFmtId="185" fontId="6" fillId="0" borderId="15" xfId="0" applyNumberFormat="1" applyFont="1" applyFill="1" applyBorder="1" applyAlignment="1">
      <alignment horizontal="center"/>
    </xf>
    <xf numFmtId="193" fontId="6" fillId="0" borderId="5" xfId="1" applyNumberFormat="1" applyFont="1" applyFill="1" applyBorder="1" applyAlignment="1">
      <alignment horizontal="center"/>
    </xf>
    <xf numFmtId="185" fontId="6" fillId="0" borderId="9" xfId="1" applyNumberFormat="1" applyFont="1" applyFill="1" applyBorder="1" applyAlignment="1">
      <alignment horizontal="left"/>
    </xf>
    <xf numFmtId="0" fontId="6" fillId="0" borderId="11" xfId="0" applyFont="1" applyFill="1" applyBorder="1" applyAlignment="1">
      <alignment horizontal="left"/>
    </xf>
    <xf numFmtId="193" fontId="6" fillId="0" borderId="0" xfId="1" applyNumberFormat="1" applyFont="1" applyFill="1" applyBorder="1" applyAlignment="1">
      <alignment horizontal="center"/>
    </xf>
    <xf numFmtId="185" fontId="6" fillId="0" borderId="8" xfId="0" applyNumberFormat="1" applyFont="1" applyFill="1" applyBorder="1" applyAlignment="1">
      <alignment horizontal="left"/>
    </xf>
    <xf numFmtId="185" fontId="6" fillId="0" borderId="6" xfId="1" applyNumberFormat="1" applyFont="1" applyFill="1" applyBorder="1" applyAlignment="1">
      <alignment horizontal="left"/>
    </xf>
    <xf numFmtId="191" fontId="6" fillId="0" borderId="1" xfId="1" applyNumberFormat="1" applyFont="1" applyFill="1" applyBorder="1" applyAlignment="1">
      <alignment horizontal="center"/>
    </xf>
    <xf numFmtId="193" fontId="6" fillId="0" borderId="8" xfId="1" applyNumberFormat="1" applyFont="1" applyFill="1" applyBorder="1" applyAlignment="1">
      <alignment horizontal="left"/>
    </xf>
    <xf numFmtId="193" fontId="6" fillId="0" borderId="7" xfId="1" applyNumberFormat="1" applyFont="1" applyFill="1" applyBorder="1" applyAlignment="1">
      <alignment horizontal="left"/>
    </xf>
    <xf numFmtId="185" fontId="6" fillId="0" borderId="9" xfId="0" applyNumberFormat="1" applyFont="1" applyFill="1" applyBorder="1" applyAlignment="1">
      <alignment horizontal="right" vertical="center"/>
    </xf>
    <xf numFmtId="185" fontId="6" fillId="0" borderId="0" xfId="1" applyNumberFormat="1" applyFont="1" applyFill="1" applyBorder="1" applyAlignment="1">
      <alignment horizontal="right" vertical="center"/>
    </xf>
    <xf numFmtId="191" fontId="6" fillId="0" borderId="0" xfId="1" applyNumberFormat="1" applyFont="1" applyFill="1" applyBorder="1" applyAlignment="1">
      <alignment horizontal="right" vertical="center"/>
    </xf>
    <xf numFmtId="193" fontId="6" fillId="0" borderId="11" xfId="1" applyNumberFormat="1" applyFont="1" applyFill="1" applyBorder="1" applyAlignment="1">
      <alignment horizontal="right" vertical="center"/>
    </xf>
    <xf numFmtId="193" fontId="6" fillId="0" borderId="0" xfId="1" applyNumberFormat="1" applyFont="1" applyFill="1" applyBorder="1" applyAlignment="1">
      <alignment horizontal="right" vertical="center"/>
    </xf>
    <xf numFmtId="185" fontId="8" fillId="0" borderId="0" xfId="1" applyNumberFormat="1" applyFont="1" applyFill="1" applyBorder="1" applyAlignment="1">
      <alignment horizontal="right" vertical="center"/>
    </xf>
    <xf numFmtId="191" fontId="8" fillId="0" borderId="0" xfId="1" applyNumberFormat="1" applyFont="1" applyFill="1" applyBorder="1" applyAlignment="1">
      <alignment horizontal="right" vertical="center"/>
    </xf>
    <xf numFmtId="185" fontId="6" fillId="0" borderId="0" xfId="1" applyNumberFormat="1" applyFont="1" applyFill="1" applyAlignment="1"/>
    <xf numFmtId="185" fontId="6" fillId="0" borderId="0" xfId="0" applyNumberFormat="1" applyFont="1" applyFill="1" applyAlignment="1"/>
    <xf numFmtId="185" fontId="6" fillId="0" borderId="16" xfId="1" applyNumberFormat="1" applyFont="1" applyFill="1" applyBorder="1" applyAlignment="1">
      <alignment horizontal="right" vertical="center"/>
    </xf>
    <xf numFmtId="191" fontId="6" fillId="0" borderId="16" xfId="1" applyNumberFormat="1" applyFont="1" applyFill="1" applyBorder="1" applyAlignment="1">
      <alignment horizontal="right" vertical="center"/>
    </xf>
    <xf numFmtId="193" fontId="6" fillId="0" borderId="25" xfId="1" applyNumberFormat="1" applyFont="1" applyFill="1" applyBorder="1" applyAlignment="1">
      <alignment horizontal="right" vertical="center"/>
    </xf>
    <xf numFmtId="193" fontId="6" fillId="0" borderId="16" xfId="1" applyNumberFormat="1" applyFont="1" applyFill="1" applyBorder="1" applyAlignment="1">
      <alignment horizontal="right" vertical="center"/>
    </xf>
    <xf numFmtId="185" fontId="6" fillId="0" borderId="0" xfId="0" applyNumberFormat="1" applyFont="1" applyFill="1" applyBorder="1" applyAlignment="1"/>
    <xf numFmtId="185" fontId="6" fillId="0" borderId="0" xfId="1" applyNumberFormat="1" applyFont="1" applyFill="1" applyBorder="1" applyAlignment="1"/>
    <xf numFmtId="191" fontId="6" fillId="0" borderId="0" xfId="1" applyNumberFormat="1" applyFont="1" applyFill="1" applyBorder="1" applyAlignment="1"/>
    <xf numFmtId="193" fontId="6" fillId="0" borderId="0" xfId="1" applyNumberFormat="1" applyFont="1" applyFill="1" applyBorder="1" applyAlignment="1"/>
    <xf numFmtId="0" fontId="6" fillId="0" borderId="0" xfId="0" applyNumberFormat="1" applyFont="1" applyFill="1" applyAlignment="1">
      <alignment horizontal="left"/>
    </xf>
    <xf numFmtId="0" fontId="6" fillId="0" borderId="0" xfId="0" applyFont="1" applyFill="1" applyAlignment="1">
      <alignment horizontal="center" vertical="center"/>
    </xf>
    <xf numFmtId="191" fontId="6" fillId="0" borderId="0" xfId="1" applyNumberFormat="1" applyFont="1" applyFill="1" applyAlignment="1"/>
    <xf numFmtId="193" fontId="6" fillId="0" borderId="0" xfId="1" applyNumberFormat="1" applyFont="1" applyFill="1" applyAlignment="1"/>
    <xf numFmtId="193" fontId="6" fillId="0" borderId="16" xfId="0" applyNumberFormat="1" applyFont="1" applyFill="1" applyBorder="1" applyAlignment="1"/>
    <xf numFmtId="191" fontId="6" fillId="0" borderId="0" xfId="0" applyNumberFormat="1" applyFont="1" applyFill="1" applyBorder="1" applyAlignment="1"/>
    <xf numFmtId="38" fontId="6" fillId="0" borderId="18" xfId="1" applyFont="1" applyFill="1" applyBorder="1" applyAlignment="1">
      <alignment horizontal="centerContinuous"/>
    </xf>
    <xf numFmtId="38" fontId="6" fillId="0" borderId="19" xfId="1" applyFont="1" applyFill="1" applyBorder="1" applyAlignment="1">
      <alignment horizontal="centerContinuous"/>
    </xf>
    <xf numFmtId="193" fontId="6" fillId="0" borderId="19" xfId="0" applyNumberFormat="1" applyFont="1" applyFill="1" applyBorder="1" applyAlignment="1">
      <alignment horizontal="centerContinuous"/>
    </xf>
    <xf numFmtId="38" fontId="6" fillId="0" borderId="21" xfId="1" applyFont="1" applyFill="1" applyBorder="1" applyAlignment="1">
      <alignment horizontal="centerContinuous"/>
    </xf>
    <xf numFmtId="38" fontId="6" fillId="0" borderId="17" xfId="1" applyFont="1" applyFill="1" applyBorder="1" applyAlignment="1">
      <alignment horizontal="centerContinuous"/>
    </xf>
    <xf numFmtId="38" fontId="6" fillId="0" borderId="22" xfId="1" applyFont="1" applyFill="1" applyBorder="1" applyAlignment="1">
      <alignment horizontal="centerContinuous"/>
    </xf>
    <xf numFmtId="191" fontId="6" fillId="0" borderId="0" xfId="0" applyNumberFormat="1" applyFont="1" applyFill="1" applyBorder="1" applyAlignment="1">
      <alignment horizontal="centerContinuous"/>
    </xf>
    <xf numFmtId="0" fontId="6" fillId="0" borderId="9" xfId="0" applyFont="1" applyFill="1" applyBorder="1" applyAlignment="1">
      <alignment horizontal="centerContinuous"/>
    </xf>
    <xf numFmtId="38" fontId="6" fillId="0" borderId="0" xfId="1" applyFont="1" applyFill="1" applyBorder="1" applyAlignment="1">
      <alignment horizontal="centerContinuous"/>
    </xf>
    <xf numFmtId="193" fontId="6" fillId="0" borderId="0" xfId="0" applyNumberFormat="1" applyFont="1" applyFill="1" applyBorder="1" applyAlignment="1">
      <alignment horizontal="centerContinuous"/>
    </xf>
    <xf numFmtId="38" fontId="6" fillId="0" borderId="7" xfId="1" applyFont="1" applyFill="1" applyBorder="1" applyAlignment="1">
      <alignment horizontal="left"/>
    </xf>
    <xf numFmtId="191" fontId="6" fillId="0" borderId="0" xfId="0" applyNumberFormat="1" applyFont="1" applyFill="1" applyBorder="1" applyAlignment="1">
      <alignment horizontal="left"/>
    </xf>
    <xf numFmtId="38" fontId="6" fillId="0" borderId="3" xfId="1" applyFont="1" applyFill="1" applyBorder="1" applyAlignment="1">
      <alignment horizontal="centerContinuous"/>
    </xf>
    <xf numFmtId="191" fontId="6" fillId="0" borderId="5" xfId="1" applyNumberFormat="1" applyFont="1" applyFill="1" applyBorder="1" applyAlignment="1">
      <alignment horizontal="centerContinuous"/>
    </xf>
    <xf numFmtId="193" fontId="6" fillId="0" borderId="2" xfId="0" applyNumberFormat="1" applyFont="1" applyFill="1" applyBorder="1" applyAlignment="1">
      <alignment horizontal="center"/>
    </xf>
    <xf numFmtId="191" fontId="6" fillId="0" borderId="0" xfId="0" applyNumberFormat="1" applyFont="1" applyFill="1" applyBorder="1" applyAlignment="1">
      <alignment horizontal="center"/>
    </xf>
    <xf numFmtId="0" fontId="6" fillId="0" borderId="6" xfId="0" applyFont="1" applyFill="1" applyBorder="1" applyAlignment="1">
      <alignment horizontal="center" vertical="top"/>
    </xf>
    <xf numFmtId="38" fontId="6" fillId="0" borderId="6" xfId="1" applyFont="1" applyFill="1" applyBorder="1" applyAlignment="1">
      <alignment horizontal="center" vertical="top"/>
    </xf>
    <xf numFmtId="192" fontId="6" fillId="0" borderId="1" xfId="1" applyNumberFormat="1" applyFont="1" applyFill="1" applyBorder="1" applyAlignment="1">
      <alignment horizontal="center" wrapText="1"/>
    </xf>
    <xf numFmtId="193" fontId="6" fillId="0" borderId="6" xfId="0" applyNumberFormat="1" applyFont="1" applyFill="1" applyBorder="1" applyAlignment="1">
      <alignment horizontal="left"/>
    </xf>
    <xf numFmtId="191" fontId="6" fillId="0" borderId="0" xfId="1" applyNumberFormat="1" applyFont="1" applyFill="1" applyBorder="1" applyAlignment="1">
      <alignment horizontal="center"/>
    </xf>
    <xf numFmtId="0" fontId="7" fillId="0" borderId="0" xfId="0" applyFont="1" applyFill="1" applyBorder="1" applyAlignment="1">
      <alignment vertical="center"/>
    </xf>
    <xf numFmtId="185" fontId="7" fillId="0" borderId="9" xfId="0" applyNumberFormat="1" applyFont="1" applyFill="1" applyBorder="1" applyAlignment="1">
      <alignment horizontal="right" vertical="center"/>
    </xf>
    <xf numFmtId="185" fontId="7" fillId="0" borderId="0" xfId="1" applyNumberFormat="1" applyFont="1" applyFill="1" applyBorder="1" applyAlignment="1">
      <alignment horizontal="right" vertical="center"/>
    </xf>
    <xf numFmtId="191" fontId="7" fillId="0" borderId="0" xfId="1" applyNumberFormat="1" applyFont="1" applyFill="1" applyBorder="1" applyAlignment="1">
      <alignment horizontal="right" vertical="center"/>
    </xf>
    <xf numFmtId="193" fontId="7" fillId="0" borderId="0" xfId="0" applyNumberFormat="1" applyFont="1" applyFill="1" applyBorder="1" applyAlignment="1">
      <alignment horizontal="right" vertical="center"/>
    </xf>
    <xf numFmtId="185" fontId="7" fillId="0" borderId="9" xfId="1" applyNumberFormat="1" applyFont="1" applyFill="1" applyBorder="1" applyAlignment="1">
      <alignment horizontal="right" vertical="center"/>
    </xf>
    <xf numFmtId="191" fontId="7" fillId="0" borderId="0" xfId="0" applyNumberFormat="1" applyFont="1" applyFill="1" applyBorder="1" applyAlignment="1">
      <alignment horizontal="right" vertical="center"/>
    </xf>
    <xf numFmtId="0" fontId="7" fillId="0" borderId="0" xfId="0" applyNumberFormat="1" applyFont="1" applyFill="1" applyAlignment="1">
      <alignment vertical="center"/>
    </xf>
    <xf numFmtId="0" fontId="7" fillId="0" borderId="0" xfId="0" applyNumberFormat="1" applyFont="1" applyFill="1" applyAlignment="1"/>
    <xf numFmtId="193" fontId="6" fillId="0" borderId="0" xfId="0" applyNumberFormat="1" applyFont="1" applyFill="1" applyBorder="1" applyAlignment="1">
      <alignment horizontal="right" vertical="center"/>
    </xf>
    <xf numFmtId="191" fontId="6" fillId="0" borderId="0" xfId="0" applyNumberFormat="1" applyFont="1" applyFill="1" applyBorder="1" applyAlignment="1">
      <alignment horizontal="right" vertical="center"/>
    </xf>
    <xf numFmtId="0" fontId="6" fillId="0" borderId="0" xfId="0" applyNumberFormat="1" applyFont="1" applyFill="1" applyAlignment="1">
      <alignment vertical="center"/>
    </xf>
    <xf numFmtId="194" fontId="8" fillId="0" borderId="0" xfId="1" applyNumberFormat="1" applyFont="1" applyFill="1" applyBorder="1" applyAlignment="1">
      <alignment horizontal="right" vertical="center"/>
    </xf>
    <xf numFmtId="176" fontId="8" fillId="0" borderId="0" xfId="1" applyNumberFormat="1" applyFont="1" applyFill="1" applyAlignment="1">
      <alignment vertical="center"/>
    </xf>
    <xf numFmtId="194" fontId="6" fillId="0" borderId="0" xfId="1" applyNumberFormat="1" applyFont="1" applyFill="1" applyBorder="1" applyAlignment="1">
      <alignment horizontal="right" vertical="center"/>
    </xf>
    <xf numFmtId="176" fontId="6" fillId="0" borderId="0" xfId="0" applyNumberFormat="1" applyFont="1" applyFill="1" applyAlignment="1">
      <alignment vertical="center"/>
    </xf>
    <xf numFmtId="176" fontId="6" fillId="0" borderId="0" xfId="1" applyNumberFormat="1" applyFont="1" applyFill="1" applyAlignment="1">
      <alignment vertical="center"/>
    </xf>
    <xf numFmtId="176" fontId="6" fillId="0" borderId="0" xfId="1" applyNumberFormat="1" applyFont="1" applyFill="1" applyAlignment="1">
      <alignment horizontal="right" vertical="center"/>
    </xf>
    <xf numFmtId="176" fontId="6" fillId="0" borderId="0" xfId="1" applyNumberFormat="1" applyFont="1" applyFill="1" applyBorder="1" applyAlignment="1">
      <alignment horizontal="right" vertical="center"/>
    </xf>
    <xf numFmtId="176" fontId="6" fillId="0" borderId="0" xfId="1" applyNumberFormat="1" applyFont="1" applyFill="1" applyBorder="1" applyAlignment="1">
      <alignment vertical="center"/>
    </xf>
    <xf numFmtId="38" fontId="6" fillId="0" borderId="0" xfId="1" applyFont="1" applyFill="1" applyAlignment="1">
      <alignment vertical="center"/>
    </xf>
    <xf numFmtId="193" fontId="6" fillId="0" borderId="0" xfId="0" applyNumberFormat="1" applyFont="1" applyFill="1" applyBorder="1" applyAlignment="1"/>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193" fontId="6" fillId="0" borderId="0" xfId="0" applyNumberFormat="1" applyFont="1" applyFill="1" applyAlignment="1"/>
    <xf numFmtId="191" fontId="6" fillId="0" borderId="0" xfId="0" applyNumberFormat="1" applyFont="1" applyFill="1" applyAlignment="1"/>
    <xf numFmtId="0" fontId="6" fillId="0" borderId="23" xfId="0" applyFont="1" applyFill="1" applyBorder="1" applyAlignment="1">
      <alignment horizontal="center"/>
    </xf>
    <xf numFmtId="0" fontId="6" fillId="0" borderId="8" xfId="0" applyFont="1" applyFill="1" applyBorder="1" applyAlignment="1">
      <alignment horizontal="right"/>
    </xf>
    <xf numFmtId="0" fontId="6" fillId="0" borderId="7" xfId="0" applyFont="1" applyFill="1" applyBorder="1" applyAlignment="1">
      <alignment horizontal="right"/>
    </xf>
    <xf numFmtId="0" fontId="6" fillId="0" borderId="3" xfId="0" applyFont="1" applyFill="1" applyBorder="1"/>
    <xf numFmtId="38" fontId="6" fillId="0" borderId="10" xfId="1" applyFont="1" applyFill="1" applyBorder="1"/>
    <xf numFmtId="181" fontId="6" fillId="0" borderId="0" xfId="0" applyNumberFormat="1" applyFont="1" applyFill="1" applyBorder="1"/>
    <xf numFmtId="191" fontId="6" fillId="0" borderId="0" xfId="1" applyNumberFormat="1" applyFont="1" applyFill="1" applyBorder="1"/>
    <xf numFmtId="191" fontId="6" fillId="0" borderId="24" xfId="1" applyNumberFormat="1" applyFont="1" applyFill="1" applyBorder="1"/>
    <xf numFmtId="38" fontId="6" fillId="0" borderId="2" xfId="1" applyFont="1" applyFill="1" applyBorder="1" applyAlignment="1">
      <alignment horizontal="left"/>
    </xf>
    <xf numFmtId="0" fontId="6" fillId="0" borderId="3" xfId="0" applyFont="1" applyFill="1" applyBorder="1" applyAlignment="1">
      <alignment horizontal="left"/>
    </xf>
    <xf numFmtId="193" fontId="6" fillId="0" borderId="15" xfId="0" applyNumberFormat="1" applyFont="1" applyFill="1" applyBorder="1" applyAlignment="1">
      <alignment horizontal="center"/>
    </xf>
    <xf numFmtId="38" fontId="6" fillId="0" borderId="9" xfId="1" applyFont="1" applyFill="1" applyBorder="1" applyAlignment="1">
      <alignment horizontal="center"/>
    </xf>
    <xf numFmtId="193" fontId="6" fillId="0" borderId="9" xfId="0" applyNumberFormat="1" applyFont="1" applyFill="1" applyBorder="1" applyAlignment="1">
      <alignment horizontal="center"/>
    </xf>
    <xf numFmtId="193" fontId="6" fillId="0" borderId="6" xfId="0" applyNumberFormat="1" applyFont="1" applyFill="1" applyBorder="1" applyAlignment="1">
      <alignment horizontal="center"/>
    </xf>
    <xf numFmtId="0" fontId="6" fillId="0" borderId="3" xfId="0" applyFont="1" applyFill="1" applyBorder="1" applyAlignment="1">
      <alignment vertical="center"/>
    </xf>
    <xf numFmtId="185" fontId="6" fillId="0" borderId="3" xfId="1" applyNumberFormat="1" applyFont="1" applyFill="1" applyBorder="1" applyAlignment="1">
      <alignment horizontal="right" vertical="center"/>
    </xf>
    <xf numFmtId="185" fontId="6" fillId="0" borderId="0" xfId="0" applyNumberFormat="1" applyFont="1" applyFill="1" applyBorder="1" applyAlignment="1">
      <alignment horizontal="right" vertical="center"/>
    </xf>
    <xf numFmtId="0" fontId="6" fillId="0" borderId="25" xfId="0" applyFont="1" applyFill="1" applyBorder="1" applyAlignment="1">
      <alignment vertical="center"/>
    </xf>
    <xf numFmtId="187" fontId="6" fillId="0" borderId="16" xfId="1" applyNumberFormat="1" applyFont="1" applyFill="1" applyBorder="1" applyAlignment="1">
      <alignment horizontal="right" vertical="center"/>
    </xf>
    <xf numFmtId="0" fontId="6" fillId="0" borderId="0" xfId="0" applyFont="1" applyFill="1" applyAlignment="1">
      <alignment horizontal="left" vertical="center"/>
    </xf>
    <xf numFmtId="0" fontId="6" fillId="0" borderId="2" xfId="0" applyFont="1" applyFill="1" applyBorder="1" applyAlignment="1">
      <alignment horizontal="centerContinuous"/>
    </xf>
    <xf numFmtId="0" fontId="6" fillId="0" borderId="0" xfId="0" applyFont="1" applyFill="1" applyBorder="1" applyAlignment="1">
      <alignment horizontal="centerContinuous"/>
    </xf>
    <xf numFmtId="0" fontId="6" fillId="0" borderId="2" xfId="0" applyFont="1" applyFill="1" applyBorder="1" applyAlignment="1">
      <alignment horizontal="left"/>
    </xf>
    <xf numFmtId="0" fontId="6" fillId="0" borderId="0" xfId="0" applyFont="1" applyFill="1" applyBorder="1" applyAlignment="1">
      <alignment horizontal="left"/>
    </xf>
    <xf numFmtId="0" fontId="6" fillId="0" borderId="12" xfId="0" applyFont="1" applyFill="1" applyBorder="1" applyAlignment="1">
      <alignment horizontal="centerContinuous"/>
    </xf>
    <xf numFmtId="0" fontId="6" fillId="0" borderId="6" xfId="0" applyFont="1" applyFill="1" applyBorder="1" applyAlignment="1">
      <alignment horizontal="left"/>
    </xf>
    <xf numFmtId="194" fontId="6" fillId="0" borderId="9" xfId="1" applyNumberFormat="1" applyFont="1" applyFill="1" applyBorder="1" applyAlignment="1">
      <alignment horizontal="right" vertical="center"/>
    </xf>
    <xf numFmtId="184" fontId="6" fillId="0" borderId="3" xfId="0" applyNumberFormat="1" applyFont="1" applyFill="1" applyBorder="1" applyAlignment="1">
      <alignment horizontal="right" vertical="center"/>
    </xf>
    <xf numFmtId="194" fontId="6" fillId="0" borderId="0" xfId="0" applyNumberFormat="1" applyFont="1" applyFill="1" applyBorder="1" applyAlignment="1">
      <alignment horizontal="right" vertical="center"/>
    </xf>
    <xf numFmtId="194" fontId="8" fillId="0" borderId="9" xfId="1" applyNumberFormat="1" applyFont="1" applyFill="1" applyBorder="1" applyAlignment="1">
      <alignment horizontal="right" vertical="center"/>
    </xf>
    <xf numFmtId="194" fontId="6" fillId="0" borderId="9" xfId="1" applyNumberFormat="1" applyFont="1" applyFill="1" applyBorder="1" applyAlignment="1"/>
    <xf numFmtId="194" fontId="6" fillId="0" borderId="0" xfId="1" applyNumberFormat="1" applyFont="1" applyFill="1" applyBorder="1" applyAlignment="1"/>
    <xf numFmtId="194" fontId="6" fillId="0" borderId="9" xfId="1" applyNumberFormat="1" applyFont="1" applyFill="1" applyBorder="1" applyAlignment="1">
      <alignment horizontal="right"/>
    </xf>
    <xf numFmtId="194" fontId="6" fillId="0" borderId="0" xfId="1" applyNumberFormat="1" applyFont="1" applyFill="1" applyBorder="1" applyAlignment="1">
      <alignment horizontal="right"/>
    </xf>
    <xf numFmtId="194" fontId="6" fillId="0" borderId="24" xfId="1" applyNumberFormat="1" applyFont="1" applyFill="1" applyBorder="1" applyAlignment="1">
      <alignment horizontal="right" vertical="center"/>
    </xf>
    <xf numFmtId="194" fontId="6" fillId="0" borderId="16" xfId="1" applyNumberFormat="1" applyFont="1" applyFill="1" applyBorder="1" applyAlignment="1">
      <alignment horizontal="right" vertical="center"/>
    </xf>
    <xf numFmtId="184" fontId="6" fillId="0" borderId="16" xfId="1" applyNumberFormat="1" applyFont="1" applyFill="1" applyBorder="1" applyAlignment="1">
      <alignment horizontal="right" vertical="center"/>
    </xf>
    <xf numFmtId="0" fontId="8" fillId="0" borderId="16" xfId="0" applyFont="1" applyFill="1" applyBorder="1"/>
    <xf numFmtId="0" fontId="6" fillId="0" borderId="16" xfId="0" applyFont="1" applyFill="1" applyBorder="1"/>
    <xf numFmtId="38" fontId="6" fillId="0" borderId="16" xfId="1" applyFont="1" applyFill="1" applyBorder="1"/>
    <xf numFmtId="193" fontId="6" fillId="0" borderId="16" xfId="1" applyNumberFormat="1" applyFont="1" applyFill="1" applyBorder="1"/>
    <xf numFmtId="191" fontId="6" fillId="0" borderId="16" xfId="1" applyNumberFormat="1" applyFont="1" applyFill="1" applyBorder="1"/>
    <xf numFmtId="191" fontId="6" fillId="0" borderId="14" xfId="1" applyNumberFormat="1" applyFont="1" applyFill="1" applyBorder="1" applyAlignment="1">
      <alignment horizontal="center"/>
    </xf>
    <xf numFmtId="191" fontId="6" fillId="0" borderId="15" xfId="1" applyNumberFormat="1" applyFont="1" applyFill="1" applyBorder="1" applyAlignment="1">
      <alignment horizontal="center"/>
    </xf>
    <xf numFmtId="193" fontId="6" fillId="0" borderId="15" xfId="1" applyNumberFormat="1" applyFont="1" applyFill="1" applyBorder="1" applyAlignment="1">
      <alignment horizontal="center"/>
    </xf>
    <xf numFmtId="191" fontId="6" fillId="0" borderId="4" xfId="1" applyNumberFormat="1" applyFont="1" applyFill="1" applyBorder="1" applyAlignment="1">
      <alignment horizontal="center"/>
    </xf>
    <xf numFmtId="193" fontId="6" fillId="0" borderId="2" xfId="1" applyNumberFormat="1" applyFont="1" applyFill="1" applyBorder="1" applyAlignment="1">
      <alignment horizontal="center"/>
    </xf>
    <xf numFmtId="38" fontId="6" fillId="0" borderId="7" xfId="1" applyFont="1" applyFill="1" applyBorder="1" applyAlignment="1">
      <alignment horizontal="center"/>
    </xf>
    <xf numFmtId="38" fontId="6" fillId="0" borderId="8" xfId="1" applyFont="1" applyFill="1" applyBorder="1" applyAlignment="1">
      <alignment horizontal="center"/>
    </xf>
    <xf numFmtId="191" fontId="6" fillId="0" borderId="13" xfId="1" applyNumberFormat="1" applyFont="1" applyFill="1" applyBorder="1" applyAlignment="1">
      <alignment horizontal="center"/>
    </xf>
    <xf numFmtId="191" fontId="6" fillId="0" borderId="8" xfId="1" applyNumberFormat="1" applyFont="1" applyFill="1" applyBorder="1" applyAlignment="1">
      <alignment horizontal="center"/>
    </xf>
    <xf numFmtId="193" fontId="6" fillId="0" borderId="8" xfId="1" applyNumberFormat="1" applyFont="1" applyFill="1" applyBorder="1" applyAlignment="1">
      <alignment horizontal="center"/>
    </xf>
    <xf numFmtId="38" fontId="6" fillId="0" borderId="6" xfId="1" applyFont="1" applyFill="1" applyBorder="1" applyAlignment="1">
      <alignment horizontal="center"/>
    </xf>
    <xf numFmtId="193" fontId="6" fillId="0" borderId="6" xfId="1" applyNumberFormat="1" applyFont="1" applyFill="1" applyBorder="1" applyAlignment="1">
      <alignment horizontal="center"/>
    </xf>
    <xf numFmtId="191" fontId="6" fillId="0" borderId="0" xfId="1" applyNumberFormat="1" applyFont="1" applyFill="1" applyBorder="1" applyAlignment="1">
      <alignment horizontal="right"/>
    </xf>
    <xf numFmtId="193" fontId="6" fillId="0" borderId="11" xfId="1" applyNumberFormat="1" applyFont="1" applyFill="1" applyBorder="1" applyAlignment="1">
      <alignment horizontal="right"/>
    </xf>
    <xf numFmtId="191" fontId="6" fillId="0" borderId="3" xfId="1" applyNumberFormat="1" applyFont="1" applyFill="1" applyBorder="1" applyAlignment="1">
      <alignment horizontal="right"/>
    </xf>
    <xf numFmtId="193" fontId="6" fillId="0" borderId="0" xfId="1" applyNumberFormat="1" applyFont="1" applyFill="1" applyBorder="1" applyAlignment="1">
      <alignment horizontal="right"/>
    </xf>
    <xf numFmtId="194" fontId="6" fillId="0" borderId="0" xfId="1" applyNumberFormat="1" applyFont="1" applyFill="1" applyBorder="1"/>
    <xf numFmtId="194" fontId="6" fillId="0" borderId="11" xfId="1" applyNumberFormat="1" applyFont="1" applyFill="1" applyBorder="1"/>
    <xf numFmtId="193" fontId="6" fillId="0" borderId="11" xfId="1" applyNumberFormat="1" applyFont="1" applyFill="1" applyBorder="1"/>
    <xf numFmtId="194" fontId="6" fillId="0" borderId="9" xfId="1" applyNumberFormat="1" applyFont="1" applyFill="1" applyBorder="1"/>
    <xf numFmtId="193" fontId="6" fillId="0" borderId="0" xfId="1" applyNumberFormat="1" applyFont="1" applyFill="1" applyBorder="1"/>
    <xf numFmtId="0" fontId="8" fillId="0" borderId="0" xfId="0" applyFont="1" applyFill="1" applyBorder="1"/>
    <xf numFmtId="0" fontId="8" fillId="0" borderId="11" xfId="0" applyFont="1" applyFill="1" applyBorder="1"/>
    <xf numFmtId="194" fontId="8" fillId="0" borderId="0" xfId="1" applyNumberFormat="1" applyFont="1" applyFill="1" applyBorder="1"/>
    <xf numFmtId="194" fontId="8" fillId="0" borderId="9" xfId="1" applyNumberFormat="1" applyFont="1" applyFill="1" applyBorder="1"/>
    <xf numFmtId="0" fontId="8" fillId="0" borderId="9" xfId="0" applyFont="1" applyFill="1" applyBorder="1"/>
    <xf numFmtId="181" fontId="8" fillId="0" borderId="0" xfId="0" applyNumberFormat="1" applyFont="1" applyFill="1"/>
    <xf numFmtId="0" fontId="6" fillId="0" borderId="25" xfId="0" applyFont="1" applyFill="1" applyBorder="1"/>
    <xf numFmtId="194" fontId="6" fillId="0" borderId="16" xfId="1" applyNumberFormat="1" applyFont="1" applyFill="1" applyBorder="1"/>
    <xf numFmtId="194" fontId="6" fillId="0" borderId="24" xfId="1" applyNumberFormat="1" applyFont="1" applyFill="1" applyBorder="1"/>
    <xf numFmtId="0" fontId="6" fillId="0" borderId="24" xfId="0" applyFont="1" applyFill="1" applyBorder="1"/>
    <xf numFmtId="38" fontId="3" fillId="0" borderId="0" xfId="1" applyFill="1"/>
    <xf numFmtId="193" fontId="3" fillId="0" borderId="0" xfId="1" applyNumberFormat="1" applyFill="1"/>
    <xf numFmtId="191" fontId="3" fillId="0" borderId="0" xfId="1" applyNumberFormat="1" applyFill="1"/>
    <xf numFmtId="179" fontId="5" fillId="0" borderId="11" xfId="0" applyNumberFormat="1" applyFont="1" applyFill="1" applyBorder="1" applyAlignment="1">
      <alignment horizontal="center"/>
    </xf>
    <xf numFmtId="179" fontId="5" fillId="0" borderId="11" xfId="0" applyNumberFormat="1" applyFont="1" applyFill="1" applyBorder="1" applyAlignment="1">
      <alignment horizontal="center"/>
    </xf>
    <xf numFmtId="38" fontId="14" fillId="0" borderId="0" xfId="1" applyFont="1" applyFill="1" applyBorder="1" applyAlignment="1">
      <alignment horizontal="centerContinuous"/>
    </xf>
    <xf numFmtId="0" fontId="16" fillId="0" borderId="8" xfId="0" applyFont="1" applyFill="1" applyBorder="1" applyAlignment="1">
      <alignment horizontal="center"/>
    </xf>
    <xf numFmtId="0" fontId="16" fillId="0" borderId="7" xfId="0" applyFont="1" applyFill="1" applyBorder="1" applyAlignment="1">
      <alignment horizontal="center"/>
    </xf>
    <xf numFmtId="0" fontId="16" fillId="0" borderId="3" xfId="0" applyFont="1" applyFill="1" applyBorder="1" applyAlignment="1">
      <alignment horizontal="center"/>
    </xf>
    <xf numFmtId="0" fontId="16" fillId="0" borderId="1" xfId="0" applyNumberFormat="1" applyFont="1" applyFill="1" applyBorder="1" applyAlignment="1">
      <alignment horizontal="center"/>
    </xf>
    <xf numFmtId="0" fontId="16" fillId="2" borderId="10" xfId="0" applyFont="1" applyFill="1" applyBorder="1" applyAlignment="1">
      <alignment horizontal="center"/>
    </xf>
    <xf numFmtId="0" fontId="16" fillId="0" borderId="10" xfId="0" applyFont="1" applyFill="1" applyBorder="1" applyAlignment="1">
      <alignment horizontal="center"/>
    </xf>
    <xf numFmtId="38" fontId="16" fillId="0" borderId="2" xfId="1" applyFont="1" applyFill="1" applyBorder="1" applyAlignment="1">
      <alignment horizontal="center"/>
    </xf>
    <xf numFmtId="0" fontId="16" fillId="0" borderId="13" xfId="0" applyFont="1" applyFill="1" applyBorder="1" applyAlignment="1">
      <alignment horizontal="center"/>
    </xf>
    <xf numFmtId="0" fontId="16" fillId="0" borderId="9" xfId="0" applyFont="1" applyFill="1" applyBorder="1" applyAlignment="1">
      <alignment horizontal="center"/>
    </xf>
    <xf numFmtId="185" fontId="16" fillId="0" borderId="0" xfId="1" applyNumberFormat="1" applyFont="1" applyFill="1" applyBorder="1" applyAlignment="1">
      <alignment horizontal="centerContinuous"/>
    </xf>
    <xf numFmtId="185" fontId="16" fillId="0" borderId="9" xfId="0" applyNumberFormat="1" applyFont="1" applyFill="1" applyBorder="1" applyAlignment="1">
      <alignment horizontal="centerContinuous"/>
    </xf>
    <xf numFmtId="0" fontId="16" fillId="0" borderId="9" xfId="0" applyFont="1" applyFill="1" applyBorder="1" applyAlignment="1">
      <alignment horizontal="centerContinuous"/>
    </xf>
    <xf numFmtId="38" fontId="16" fillId="0" borderId="0" xfId="1" applyFont="1" applyFill="1" applyBorder="1" applyAlignment="1">
      <alignment horizontal="center"/>
    </xf>
    <xf numFmtId="38" fontId="16" fillId="0" borderId="19" xfId="1" applyFont="1" applyFill="1" applyBorder="1" applyAlignment="1">
      <alignment horizontal="centerContinuous"/>
    </xf>
    <xf numFmtId="38" fontId="16" fillId="0" borderId="18" xfId="1" applyFont="1" applyFill="1" applyBorder="1" applyAlignment="1">
      <alignment horizontal="centerContinuous"/>
    </xf>
    <xf numFmtId="0" fontId="6" fillId="0" borderId="0" xfId="0" applyFont="1" applyFill="1" applyBorder="1" applyAlignment="1"/>
    <xf numFmtId="38" fontId="16" fillId="0" borderId="2" xfId="1" applyFont="1" applyFill="1" applyBorder="1" applyAlignment="1">
      <alignment horizontal="center"/>
    </xf>
    <xf numFmtId="0" fontId="5" fillId="0" borderId="6" xfId="0" applyFont="1" applyFill="1" applyBorder="1"/>
    <xf numFmtId="0" fontId="5" fillId="0" borderId="12" xfId="0" applyFont="1" applyFill="1" applyBorder="1"/>
    <xf numFmtId="0" fontId="6" fillId="0" borderId="0" xfId="0" applyFont="1" applyFill="1" applyBorder="1" applyAlignment="1">
      <alignment wrapText="1"/>
    </xf>
    <xf numFmtId="0" fontId="0" fillId="2" borderId="0" xfId="0" applyFill="1"/>
    <xf numFmtId="0" fontId="17" fillId="0" borderId="0" xfId="0" applyFont="1" applyFill="1" applyBorder="1" applyAlignment="1">
      <alignment vertical="center"/>
    </xf>
    <xf numFmtId="0" fontId="19" fillId="0" borderId="0" xfId="4" applyNumberFormat="1" applyFont="1" applyAlignment="1"/>
    <xf numFmtId="0" fontId="18" fillId="0" borderId="0" xfId="0" applyFont="1" applyFill="1" applyBorder="1" applyAlignment="1">
      <alignment vertical="center"/>
    </xf>
    <xf numFmtId="38" fontId="15" fillId="0" borderId="10" xfId="1" applyFont="1" applyFill="1" applyBorder="1" applyAlignment="1">
      <alignment vertical="center"/>
    </xf>
    <xf numFmtId="0" fontId="6" fillId="0" borderId="6" xfId="0" applyFont="1" applyFill="1" applyBorder="1" applyAlignment="1">
      <alignment wrapText="1"/>
    </xf>
    <xf numFmtId="0" fontId="6" fillId="0" borderId="12" xfId="0" applyFont="1" applyFill="1" applyBorder="1" applyAlignment="1"/>
    <xf numFmtId="0" fontId="6" fillId="0" borderId="8" xfId="0" applyFont="1" applyFill="1" applyBorder="1" applyAlignment="1"/>
    <xf numFmtId="178" fontId="5" fillId="0" borderId="11" xfId="0" applyNumberFormat="1" applyFont="1" applyFill="1" applyBorder="1" applyAlignment="1">
      <alignment horizontal="center"/>
    </xf>
    <xf numFmtId="178" fontId="5" fillId="0" borderId="0" xfId="0" applyNumberFormat="1" applyFont="1" applyFill="1" applyBorder="1" applyAlignment="1">
      <alignment horizontal="right"/>
    </xf>
    <xf numFmtId="178" fontId="5" fillId="0" borderId="5" xfId="0" applyNumberFormat="1" applyFont="1" applyFill="1" applyBorder="1" applyAlignment="1">
      <alignment horizontal="right"/>
    </xf>
    <xf numFmtId="195" fontId="5" fillId="0" borderId="11" xfId="0" applyNumberFormat="1" applyFont="1" applyFill="1" applyBorder="1"/>
    <xf numFmtId="178" fontId="5" fillId="0" borderId="9" xfId="0" applyNumberFormat="1" applyFont="1" applyFill="1" applyBorder="1"/>
    <xf numFmtId="195" fontId="17" fillId="0" borderId="11" xfId="0" applyNumberFormat="1" applyFont="1" applyFill="1" applyBorder="1"/>
    <xf numFmtId="179" fontId="18" fillId="0" borderId="11" xfId="0" applyNumberFormat="1" applyFont="1" applyFill="1" applyBorder="1" applyAlignment="1">
      <alignment horizontal="center"/>
    </xf>
    <xf numFmtId="0" fontId="7" fillId="0" borderId="6" xfId="0" applyFont="1" applyFill="1" applyBorder="1"/>
    <xf numFmtId="0" fontId="5" fillId="0" borderId="7" xfId="0" applyFont="1" applyFill="1" applyBorder="1"/>
    <xf numFmtId="0" fontId="7" fillId="0" borderId="7" xfId="0" applyFont="1" applyFill="1" applyBorder="1"/>
    <xf numFmtId="0" fontId="6" fillId="0" borderId="0" xfId="0" applyFont="1" applyFill="1" applyAlignment="1">
      <alignment horizontal="left" vertical="center" wrapText="1"/>
    </xf>
    <xf numFmtId="177" fontId="11" fillId="0" borderId="0" xfId="1" applyNumberFormat="1" applyFont="1" applyFill="1" applyBorder="1" applyAlignment="1">
      <alignment horizontal="right" vertical="center"/>
    </xf>
    <xf numFmtId="38" fontId="11" fillId="0" borderId="0" xfId="5" applyFont="1" applyFill="1" applyAlignment="1"/>
    <xf numFmtId="3" fontId="11" fillId="0" borderId="0" xfId="5" applyNumberFormat="1" applyFont="1" applyFill="1" applyAlignment="1"/>
    <xf numFmtId="3" fontId="11" fillId="0" borderId="0" xfId="1" applyNumberFormat="1" applyFont="1" applyFill="1" applyAlignment="1"/>
    <xf numFmtId="38" fontId="11" fillId="0" borderId="0" xfId="1" applyFont="1" applyFill="1" applyAlignment="1">
      <alignment horizontal="right"/>
    </xf>
    <xf numFmtId="38" fontId="8" fillId="0" borderId="0" xfId="5" applyFont="1" applyFill="1" applyBorder="1" applyAlignment="1">
      <alignment wrapText="1"/>
    </xf>
    <xf numFmtId="0" fontId="11" fillId="0" borderId="0" xfId="0" applyFont="1" applyFill="1" applyAlignment="1">
      <alignment shrinkToFit="1"/>
    </xf>
    <xf numFmtId="38" fontId="11" fillId="0" borderId="0" xfId="1" applyFont="1" applyFill="1" applyAlignment="1">
      <alignment shrinkToFit="1"/>
    </xf>
    <xf numFmtId="177" fontId="11" fillId="0" borderId="0" xfId="0" applyNumberFormat="1" applyFont="1" applyFill="1" applyAlignment="1"/>
    <xf numFmtId="0" fontId="0" fillId="2" borderId="0" xfId="0" applyFill="1" applyAlignment="1">
      <alignment shrinkToFit="1"/>
    </xf>
    <xf numFmtId="0" fontId="6" fillId="0" borderId="0" xfId="0" applyFont="1" applyFill="1" applyAlignment="1">
      <alignment horizontal="right"/>
    </xf>
    <xf numFmtId="0" fontId="6" fillId="0" borderId="0" xfId="0" applyNumberFormat="1" applyFont="1" applyFill="1" applyAlignment="1">
      <alignment horizontal="right"/>
    </xf>
    <xf numFmtId="196" fontId="8" fillId="0" borderId="0" xfId="1" applyNumberFormat="1" applyFont="1" applyFill="1" applyBorder="1" applyAlignment="1">
      <alignment horizontal="right" vertical="center"/>
    </xf>
    <xf numFmtId="184" fontId="11" fillId="0" borderId="0" xfId="0" applyNumberFormat="1" applyFont="1" applyFill="1" applyAlignment="1">
      <alignment horizontal="right"/>
    </xf>
    <xf numFmtId="184" fontId="11" fillId="0" borderId="0" xfId="1" applyNumberFormat="1" applyFont="1" applyFill="1" applyAlignment="1"/>
    <xf numFmtId="38" fontId="11" fillId="0" borderId="0" xfId="5" applyFont="1" applyFill="1" applyAlignment="1">
      <alignment horizontal="right"/>
    </xf>
    <xf numFmtId="197" fontId="11" fillId="0" borderId="0" xfId="0" applyNumberFormat="1" applyFont="1" applyFill="1" applyAlignment="1"/>
    <xf numFmtId="0" fontId="23" fillId="0" borderId="0" xfId="0" applyFont="1" applyAlignment="1"/>
    <xf numFmtId="177" fontId="6" fillId="0" borderId="0" xfId="1" applyNumberFormat="1" applyFont="1" applyFill="1" applyBorder="1" applyAlignment="1"/>
    <xf numFmtId="177" fontId="6" fillId="0" borderId="0" xfId="1" applyNumberFormat="1" applyFont="1" applyFill="1" applyAlignment="1"/>
    <xf numFmtId="177" fontId="6" fillId="0" borderId="0" xfId="1" applyNumberFormat="1" applyFont="1" applyFill="1" applyBorder="1" applyAlignment="1">
      <alignment shrinkToFit="1"/>
    </xf>
    <xf numFmtId="198" fontId="6" fillId="0" borderId="0" xfId="1" applyNumberFormat="1" applyFont="1" applyFill="1" applyAlignment="1"/>
    <xf numFmtId="196" fontId="6" fillId="0" borderId="0" xfId="0" applyNumberFormat="1" applyFont="1" applyFill="1" applyBorder="1" applyAlignment="1"/>
    <xf numFmtId="177" fontId="6" fillId="0" borderId="0" xfId="0" applyNumberFormat="1" applyFont="1" applyFill="1" applyAlignment="1">
      <alignment shrinkToFit="1"/>
    </xf>
    <xf numFmtId="38" fontId="6" fillId="0" borderId="0" xfId="5" applyFont="1" applyFill="1" applyAlignment="1"/>
    <xf numFmtId="195" fontId="6" fillId="0" borderId="0" xfId="0" applyNumberFormat="1" applyFont="1" applyFill="1" applyBorder="1" applyAlignment="1">
      <alignment horizontal="right" vertical="center"/>
    </xf>
    <xf numFmtId="38" fontId="6" fillId="0" borderId="0" xfId="1" applyFont="1" applyFill="1" applyBorder="1" applyAlignment="1">
      <alignment horizontal="right"/>
    </xf>
    <xf numFmtId="195" fontId="16" fillId="0" borderId="0" xfId="1" applyNumberFormat="1" applyFont="1" applyFill="1" applyBorder="1" applyAlignment="1">
      <alignment horizontal="right" vertical="center"/>
    </xf>
    <xf numFmtId="177" fontId="6" fillId="0" borderId="0" xfId="0" applyNumberFormat="1" applyFont="1" applyFill="1" applyBorder="1" applyAlignment="1">
      <alignment horizontal="right" vertical="center"/>
    </xf>
    <xf numFmtId="0" fontId="7" fillId="0" borderId="0" xfId="0" applyFont="1" applyFill="1" applyAlignment="1">
      <alignment horizontal="left" vertical="center" wrapText="1"/>
    </xf>
    <xf numFmtId="199" fontId="6" fillId="0" borderId="0" xfId="0" applyNumberFormat="1" applyFont="1" applyFill="1" applyBorder="1" applyAlignment="1">
      <alignment horizontal="right" vertical="center"/>
    </xf>
    <xf numFmtId="195" fontId="6" fillId="0" borderId="0" xfId="1" applyNumberFormat="1" applyFont="1" applyFill="1" applyBorder="1" applyAlignment="1">
      <alignment horizontal="right" vertical="center"/>
    </xf>
    <xf numFmtId="198" fontId="6" fillId="0" borderId="0" xfId="1" applyNumberFormat="1" applyFont="1" applyFill="1" applyBorder="1" applyAlignment="1">
      <alignment horizontal="right" vertical="center"/>
    </xf>
    <xf numFmtId="196" fontId="0" fillId="0" borderId="0" xfId="0" applyNumberFormat="1" applyFill="1"/>
    <xf numFmtId="178" fontId="6" fillId="0" borderId="0" xfId="0" applyNumberFormat="1" applyFont="1" applyFill="1" applyAlignment="1"/>
    <xf numFmtId="178" fontId="6" fillId="0" borderId="0" xfId="0" applyNumberFormat="1" applyFont="1" applyFill="1" applyBorder="1" applyAlignment="1"/>
    <xf numFmtId="178" fontId="6" fillId="0" borderId="0" xfId="1" applyNumberFormat="1" applyFont="1" applyFill="1" applyBorder="1" applyAlignment="1">
      <alignment horizontal="right" vertical="center"/>
    </xf>
    <xf numFmtId="177" fontId="6" fillId="0" borderId="0" xfId="0" applyNumberFormat="1" applyFont="1" applyFill="1" applyBorder="1" applyAlignment="1"/>
    <xf numFmtId="178" fontId="6" fillId="0" borderId="0" xfId="0" applyNumberFormat="1" applyFont="1" applyFill="1" applyBorder="1" applyAlignment="1">
      <alignment horizontal="right" vertical="center"/>
    </xf>
    <xf numFmtId="0" fontId="6" fillId="0" borderId="0" xfId="0" applyFont="1" applyFill="1" applyAlignment="1">
      <alignment horizontal="right" vertical="center" wrapText="1"/>
    </xf>
    <xf numFmtId="178" fontId="6" fillId="0" borderId="0" xfId="0" applyNumberFormat="1" applyFont="1" applyFill="1" applyAlignment="1">
      <alignment horizontal="right" vertical="center" wrapText="1"/>
    </xf>
    <xf numFmtId="177" fontId="6" fillId="0" borderId="0" xfId="0" applyNumberFormat="1" applyFont="1" applyFill="1" applyAlignment="1">
      <alignment horizontal="right" vertical="center" wrapText="1"/>
    </xf>
    <xf numFmtId="177" fontId="2" fillId="0" borderId="0" xfId="1" applyNumberFormat="1" applyFont="1" applyFill="1"/>
    <xf numFmtId="191" fontId="7" fillId="0" borderId="0" xfId="1" applyNumberFormat="1" applyFont="1" applyFill="1"/>
    <xf numFmtId="0" fontId="0" fillId="0" borderId="0" xfId="0" applyAlignment="1"/>
    <xf numFmtId="178" fontId="5" fillId="0" borderId="11" xfId="0" applyNumberFormat="1" applyFont="1" applyFill="1" applyBorder="1" applyAlignment="1">
      <alignment vertical="center"/>
    </xf>
    <xf numFmtId="0" fontId="0" fillId="2" borderId="0" xfId="0" applyFill="1"/>
    <xf numFmtId="178" fontId="5" fillId="0" borderId="9" xfId="0" applyNumberFormat="1" applyFont="1" applyFill="1" applyBorder="1" applyAlignment="1">
      <alignment vertical="center"/>
    </xf>
    <xf numFmtId="178" fontId="15" fillId="0" borderId="9" xfId="0" applyNumberFormat="1" applyFont="1" applyFill="1" applyBorder="1" applyAlignment="1">
      <alignment vertical="center"/>
    </xf>
    <xf numFmtId="0" fontId="6" fillId="0" borderId="6" xfId="0" applyFont="1" applyFill="1" applyBorder="1" applyAlignment="1"/>
    <xf numFmtId="178" fontId="15" fillId="0" borderId="11" xfId="0" applyNumberFormat="1" applyFont="1" applyFill="1" applyBorder="1" applyAlignment="1">
      <alignment vertical="center"/>
    </xf>
    <xf numFmtId="0" fontId="5" fillId="0" borderId="3" xfId="0" applyNumberFormat="1" applyFont="1" applyFill="1" applyBorder="1" applyAlignment="1">
      <alignment vertical="center" shrinkToFit="1"/>
    </xf>
    <xf numFmtId="0" fontId="5" fillId="0" borderId="0" xfId="0" applyNumberFormat="1" applyFont="1" applyFill="1" applyBorder="1" applyAlignment="1">
      <alignment vertical="center" shrinkToFit="1"/>
    </xf>
    <xf numFmtId="0" fontId="17" fillId="0" borderId="0" xfId="0" applyNumberFormat="1" applyFont="1" applyFill="1" applyBorder="1" applyAlignment="1">
      <alignment vertical="center" shrinkToFit="1"/>
    </xf>
    <xf numFmtId="0" fontId="18" fillId="0" borderId="0" xfId="0" applyNumberFormat="1" applyFont="1" applyFill="1" applyBorder="1" applyAlignment="1">
      <alignment vertical="center" shrinkToFit="1"/>
    </xf>
    <xf numFmtId="179" fontId="17" fillId="0" borderId="11" xfId="0" applyNumberFormat="1" applyFont="1" applyFill="1" applyBorder="1" applyAlignment="1">
      <alignment horizontal="center"/>
    </xf>
    <xf numFmtId="179" fontId="5" fillId="0" borderId="0" xfId="0" applyNumberFormat="1" applyFont="1" applyFill="1" applyBorder="1" applyAlignment="1">
      <alignment horizontal="center"/>
    </xf>
    <xf numFmtId="176" fontId="6" fillId="0" borderId="11" xfId="0" applyNumberFormat="1" applyFont="1" applyFill="1" applyBorder="1" applyAlignment="1">
      <alignment horizontal="right" vertical="center"/>
    </xf>
    <xf numFmtId="176" fontId="6" fillId="0" borderId="12" xfId="0" applyNumberFormat="1" applyFont="1" applyFill="1" applyBorder="1" applyAlignment="1">
      <alignment horizontal="right" vertical="center"/>
    </xf>
    <xf numFmtId="176" fontId="5" fillId="0" borderId="10" xfId="0" applyNumberFormat="1" applyFont="1" applyFill="1" applyBorder="1" applyAlignment="1">
      <alignment vertical="center"/>
    </xf>
    <xf numFmtId="176" fontId="15" fillId="0" borderId="10" xfId="0" applyNumberFormat="1" applyFont="1" applyFill="1" applyBorder="1" applyAlignment="1">
      <alignment vertical="center"/>
    </xf>
    <xf numFmtId="176" fontId="6" fillId="0" borderId="8" xfId="0" applyNumberFormat="1" applyFont="1" applyFill="1" applyBorder="1" applyAlignment="1"/>
    <xf numFmtId="176" fontId="5" fillId="0" borderId="11" xfId="0" applyNumberFormat="1" applyFont="1" applyFill="1" applyBorder="1" applyAlignment="1">
      <alignment vertical="center"/>
    </xf>
    <xf numFmtId="176" fontId="5" fillId="0" borderId="11" xfId="0" applyNumberFormat="1" applyFont="1" applyFill="1" applyBorder="1" applyAlignment="1">
      <alignment horizontal="right" vertical="center"/>
    </xf>
    <xf numFmtId="176" fontId="5" fillId="0" borderId="10" xfId="0" applyNumberFormat="1" applyFont="1" applyFill="1" applyBorder="1" applyAlignment="1">
      <alignment horizontal="right" vertical="center"/>
    </xf>
    <xf numFmtId="176" fontId="6" fillId="0" borderId="12" xfId="0" applyNumberFormat="1" applyFont="1" applyFill="1" applyBorder="1" applyAlignment="1"/>
    <xf numFmtId="176" fontId="0" fillId="0" borderId="11" xfId="0" applyNumberFormat="1" applyFont="1" applyFill="1" applyBorder="1"/>
    <xf numFmtId="176" fontId="8" fillId="0" borderId="0" xfId="2" applyNumberFormat="1" applyFont="1" applyFill="1" applyBorder="1" applyAlignment="1">
      <alignment horizontal="right" vertical="center"/>
    </xf>
    <xf numFmtId="176" fontId="6" fillId="0" borderId="0" xfId="2" applyNumberFormat="1" applyFont="1" applyFill="1" applyBorder="1" applyAlignment="1">
      <alignment horizontal="right" vertical="center"/>
    </xf>
    <xf numFmtId="176" fontId="6" fillId="0" borderId="16" xfId="2" applyNumberFormat="1" applyFont="1" applyFill="1" applyBorder="1" applyAlignment="1">
      <alignment horizontal="right" vertical="center"/>
    </xf>
    <xf numFmtId="200" fontId="11" fillId="0" borderId="16" xfId="1" applyNumberFormat="1" applyFont="1" applyFill="1" applyBorder="1" applyAlignment="1">
      <alignment horizontal="right" vertical="center"/>
    </xf>
    <xf numFmtId="182" fontId="10" fillId="0" borderId="0" xfId="5" applyNumberFormat="1" applyFont="1" applyFill="1" applyBorder="1" applyAlignment="1">
      <alignment horizontal="right" vertical="center"/>
    </xf>
    <xf numFmtId="182" fontId="11" fillId="0" borderId="0" xfId="5" applyNumberFormat="1" applyFont="1" applyFill="1" applyBorder="1" applyAlignment="1">
      <alignment horizontal="right" vertical="center"/>
    </xf>
    <xf numFmtId="182" fontId="11" fillId="0" borderId="16" xfId="1" applyNumberFormat="1" applyFont="1" applyFill="1" applyBorder="1" applyAlignment="1">
      <alignment horizontal="right" vertical="center"/>
    </xf>
    <xf numFmtId="189" fontId="11" fillId="0" borderId="11" xfId="1" applyNumberFormat="1" applyFont="1" applyFill="1" applyBorder="1" applyAlignment="1">
      <alignment horizontal="right" vertical="center"/>
    </xf>
    <xf numFmtId="176" fontId="10" fillId="0" borderId="11" xfId="1" applyNumberFormat="1" applyFont="1" applyFill="1" applyBorder="1" applyAlignment="1">
      <alignment horizontal="right" vertical="center"/>
    </xf>
    <xf numFmtId="176" fontId="11" fillId="0" borderId="11" xfId="0" applyNumberFormat="1" applyFont="1" applyFill="1" applyBorder="1" applyAlignment="1">
      <alignment horizontal="right" vertical="center"/>
    </xf>
    <xf numFmtId="176" fontId="11" fillId="0" borderId="11" xfId="1" applyNumberFormat="1" applyFont="1" applyFill="1" applyBorder="1" applyAlignment="1">
      <alignment horizontal="right" vertical="center"/>
    </xf>
    <xf numFmtId="176" fontId="10" fillId="0" borderId="0" xfId="1" applyNumberFormat="1" applyFont="1" applyFill="1" applyBorder="1" applyAlignment="1">
      <alignment horizontal="right" vertical="center"/>
    </xf>
    <xf numFmtId="176" fontId="11" fillId="0" borderId="0" xfId="2" applyNumberFormat="1" applyFont="1" applyFill="1" applyBorder="1" applyAlignment="1">
      <alignment horizontal="right" vertical="center"/>
    </xf>
    <xf numFmtId="176" fontId="11" fillId="0" borderId="0" xfId="1" applyNumberFormat="1" applyFont="1" applyFill="1" applyBorder="1" applyAlignment="1">
      <alignment horizontal="right" vertical="center"/>
    </xf>
    <xf numFmtId="189" fontId="6" fillId="2" borderId="9" xfId="0" applyNumberFormat="1" applyFont="1" applyFill="1" applyBorder="1"/>
    <xf numFmtId="189" fontId="6" fillId="2" borderId="24" xfId="0" applyNumberFormat="1" applyFont="1" applyFill="1" applyBorder="1"/>
    <xf numFmtId="176" fontId="6" fillId="0" borderId="0" xfId="0" applyNumberFormat="1" applyFont="1" applyFill="1" applyBorder="1" applyAlignment="1">
      <alignment horizontal="right" vertical="center"/>
    </xf>
    <xf numFmtId="176" fontId="11" fillId="0" borderId="0" xfId="0" applyNumberFormat="1" applyFont="1" applyFill="1" applyBorder="1" applyAlignment="1">
      <alignment horizontal="right" vertical="center"/>
    </xf>
    <xf numFmtId="176" fontId="10" fillId="0" borderId="0" xfId="2" applyNumberFormat="1" applyFont="1" applyFill="1" applyBorder="1" applyAlignment="1">
      <alignment horizontal="right" vertical="center"/>
    </xf>
    <xf numFmtId="182" fontId="6" fillId="0" borderId="15" xfId="5" applyNumberFormat="1" applyFont="1" applyFill="1" applyBorder="1" applyAlignment="1"/>
    <xf numFmtId="182" fontId="6" fillId="0" borderId="10" xfId="5" applyNumberFormat="1" applyFont="1" applyFill="1" applyBorder="1" applyAlignment="1"/>
    <xf numFmtId="182" fontId="6" fillId="0" borderId="8" xfId="5" applyNumberFormat="1" applyFont="1" applyFill="1" applyBorder="1" applyAlignment="1"/>
    <xf numFmtId="182" fontId="6" fillId="0" borderId="26" xfId="5" applyNumberFormat="1" applyFont="1" applyFill="1" applyBorder="1" applyAlignment="1"/>
    <xf numFmtId="189" fontId="6" fillId="0" borderId="0" xfId="0" applyNumberFormat="1" applyFont="1" applyFill="1" applyBorder="1"/>
    <xf numFmtId="189" fontId="6" fillId="0" borderId="7" xfId="0" applyNumberFormat="1" applyFont="1" applyFill="1" applyBorder="1"/>
    <xf numFmtId="189" fontId="6" fillId="0" borderId="16" xfId="0" applyNumberFormat="1" applyFont="1" applyFill="1" applyBorder="1"/>
    <xf numFmtId="182" fontId="6" fillId="0" borderId="15" xfId="1" applyNumberFormat="1" applyFont="1" applyFill="1" applyBorder="1"/>
    <xf numFmtId="182" fontId="6" fillId="0" borderId="10" xfId="1" applyNumberFormat="1" applyFont="1" applyFill="1" applyBorder="1"/>
    <xf numFmtId="182" fontId="6" fillId="0" borderId="8" xfId="1" applyNumberFormat="1" applyFont="1" applyFill="1" applyBorder="1"/>
    <xf numFmtId="182" fontId="6" fillId="0" borderId="26" xfId="1" applyNumberFormat="1" applyFont="1" applyFill="1" applyBorder="1"/>
    <xf numFmtId="189" fontId="6" fillId="0" borderId="2" xfId="0" applyNumberFormat="1" applyFont="1" applyFill="1" applyBorder="1"/>
    <xf numFmtId="189" fontId="6" fillId="0" borderId="9" xfId="0" applyNumberFormat="1" applyFont="1" applyFill="1" applyBorder="1"/>
    <xf numFmtId="189" fontId="6" fillId="0" borderId="6" xfId="0" applyNumberFormat="1" applyFont="1" applyFill="1" applyBorder="1"/>
    <xf numFmtId="189" fontId="6" fillId="0" borderId="24" xfId="0" applyNumberFormat="1" applyFont="1" applyFill="1" applyBorder="1"/>
    <xf numFmtId="176" fontId="8" fillId="0" borderId="11" xfId="1" applyNumberFormat="1" applyFont="1" applyFill="1" applyBorder="1" applyAlignment="1">
      <alignment horizontal="right" vertical="center"/>
    </xf>
    <xf numFmtId="176" fontId="6" fillId="0" borderId="11" xfId="1" applyNumberFormat="1" applyFont="1" applyFill="1" applyBorder="1" applyAlignment="1">
      <alignment horizontal="right" vertical="center"/>
    </xf>
    <xf numFmtId="176" fontId="8" fillId="0" borderId="0" xfId="1" applyNumberFormat="1" applyFont="1" applyFill="1" applyBorder="1" applyAlignment="1">
      <alignment horizontal="right" vertical="center"/>
    </xf>
    <xf numFmtId="182" fontId="6" fillId="0" borderId="0" xfId="1" applyNumberFormat="1" applyFont="1" applyFill="1" applyBorder="1" applyAlignment="1">
      <alignment horizontal="right" vertical="center"/>
    </xf>
    <xf numFmtId="182" fontId="8" fillId="0" borderId="0" xfId="1" applyNumberFormat="1" applyFont="1" applyFill="1" applyBorder="1" applyAlignment="1">
      <alignment horizontal="right" vertical="center" shrinkToFit="1"/>
    </xf>
    <xf numFmtId="176" fontId="8" fillId="0" borderId="0" xfId="1" applyNumberFormat="1" applyFont="1" applyFill="1" applyBorder="1"/>
    <xf numFmtId="176" fontId="6" fillId="0" borderId="0" xfId="1" applyNumberFormat="1" applyFont="1" applyFill="1" applyBorder="1"/>
    <xf numFmtId="200" fontId="8" fillId="0" borderId="0" xfId="1" applyNumberFormat="1" applyFont="1" applyFill="1" applyBorder="1"/>
    <xf numFmtId="200" fontId="6" fillId="0" borderId="0" xfId="1" applyNumberFormat="1" applyFont="1" applyFill="1" applyBorder="1"/>
    <xf numFmtId="176" fontId="8" fillId="0" borderId="11" xfId="1" applyNumberFormat="1" applyFont="1" applyFill="1" applyBorder="1"/>
    <xf numFmtId="0" fontId="25" fillId="2" borderId="0" xfId="0" applyFont="1" applyFill="1"/>
    <xf numFmtId="0" fontId="0" fillId="2" borderId="0" xfId="0" quotePrefix="1" applyFill="1" applyAlignment="1">
      <alignment horizontal="center"/>
    </xf>
    <xf numFmtId="49" fontId="6" fillId="0" borderId="0" xfId="0" applyNumberFormat="1" applyFont="1" applyFill="1" applyBorder="1" applyAlignment="1">
      <alignment vertical="center"/>
    </xf>
    <xf numFmtId="182" fontId="8" fillId="0" borderId="0" xfId="5" applyNumberFormat="1" applyFont="1" applyFill="1" applyBorder="1" applyAlignment="1"/>
    <xf numFmtId="182" fontId="6" fillId="0" borderId="0" xfId="5" applyNumberFormat="1" applyFont="1" applyFill="1" applyBorder="1" applyAlignment="1"/>
    <xf numFmtId="0" fontId="6" fillId="0" borderId="0" xfId="0" applyFont="1" applyFill="1" applyAlignment="1">
      <alignment horizontal="left" vertical="center"/>
    </xf>
    <xf numFmtId="0" fontId="0" fillId="0" borderId="0" xfId="0" applyAlignment="1">
      <alignment vertical="center"/>
    </xf>
    <xf numFmtId="0" fontId="24" fillId="2" borderId="0" xfId="0" applyFont="1" applyFill="1" applyBorder="1" applyAlignment="1">
      <alignment horizontal="center"/>
    </xf>
    <xf numFmtId="0" fontId="27" fillId="0" borderId="25" xfId="0" applyFont="1" applyFill="1" applyBorder="1" applyAlignment="1">
      <alignment horizontal="center" vertical="top"/>
    </xf>
    <xf numFmtId="0" fontId="24" fillId="0" borderId="0" xfId="0" applyFont="1" applyFill="1" applyBorder="1" applyAlignment="1">
      <alignment horizontal="center"/>
    </xf>
    <xf numFmtId="192" fontId="6" fillId="0" borderId="0" xfId="1" applyNumberFormat="1" applyFont="1" applyFill="1" applyBorder="1"/>
    <xf numFmtId="0" fontId="14" fillId="0" borderId="0" xfId="0" applyFont="1" applyFill="1" applyBorder="1" applyAlignment="1"/>
    <xf numFmtId="0" fontId="14" fillId="0" borderId="0" xfId="0" applyFont="1" applyAlignment="1"/>
    <xf numFmtId="0" fontId="0" fillId="0" borderId="0" xfId="0" applyFill="1" applyAlignment="1">
      <alignment vertical="center"/>
    </xf>
    <xf numFmtId="0" fontId="23" fillId="0" borderId="0" xfId="0" applyFont="1" applyAlignment="1">
      <alignment wrapText="1"/>
    </xf>
    <xf numFmtId="0" fontId="0" fillId="0" borderId="0" xfId="0" applyAlignment="1">
      <alignment wrapText="1"/>
    </xf>
    <xf numFmtId="0" fontId="6" fillId="0" borderId="0" xfId="0" applyFont="1" applyFill="1" applyAlignment="1">
      <alignment horizontal="left" vertical="center" wrapText="1"/>
    </xf>
    <xf numFmtId="182" fontId="6" fillId="0" borderId="0" xfId="5" applyNumberFormat="1" applyFont="1" applyFill="1" applyBorder="1" applyAlignment="1">
      <alignment horizontal="right" vertical="center"/>
    </xf>
    <xf numFmtId="178" fontId="6" fillId="0" borderId="0" xfId="2" applyNumberFormat="1" applyFont="1" applyFill="1" applyBorder="1" applyAlignment="1">
      <alignment horizontal="right" vertical="center"/>
    </xf>
    <xf numFmtId="176" fontId="6" fillId="0" borderId="0" xfId="1" applyNumberFormat="1" applyFont="1" applyFill="1" applyBorder="1" applyAlignment="1">
      <alignment horizontal="right"/>
    </xf>
    <xf numFmtId="182" fontId="6" fillId="0" borderId="0" xfId="5" applyNumberFormat="1" applyFont="1" applyFill="1" applyBorder="1" applyAlignment="1">
      <alignment horizontal="right"/>
    </xf>
    <xf numFmtId="0" fontId="0" fillId="2" borderId="0" xfId="0" applyFill="1" applyAlignment="1"/>
    <xf numFmtId="0" fontId="31" fillId="0" borderId="0" xfId="0" applyFont="1" applyAlignment="1">
      <alignment horizontal="left" vertical="center" wrapText="1"/>
    </xf>
    <xf numFmtId="0" fontId="29" fillId="0" borderId="0" xfId="0" applyFont="1" applyAlignment="1"/>
    <xf numFmtId="0" fontId="33" fillId="0" borderId="1" xfId="0" applyFont="1" applyBorder="1" applyAlignment="1">
      <alignment vertical="center"/>
    </xf>
    <xf numFmtId="0" fontId="33" fillId="2" borderId="1" xfId="0" applyFont="1" applyFill="1" applyBorder="1" applyAlignment="1">
      <alignment vertical="center"/>
    </xf>
    <xf numFmtId="0" fontId="33" fillId="2" borderId="1" xfId="0" applyFont="1" applyFill="1" applyBorder="1" applyAlignment="1">
      <alignment horizontal="center" vertical="center"/>
    </xf>
    <xf numFmtId="0" fontId="28" fillId="0" borderId="0" xfId="4" applyNumberFormat="1" applyFont="1" applyAlignment="1">
      <alignment vertical="center"/>
    </xf>
    <xf numFmtId="0" fontId="28" fillId="0" borderId="0" xfId="0" applyFont="1" applyAlignment="1">
      <alignment vertical="center"/>
    </xf>
    <xf numFmtId="0" fontId="32" fillId="0" borderId="0" xfId="4" applyNumberFormat="1" applyFont="1" applyAlignment="1">
      <alignment vertical="center" wrapText="1"/>
    </xf>
    <xf numFmtId="0" fontId="32" fillId="0" borderId="0" xfId="0" applyFont="1" applyAlignment="1">
      <alignment vertical="center"/>
    </xf>
    <xf numFmtId="0" fontId="28" fillId="0" borderId="0" xfId="4" applyNumberFormat="1" applyFont="1" applyAlignment="1">
      <alignment vertical="center" wrapText="1"/>
    </xf>
    <xf numFmtId="0" fontId="30" fillId="0" borderId="0" xfId="0" applyFont="1" applyAlignment="1">
      <alignment horizontal="left" vertical="center"/>
    </xf>
    <xf numFmtId="0" fontId="28" fillId="0" borderId="3" xfId="4" applyNumberFormat="1" applyFont="1" applyBorder="1" applyAlignment="1">
      <alignment vertical="center"/>
    </xf>
    <xf numFmtId="0" fontId="29" fillId="0" borderId="3" xfId="0" applyFont="1" applyBorder="1" applyAlignment="1">
      <alignment vertical="center"/>
    </xf>
    <xf numFmtId="0" fontId="5" fillId="0" borderId="6" xfId="0" applyFont="1" applyFill="1" applyBorder="1"/>
    <xf numFmtId="0" fontId="5" fillId="0" borderId="12" xfId="0" applyFont="1" applyFill="1" applyBorder="1"/>
    <xf numFmtId="0" fontId="5" fillId="0" borderId="2" xfId="0" applyFont="1" applyFill="1" applyBorder="1"/>
    <xf numFmtId="0" fontId="5" fillId="0" borderId="5" xfId="0" applyFont="1" applyFill="1" applyBorder="1"/>
    <xf numFmtId="177" fontId="5" fillId="0" borderId="13" xfId="0" applyNumberFormat="1" applyFont="1" applyFill="1" applyBorder="1" applyAlignment="1">
      <alignment horizontal="center"/>
    </xf>
    <xf numFmtId="177" fontId="5" fillId="0" borderId="14" xfId="0" applyNumberFormat="1" applyFont="1" applyFill="1" applyBorder="1" applyAlignment="1">
      <alignment horizontal="center"/>
    </xf>
    <xf numFmtId="177" fontId="5" fillId="0" borderId="4" xfId="0" applyNumberFormat="1" applyFont="1" applyFill="1" applyBorder="1" applyAlignment="1">
      <alignment horizontal="center"/>
    </xf>
    <xf numFmtId="179" fontId="5" fillId="0" borderId="9" xfId="0" applyNumberFormat="1" applyFont="1" applyFill="1" applyBorder="1" applyAlignment="1">
      <alignment horizontal="center"/>
    </xf>
    <xf numFmtId="179" fontId="5" fillId="0" borderId="11" xfId="0" applyNumberFormat="1" applyFont="1" applyFill="1" applyBorder="1" applyAlignment="1">
      <alignment horizontal="center"/>
    </xf>
    <xf numFmtId="177" fontId="5" fillId="0" borderId="2" xfId="0" applyNumberFormat="1" applyFont="1" applyFill="1"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0" fillId="0" borderId="0" xfId="0" applyAlignment="1"/>
    <xf numFmtId="0" fontId="31" fillId="0" borderId="0" xfId="0" applyFont="1" applyAlignment="1">
      <alignment horizontal="left" vertical="center" wrapText="1"/>
    </xf>
    <xf numFmtId="0" fontId="0" fillId="0" borderId="0" xfId="0" applyAlignment="1">
      <alignment horizontal="left" vertical="center" wrapText="1"/>
    </xf>
    <xf numFmtId="0" fontId="31" fillId="0" borderId="3" xfId="0" applyFont="1" applyBorder="1" applyAlignment="1">
      <alignment horizontal="left" vertical="center" shrinkToFit="1"/>
    </xf>
    <xf numFmtId="0" fontId="0" fillId="0" borderId="3" xfId="0" applyBorder="1" applyAlignment="1">
      <alignment shrinkToFit="1"/>
    </xf>
    <xf numFmtId="0" fontId="31" fillId="0" borderId="0" xfId="0" applyFont="1" applyAlignment="1">
      <alignment horizontal="left" vertical="center" shrinkToFit="1"/>
    </xf>
    <xf numFmtId="0" fontId="0" fillId="0" borderId="0" xfId="0" applyAlignment="1">
      <alignment shrinkToFit="1"/>
    </xf>
    <xf numFmtId="0" fontId="6" fillId="0" borderId="13" xfId="0" applyFont="1" applyFill="1" applyBorder="1" applyAlignment="1">
      <alignment horizontal="center"/>
    </xf>
    <xf numFmtId="0" fontId="6" fillId="0" borderId="14" xfId="0" applyFont="1" applyFill="1" applyBorder="1" applyAlignment="1">
      <alignment horizontal="center"/>
    </xf>
    <xf numFmtId="0" fontId="6" fillId="0" borderId="4" xfId="0" applyFont="1" applyFill="1" applyBorder="1" applyAlignment="1">
      <alignment horizontal="center"/>
    </xf>
    <xf numFmtId="0" fontId="8" fillId="0" borderId="9" xfId="0" applyFont="1" applyFill="1" applyBorder="1" applyAlignment="1">
      <alignment horizontal="center" vertical="center"/>
    </xf>
    <xf numFmtId="0" fontId="8" fillId="0" borderId="11" xfId="0" applyFont="1" applyFill="1" applyBorder="1" applyAlignment="1">
      <alignment horizontal="center" vertical="center"/>
    </xf>
    <xf numFmtId="0" fontId="11" fillId="0" borderId="18" xfId="0" applyFont="1" applyFill="1" applyBorder="1" applyAlignment="1">
      <alignment horizontal="center"/>
    </xf>
    <xf numFmtId="0" fontId="0" fillId="0" borderId="19" xfId="0" applyFill="1" applyBorder="1" applyAlignment="1">
      <alignment horizontal="center"/>
    </xf>
    <xf numFmtId="0" fontId="0" fillId="0" borderId="20" xfId="0" applyFill="1" applyBorder="1" applyAlignment="1">
      <alignment horizontal="center"/>
    </xf>
    <xf numFmtId="0" fontId="12" fillId="0" borderId="13" xfId="0" applyFont="1" applyFill="1" applyBorder="1" applyAlignment="1">
      <alignment horizontal="center"/>
    </xf>
    <xf numFmtId="0" fontId="7" fillId="0" borderId="14" xfId="0" applyFont="1" applyFill="1" applyBorder="1" applyAlignment="1">
      <alignment horizontal="center"/>
    </xf>
    <xf numFmtId="0" fontId="7" fillId="0" borderId="4" xfId="0" applyFont="1" applyFill="1" applyBorder="1" applyAlignment="1">
      <alignment horizontal="center"/>
    </xf>
    <xf numFmtId="0" fontId="11" fillId="0" borderId="13" xfId="0" applyFont="1" applyFill="1" applyBorder="1" applyAlignment="1">
      <alignment horizontal="center"/>
    </xf>
    <xf numFmtId="0" fontId="0" fillId="0" borderId="4" xfId="0" applyFill="1" applyBorder="1" applyAlignment="1"/>
    <xf numFmtId="0" fontId="11" fillId="0" borderId="15"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38" fontId="11" fillId="0" borderId="0" xfId="1" applyFont="1" applyFill="1" applyBorder="1" applyAlignment="1">
      <alignment horizontal="left" vertical="center" wrapText="1" shrinkToFit="1"/>
    </xf>
    <xf numFmtId="0" fontId="0" fillId="0" borderId="0" xfId="0" applyFill="1" applyBorder="1" applyAlignment="1">
      <alignment vertical="center" wrapText="1"/>
    </xf>
    <xf numFmtId="0" fontId="11" fillId="0" borderId="0" xfId="0" applyFont="1" applyFill="1" applyAlignment="1">
      <alignment horizontal="left" vertical="center"/>
    </xf>
    <xf numFmtId="38" fontId="11" fillId="0" borderId="7" xfId="1" applyFont="1" applyFill="1" applyBorder="1" applyAlignment="1">
      <alignment horizontal="center" vertical="center"/>
    </xf>
    <xf numFmtId="38" fontId="11" fillId="0" borderId="0" xfId="1" applyFont="1" applyFill="1" applyAlignment="1">
      <alignment horizontal="center" vertical="center"/>
    </xf>
    <xf numFmtId="38" fontId="11" fillId="0" borderId="3" xfId="1" applyFont="1" applyFill="1" applyBorder="1" applyAlignment="1">
      <alignment horizontal="left" vertical="center" wrapText="1" shrinkToFit="1"/>
    </xf>
    <xf numFmtId="0" fontId="6" fillId="2" borderId="17" xfId="0" applyFont="1" applyFill="1" applyBorder="1" applyAlignment="1">
      <alignment wrapText="1"/>
    </xf>
    <xf numFmtId="0" fontId="0" fillId="0" borderId="17" xfId="0" applyBorder="1" applyAlignment="1"/>
    <xf numFmtId="20" fontId="6" fillId="0" borderId="0" xfId="0" applyNumberFormat="1" applyFont="1" applyFill="1" applyBorder="1" applyAlignment="1">
      <alignment vertical="center"/>
    </xf>
    <xf numFmtId="0" fontId="0" fillId="0" borderId="0" xfId="0" applyAlignment="1">
      <alignment vertical="center"/>
    </xf>
    <xf numFmtId="184" fontId="6" fillId="0" borderId="7" xfId="0" applyNumberFormat="1" applyFont="1" applyFill="1" applyBorder="1" applyAlignment="1">
      <alignment horizontal="center"/>
    </xf>
    <xf numFmtId="38" fontId="12" fillId="0" borderId="3" xfId="1" applyFont="1" applyFill="1" applyBorder="1" applyAlignment="1">
      <alignment horizontal="center" vertical="center" wrapText="1" shrinkToFit="1"/>
    </xf>
    <xf numFmtId="38" fontId="6" fillId="0" borderId="18" xfId="1" applyFont="1" applyFill="1" applyBorder="1" applyAlignment="1">
      <alignment horizontal="center"/>
    </xf>
    <xf numFmtId="38" fontId="6" fillId="0" borderId="19" xfId="1" applyFont="1" applyFill="1" applyBorder="1" applyAlignment="1">
      <alignment horizontal="center"/>
    </xf>
    <xf numFmtId="38" fontId="6" fillId="0" borderId="20" xfId="1" applyFont="1" applyFill="1" applyBorder="1" applyAlignment="1">
      <alignment horizontal="center"/>
    </xf>
    <xf numFmtId="0" fontId="6" fillId="0" borderId="18" xfId="0" applyFont="1" applyFill="1" applyBorder="1" applyAlignment="1">
      <alignment horizontal="center"/>
    </xf>
    <xf numFmtId="0" fontId="6" fillId="0" borderId="19" xfId="0" applyFont="1" applyFill="1" applyBorder="1" applyAlignment="1">
      <alignment horizontal="center"/>
    </xf>
    <xf numFmtId="0" fontId="11" fillId="0" borderId="0" xfId="0" applyFont="1" applyFill="1" applyAlignment="1">
      <alignment horizontal="center" vertical="top" wrapText="1"/>
    </xf>
    <xf numFmtId="38" fontId="6" fillId="0" borderId="13" xfId="1" applyFont="1" applyFill="1" applyBorder="1" applyAlignment="1">
      <alignment horizontal="center"/>
    </xf>
    <xf numFmtId="38" fontId="6" fillId="0" borderId="14" xfId="1" applyFont="1" applyFill="1" applyBorder="1" applyAlignment="1">
      <alignment horizontal="center"/>
    </xf>
    <xf numFmtId="38" fontId="6" fillId="0" borderId="4" xfId="1" applyFont="1" applyFill="1" applyBorder="1" applyAlignment="1">
      <alignment horizontal="center"/>
    </xf>
    <xf numFmtId="38" fontId="11" fillId="0" borderId="0" xfId="1" applyFont="1" applyFill="1" applyAlignment="1">
      <alignment horizontal="center" vertical="top" wrapText="1"/>
    </xf>
    <xf numFmtId="0" fontId="11" fillId="0" borderId="0" xfId="0" applyFont="1" applyFill="1" applyAlignment="1">
      <alignment vertical="center"/>
    </xf>
    <xf numFmtId="38" fontId="11" fillId="0" borderId="18" xfId="1" applyFont="1" applyFill="1" applyBorder="1" applyAlignment="1">
      <alignment horizontal="center"/>
    </xf>
    <xf numFmtId="0" fontId="0" fillId="0" borderId="19" xfId="0" applyFill="1" applyBorder="1" applyAlignment="1"/>
    <xf numFmtId="0" fontId="0" fillId="0" borderId="14" xfId="0" applyFill="1" applyBorder="1" applyAlignment="1"/>
    <xf numFmtId="38" fontId="16" fillId="0" borderId="2" xfId="1" applyFont="1" applyFill="1" applyBorder="1" applyAlignment="1">
      <alignment horizontal="center"/>
    </xf>
    <xf numFmtId="38" fontId="16" fillId="0" borderId="5" xfId="1" applyFont="1" applyFill="1" applyBorder="1" applyAlignment="1">
      <alignment horizontal="center"/>
    </xf>
    <xf numFmtId="0" fontId="11" fillId="0" borderId="0" xfId="0" applyFont="1" applyFill="1" applyAlignment="1">
      <alignment horizontal="left" vertical="center" wrapText="1"/>
    </xf>
    <xf numFmtId="38" fontId="11" fillId="0" borderId="7" xfId="1" applyFont="1" applyFill="1" applyBorder="1" applyAlignment="1">
      <alignment horizontal="center"/>
    </xf>
    <xf numFmtId="38" fontId="12" fillId="0" borderId="3" xfId="1" applyFont="1" applyFill="1" applyBorder="1" applyAlignment="1">
      <alignment horizontal="left" vertical="top" wrapText="1" shrinkToFit="1"/>
    </xf>
    <xf numFmtId="38" fontId="11" fillId="0" borderId="3" xfId="1" applyFont="1" applyFill="1" applyBorder="1" applyAlignment="1">
      <alignment horizontal="left" vertical="top" wrapText="1" shrinkToFit="1"/>
    </xf>
    <xf numFmtId="20" fontId="11" fillId="0" borderId="0" xfId="0" applyNumberFormat="1" applyFont="1" applyFill="1" applyAlignment="1">
      <alignment horizontal="left" vertical="center"/>
    </xf>
    <xf numFmtId="38" fontId="11" fillId="0" borderId="3" xfId="1" applyFont="1" applyFill="1" applyBorder="1" applyAlignment="1">
      <alignment horizontal="center" vertical="center"/>
    </xf>
    <xf numFmtId="0" fontId="6" fillId="2" borderId="17" xfId="0" applyFont="1" applyFill="1" applyBorder="1" applyAlignment="1">
      <alignment vertical="center" wrapText="1"/>
    </xf>
    <xf numFmtId="0" fontId="6" fillId="2" borderId="17" xfId="0" applyFont="1" applyFill="1" applyBorder="1" applyAlignment="1">
      <alignment vertical="center" shrinkToFit="1"/>
    </xf>
    <xf numFmtId="0" fontId="6" fillId="0" borderId="17" xfId="0" applyFont="1" applyBorder="1" applyAlignment="1">
      <alignment vertical="center" shrinkToFit="1"/>
    </xf>
    <xf numFmtId="0" fontId="6" fillId="2" borderId="0" xfId="0" applyFont="1" applyFill="1" applyAlignment="1">
      <alignment vertical="center"/>
    </xf>
    <xf numFmtId="0" fontId="6" fillId="0" borderId="0" xfId="0" applyFont="1" applyAlignment="1">
      <alignment vertical="center"/>
    </xf>
    <xf numFmtId="185" fontId="16" fillId="0" borderId="2" xfId="0" applyNumberFormat="1" applyFont="1" applyFill="1" applyBorder="1" applyAlignment="1">
      <alignment horizontal="center"/>
    </xf>
    <xf numFmtId="185" fontId="16" fillId="0" borderId="5" xfId="0" applyNumberFormat="1" applyFont="1" applyFill="1" applyBorder="1" applyAlignment="1">
      <alignment horizontal="center"/>
    </xf>
    <xf numFmtId="185" fontId="6" fillId="0" borderId="2" xfId="1" applyNumberFormat="1" applyFont="1" applyFill="1" applyBorder="1" applyAlignment="1">
      <alignment horizontal="center"/>
    </xf>
    <xf numFmtId="185" fontId="6" fillId="0" borderId="5" xfId="1" applyNumberFormat="1" applyFont="1" applyFill="1" applyBorder="1" applyAlignment="1">
      <alignment horizontal="center"/>
    </xf>
    <xf numFmtId="0" fontId="6" fillId="0" borderId="0" xfId="0" applyFont="1" applyFill="1" applyAlignment="1">
      <alignment horizontal="left" vertical="center" wrapText="1"/>
    </xf>
    <xf numFmtId="38" fontId="6" fillId="0" borderId="21" xfId="1" applyFont="1" applyFill="1" applyBorder="1" applyAlignment="1">
      <alignment horizontal="center"/>
    </xf>
    <xf numFmtId="0" fontId="0" fillId="0" borderId="17" xfId="0" applyFill="1" applyBorder="1" applyAlignment="1">
      <alignment horizontal="center"/>
    </xf>
    <xf numFmtId="38" fontId="6" fillId="0" borderId="6" xfId="1" applyFont="1" applyFill="1" applyBorder="1" applyAlignment="1">
      <alignment horizontal="center"/>
    </xf>
    <xf numFmtId="38" fontId="6" fillId="0" borderId="12" xfId="1" applyFont="1" applyFill="1" applyBorder="1" applyAlignment="1">
      <alignment horizontal="center"/>
    </xf>
    <xf numFmtId="38" fontId="6" fillId="0" borderId="7" xfId="1" applyFont="1" applyFill="1" applyBorder="1" applyAlignment="1">
      <alignment horizontal="center"/>
    </xf>
    <xf numFmtId="0" fontId="6" fillId="0" borderId="0" xfId="0" applyFont="1" applyFill="1" applyAlignment="1">
      <alignment horizontal="left" vertical="center"/>
    </xf>
    <xf numFmtId="0" fontId="0" fillId="0" borderId="0" xfId="0" applyAlignment="1">
      <alignment horizontal="left" vertical="center"/>
    </xf>
    <xf numFmtId="0" fontId="6" fillId="0" borderId="17" xfId="0" applyFont="1" applyFill="1" applyBorder="1" applyAlignment="1">
      <alignment vertical="center"/>
    </xf>
    <xf numFmtId="0" fontId="6" fillId="0" borderId="17" xfId="0" applyFont="1" applyBorder="1" applyAlignment="1">
      <alignment vertical="center"/>
    </xf>
    <xf numFmtId="0" fontId="6" fillId="0" borderId="0" xfId="0" applyFont="1" applyFill="1" applyAlignment="1">
      <alignment vertical="center" shrinkToFit="1"/>
    </xf>
    <xf numFmtId="0" fontId="6" fillId="0" borderId="0" xfId="0" applyFont="1" applyAlignment="1">
      <alignment vertical="center" shrinkToFit="1"/>
    </xf>
    <xf numFmtId="38" fontId="6" fillId="0" borderId="0" xfId="1" applyFont="1" applyFill="1" applyBorder="1" applyAlignment="1">
      <alignment horizontal="center" vertical="center"/>
    </xf>
    <xf numFmtId="38" fontId="6" fillId="0" borderId="9" xfId="1" applyFont="1" applyFill="1" applyBorder="1" applyAlignment="1">
      <alignment horizontal="center"/>
    </xf>
    <xf numFmtId="38" fontId="6" fillId="0" borderId="11" xfId="1" applyFont="1" applyFill="1" applyBorder="1" applyAlignment="1">
      <alignment horizontal="center"/>
    </xf>
    <xf numFmtId="0" fontId="0" fillId="0" borderId="17" xfId="0" applyBorder="1" applyAlignment="1">
      <alignment vertical="center"/>
    </xf>
    <xf numFmtId="0" fontId="6" fillId="0" borderId="17" xfId="0" applyFont="1" applyFill="1" applyBorder="1" applyAlignment="1"/>
    <xf numFmtId="0" fontId="26" fillId="2" borderId="1" xfId="6" quotePrefix="1" applyFill="1" applyBorder="1" applyAlignment="1">
      <alignment horizontal="center" vertical="center"/>
    </xf>
  </cellXfs>
  <cellStyles count="7">
    <cellStyle name="パーセント 2" xfId="2"/>
    <cellStyle name="ハイパーリンク" xfId="6" builtinId="8"/>
    <cellStyle name="桁区切り" xfId="5" builtinId="6"/>
    <cellStyle name="桁区切り 2" xfId="1"/>
    <cellStyle name="標準" xfId="0" builtinId="0"/>
    <cellStyle name="標準 2" xfId="3"/>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9525</xdr:rowOff>
    </xdr:from>
    <xdr:to>
      <xdr:col>2</xdr:col>
      <xdr:colOff>0</xdr:colOff>
      <xdr:row>4</xdr:row>
      <xdr:rowOff>0</xdr:rowOff>
    </xdr:to>
    <xdr:sp macro="" textlink="">
      <xdr:nvSpPr>
        <xdr:cNvPr id="2" name="Line 1"/>
        <xdr:cNvSpPr>
          <a:spLocks noChangeShapeType="1"/>
        </xdr:cNvSpPr>
      </xdr:nvSpPr>
      <xdr:spPr bwMode="auto">
        <a:xfrm>
          <a:off x="9525" y="190500"/>
          <a:ext cx="1000125" cy="533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tabSelected="1" workbookViewId="0"/>
  </sheetViews>
  <sheetFormatPr defaultRowHeight="13.5"/>
  <cols>
    <col min="1" max="1" width="9" style="546"/>
    <col min="2" max="2" width="54" style="546" customWidth="1"/>
    <col min="3" max="3" width="20.75" style="546" customWidth="1"/>
    <col min="4" max="16384" width="9" style="546"/>
  </cols>
  <sheetData>
    <row r="1" spans="1:3">
      <c r="A1" s="611" t="s">
        <v>353</v>
      </c>
    </row>
    <row r="2" spans="1:3">
      <c r="A2" s="611"/>
    </row>
    <row r="3" spans="1:3" ht="18.75" customHeight="1">
      <c r="A3" s="637" t="s">
        <v>323</v>
      </c>
      <c r="B3" s="637" t="s">
        <v>324</v>
      </c>
      <c r="C3" s="637" t="s">
        <v>325</v>
      </c>
    </row>
    <row r="4" spans="1:3" ht="18.75" customHeight="1">
      <c r="A4" s="745" t="s">
        <v>338</v>
      </c>
      <c r="B4" s="635" t="s">
        <v>326</v>
      </c>
      <c r="C4" s="636" t="s">
        <v>327</v>
      </c>
    </row>
    <row r="5" spans="1:3" ht="18.75" customHeight="1">
      <c r="A5" s="745" t="s">
        <v>339</v>
      </c>
      <c r="B5" s="635" t="s">
        <v>328</v>
      </c>
      <c r="C5" s="636" t="s">
        <v>327</v>
      </c>
    </row>
    <row r="6" spans="1:3" ht="18.75" customHeight="1">
      <c r="A6" s="745" t="s">
        <v>340</v>
      </c>
      <c r="B6" s="635" t="s">
        <v>329</v>
      </c>
      <c r="C6" s="636" t="s">
        <v>327</v>
      </c>
    </row>
    <row r="7" spans="1:3" ht="18.75" customHeight="1">
      <c r="A7" s="745" t="s">
        <v>351</v>
      </c>
      <c r="B7" s="635" t="s">
        <v>0</v>
      </c>
      <c r="C7" s="636" t="s">
        <v>327</v>
      </c>
    </row>
    <row r="8" spans="1:3" ht="18.75" customHeight="1">
      <c r="A8" s="745" t="s">
        <v>341</v>
      </c>
      <c r="B8" s="635" t="s">
        <v>330</v>
      </c>
      <c r="C8" s="636" t="s">
        <v>331</v>
      </c>
    </row>
    <row r="9" spans="1:3" ht="18.75" customHeight="1">
      <c r="A9" s="745" t="s">
        <v>342</v>
      </c>
      <c r="B9" s="635" t="s">
        <v>305</v>
      </c>
      <c r="C9" s="636" t="s">
        <v>327</v>
      </c>
    </row>
    <row r="10" spans="1:3" ht="18.75" customHeight="1">
      <c r="A10" s="745" t="s">
        <v>343</v>
      </c>
      <c r="B10" s="635" t="s">
        <v>1</v>
      </c>
      <c r="C10" s="636" t="s">
        <v>327</v>
      </c>
    </row>
    <row r="11" spans="1:3" ht="18.75" customHeight="1">
      <c r="A11" s="745" t="s">
        <v>344</v>
      </c>
      <c r="B11" s="635" t="s">
        <v>332</v>
      </c>
      <c r="C11" s="636" t="s">
        <v>331</v>
      </c>
    </row>
    <row r="12" spans="1:3" ht="18.75" customHeight="1">
      <c r="A12" s="745" t="s">
        <v>345</v>
      </c>
      <c r="B12" s="635" t="s">
        <v>333</v>
      </c>
      <c r="C12" s="636" t="s">
        <v>331</v>
      </c>
    </row>
    <row r="13" spans="1:3" ht="18.75" customHeight="1">
      <c r="A13" s="745" t="s">
        <v>346</v>
      </c>
      <c r="B13" s="635" t="s">
        <v>334</v>
      </c>
      <c r="C13" s="636" t="s">
        <v>331</v>
      </c>
    </row>
    <row r="14" spans="1:3" ht="18.75" customHeight="1">
      <c r="A14" s="745" t="s">
        <v>347</v>
      </c>
      <c r="B14" s="635" t="s">
        <v>2</v>
      </c>
      <c r="C14" s="636" t="s">
        <v>331</v>
      </c>
    </row>
    <row r="15" spans="1:3" ht="18.75" customHeight="1">
      <c r="A15" s="745" t="s">
        <v>348</v>
      </c>
      <c r="B15" s="635" t="s">
        <v>335</v>
      </c>
      <c r="C15" s="636" t="s">
        <v>331</v>
      </c>
    </row>
    <row r="16" spans="1:3" ht="18.75" customHeight="1">
      <c r="A16" s="745" t="s">
        <v>349</v>
      </c>
      <c r="B16" s="635" t="s">
        <v>258</v>
      </c>
      <c r="C16" s="636" t="s">
        <v>331</v>
      </c>
    </row>
    <row r="17" spans="1:3" ht="18.75" customHeight="1">
      <c r="A17" s="745" t="s">
        <v>350</v>
      </c>
      <c r="B17" s="635" t="s">
        <v>336</v>
      </c>
      <c r="C17" s="636" t="s">
        <v>331</v>
      </c>
    </row>
    <row r="18" spans="1:3" ht="18.75" customHeight="1">
      <c r="A18" s="745">
        <v>10</v>
      </c>
      <c r="B18" s="635" t="s">
        <v>337</v>
      </c>
      <c r="C18" s="636" t="s">
        <v>327</v>
      </c>
    </row>
    <row r="19" spans="1:3">
      <c r="A19" s="612"/>
    </row>
    <row r="20" spans="1:3">
      <c r="A20" s="612"/>
    </row>
    <row r="21" spans="1:3">
      <c r="A21" s="612"/>
    </row>
  </sheetData>
  <phoneticPr fontId="2"/>
  <hyperlinks>
    <hyperlink ref="A4" location="'1-1'!A1" display="1-1"/>
    <hyperlink ref="A5" location="'1-2'!A1" display="1-2"/>
    <hyperlink ref="A6" location="'2'!A1" display="2"/>
    <hyperlink ref="A8" location="'4-1'!A1" display="4-1"/>
    <hyperlink ref="A9" location="'4-2'!A1" display="4-2"/>
    <hyperlink ref="A10" location="'5'!A1" display="5"/>
    <hyperlink ref="A11" location="'6-1'!A1" display="6-1"/>
    <hyperlink ref="A12" location="'6-2'!A1" display="6-2"/>
    <hyperlink ref="A13" location="'6-3'!A1" display="6-3"/>
    <hyperlink ref="A14" location="'7'!A1" display="7"/>
    <hyperlink ref="A15" location="'8-1'!A1" display="8-1"/>
    <hyperlink ref="A16" location="'8-2'!A1" display="8-2"/>
    <hyperlink ref="A17" location="'9'!A1" display="9"/>
    <hyperlink ref="A18" location="'10'!A1" display="'10'!A1"/>
    <hyperlink ref="A7" location="'3'!A1" display="3"/>
  </hyperlinks>
  <pageMargins left="0.7" right="0.7" top="0.75" bottom="0.75" header="0.3" footer="0.3"/>
  <pageSetup paperSize="9" orientation="portrait" r:id="rId1"/>
  <ignoredErrors>
    <ignoredError sqref="A6:A7 A10 A14 A1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zoomScaleNormal="100" workbookViewId="0">
      <selection activeCell="G36" sqref="G36"/>
    </sheetView>
  </sheetViews>
  <sheetFormatPr defaultRowHeight="13.5"/>
  <cols>
    <col min="1" max="1" width="9" style="1"/>
    <col min="2" max="2" width="9.875" style="1" customWidth="1"/>
    <col min="3" max="6" width="12.125" style="1" customWidth="1"/>
    <col min="7" max="7" width="9.125" style="1" bestFit="1" customWidth="1"/>
    <col min="8" max="9" width="9.75" style="1" bestFit="1" customWidth="1"/>
    <col min="10" max="10" width="9.125" style="1" bestFit="1" customWidth="1"/>
    <col min="11" max="11" width="10.75" style="1" bestFit="1" customWidth="1"/>
    <col min="12" max="16384" width="9" style="1"/>
  </cols>
  <sheetData>
    <row r="1" spans="1:6" s="154" customFormat="1" ht="13.5" customHeight="1" thickBot="1">
      <c r="A1" s="153" t="s">
        <v>224</v>
      </c>
      <c r="F1" s="280"/>
    </row>
    <row r="2" spans="1:6" s="154" customFormat="1" ht="13.5" customHeight="1">
      <c r="A2" s="262" t="s">
        <v>92</v>
      </c>
      <c r="B2" s="281" t="s">
        <v>225</v>
      </c>
      <c r="C2" s="281" t="s">
        <v>226</v>
      </c>
      <c r="D2" s="281" t="s">
        <v>227</v>
      </c>
      <c r="E2" s="281" t="s">
        <v>228</v>
      </c>
      <c r="F2" s="272" t="s">
        <v>96</v>
      </c>
    </row>
    <row r="3" spans="1:6" s="154" customFormat="1" ht="13.5" customHeight="1">
      <c r="A3" s="155"/>
      <c r="B3" s="162"/>
      <c r="C3" s="162"/>
      <c r="D3" s="162"/>
      <c r="E3" s="162" t="s">
        <v>229</v>
      </c>
      <c r="F3" s="282"/>
    </row>
    <row r="4" spans="1:6" s="154" customFormat="1" ht="13.5" customHeight="1">
      <c r="A4" s="266" t="s">
        <v>230</v>
      </c>
      <c r="B4" s="167" t="s">
        <v>160</v>
      </c>
      <c r="C4" s="167" t="s">
        <v>160</v>
      </c>
      <c r="D4" s="167" t="s">
        <v>160</v>
      </c>
      <c r="E4" s="167" t="s">
        <v>160</v>
      </c>
      <c r="F4" s="168" t="s">
        <v>160</v>
      </c>
    </row>
    <row r="5" spans="1:6" s="154" customFormat="1" ht="13.5" customHeight="1">
      <c r="A5" s="282" t="s">
        <v>231</v>
      </c>
      <c r="B5" s="283">
        <v>39842</v>
      </c>
      <c r="C5" s="283">
        <v>26851</v>
      </c>
      <c r="D5" s="283">
        <v>112168</v>
      </c>
      <c r="E5" s="283">
        <v>9315</v>
      </c>
      <c r="F5" s="284">
        <v>188176</v>
      </c>
    </row>
    <row r="6" spans="1:6" s="154" customFormat="1" ht="13.5" customHeight="1">
      <c r="A6" s="282">
        <v>2</v>
      </c>
      <c r="B6" s="283">
        <v>18788</v>
      </c>
      <c r="C6" s="283">
        <v>35389</v>
      </c>
      <c r="D6" s="283">
        <v>118972</v>
      </c>
      <c r="E6" s="283">
        <v>10612</v>
      </c>
      <c r="F6" s="284">
        <v>183761</v>
      </c>
    </row>
    <row r="7" spans="1:6" s="154" customFormat="1" ht="13.5" customHeight="1">
      <c r="A7" s="282">
        <v>3</v>
      </c>
      <c r="B7" s="283">
        <v>12915</v>
      </c>
      <c r="C7" s="283">
        <v>49601</v>
      </c>
      <c r="D7" s="283">
        <v>160419</v>
      </c>
      <c r="E7" s="283">
        <v>12691</v>
      </c>
      <c r="F7" s="284">
        <v>235626</v>
      </c>
    </row>
    <row r="8" spans="1:6" s="154" customFormat="1" ht="13.5" customHeight="1">
      <c r="A8" s="282">
        <v>4</v>
      </c>
      <c r="B8" s="283">
        <v>12429</v>
      </c>
      <c r="C8" s="283">
        <v>46731</v>
      </c>
      <c r="D8" s="283">
        <v>123432</v>
      </c>
      <c r="E8" s="283">
        <v>11740</v>
      </c>
      <c r="F8" s="284">
        <v>194332</v>
      </c>
    </row>
    <row r="9" spans="1:6" s="154" customFormat="1" ht="13.5" customHeight="1">
      <c r="A9" s="282">
        <v>5</v>
      </c>
      <c r="B9" s="283">
        <v>11289</v>
      </c>
      <c r="C9" s="283">
        <v>36680</v>
      </c>
      <c r="D9" s="283">
        <v>135562</v>
      </c>
      <c r="E9" s="283">
        <v>19765</v>
      </c>
      <c r="F9" s="284">
        <v>203296</v>
      </c>
    </row>
    <row r="10" spans="1:6" s="154" customFormat="1" ht="13.5" customHeight="1">
      <c r="A10" s="282">
        <v>6</v>
      </c>
      <c r="B10" s="283">
        <v>13212</v>
      </c>
      <c r="C10" s="283">
        <v>27747</v>
      </c>
      <c r="D10" s="283">
        <v>115696</v>
      </c>
      <c r="E10" s="283">
        <v>10366</v>
      </c>
      <c r="F10" s="284">
        <v>167021</v>
      </c>
    </row>
    <row r="11" spans="1:6" s="154" customFormat="1" ht="13.5" customHeight="1">
      <c r="A11" s="282">
        <v>7</v>
      </c>
      <c r="B11" s="283">
        <v>11820</v>
      </c>
      <c r="C11" s="283">
        <v>33896</v>
      </c>
      <c r="D11" s="283">
        <v>111377</v>
      </c>
      <c r="E11" s="283">
        <v>12088</v>
      </c>
      <c r="F11" s="284">
        <v>169181</v>
      </c>
    </row>
    <row r="12" spans="1:6" s="154" customFormat="1" ht="13.5" customHeight="1">
      <c r="A12" s="282">
        <v>8</v>
      </c>
      <c r="B12" s="283">
        <v>6123.61</v>
      </c>
      <c r="C12" s="283">
        <v>21448.37</v>
      </c>
      <c r="D12" s="283">
        <v>94973.29</v>
      </c>
      <c r="E12" s="283">
        <v>10552.9</v>
      </c>
      <c r="F12" s="284">
        <v>133098.17000000001</v>
      </c>
    </row>
    <row r="13" spans="1:6" s="154" customFormat="1" ht="13.5" customHeight="1">
      <c r="A13" s="282">
        <v>9</v>
      </c>
      <c r="B13" s="283">
        <v>8947.9</v>
      </c>
      <c r="C13" s="283">
        <v>32403.46</v>
      </c>
      <c r="D13" s="283">
        <v>103692.4</v>
      </c>
      <c r="E13" s="283">
        <v>13604.12</v>
      </c>
      <c r="F13" s="284">
        <v>158647.88</v>
      </c>
    </row>
    <row r="14" spans="1:6" s="154" customFormat="1" ht="13.5" customHeight="1">
      <c r="A14" s="282">
        <v>10</v>
      </c>
      <c r="B14" s="283">
        <v>8179.53</v>
      </c>
      <c r="C14" s="283">
        <v>46313.599999999999</v>
      </c>
      <c r="D14" s="283">
        <v>166726.26999999999</v>
      </c>
      <c r="E14" s="283">
        <v>13268.8</v>
      </c>
      <c r="F14" s="284">
        <v>234488.2</v>
      </c>
    </row>
    <row r="15" spans="1:6" s="154" customFormat="1" ht="13.5" customHeight="1">
      <c r="A15" s="282">
        <v>11</v>
      </c>
      <c r="B15" s="283">
        <v>10003.14</v>
      </c>
      <c r="C15" s="283">
        <v>21113.72</v>
      </c>
      <c r="D15" s="283">
        <v>96528.48</v>
      </c>
      <c r="E15" s="283">
        <v>9763.61</v>
      </c>
      <c r="F15" s="284">
        <v>137408.95000000001</v>
      </c>
    </row>
    <row r="16" spans="1:6" s="154" customFormat="1" ht="13.5" customHeight="1">
      <c r="A16" s="282">
        <v>12</v>
      </c>
      <c r="B16" s="283">
        <v>2403.8200000000002</v>
      </c>
      <c r="C16" s="283">
        <v>24017.62</v>
      </c>
      <c r="D16" s="283">
        <v>124669.75</v>
      </c>
      <c r="E16" s="283">
        <v>8950.4500000000007</v>
      </c>
      <c r="F16" s="284">
        <v>160041.64000000001</v>
      </c>
    </row>
    <row r="17" spans="1:7" s="154" customFormat="1" ht="13.5" customHeight="1">
      <c r="A17" s="282">
        <v>13</v>
      </c>
      <c r="B17" s="283">
        <v>5187.12</v>
      </c>
      <c r="C17" s="283">
        <v>20474.82</v>
      </c>
      <c r="D17" s="283">
        <v>136110.03</v>
      </c>
      <c r="E17" s="283">
        <v>9458</v>
      </c>
      <c r="F17" s="284">
        <v>171230</v>
      </c>
    </row>
    <row r="18" spans="1:7" s="154" customFormat="1" ht="13.5" customHeight="1">
      <c r="A18" s="282">
        <v>14</v>
      </c>
      <c r="B18" s="283">
        <v>20924</v>
      </c>
      <c r="C18" s="283">
        <v>36834</v>
      </c>
      <c r="D18" s="283">
        <v>116543</v>
      </c>
      <c r="E18" s="283">
        <v>9564</v>
      </c>
      <c r="F18" s="284">
        <v>183865</v>
      </c>
    </row>
    <row r="19" spans="1:7" s="154" customFormat="1" ht="13.5" customHeight="1">
      <c r="A19" s="282">
        <v>15</v>
      </c>
      <c r="B19" s="283">
        <v>3459</v>
      </c>
      <c r="C19" s="283">
        <v>18380</v>
      </c>
      <c r="D19" s="283">
        <v>80246</v>
      </c>
      <c r="E19" s="283">
        <v>7216</v>
      </c>
      <c r="F19" s="284">
        <v>109300</v>
      </c>
      <c r="G19" s="155"/>
    </row>
    <row r="20" spans="1:7" s="154" customFormat="1" ht="13.5" customHeight="1">
      <c r="A20" s="282">
        <v>16</v>
      </c>
      <c r="B20" s="283">
        <v>8582</v>
      </c>
      <c r="C20" s="283">
        <v>21493</v>
      </c>
      <c r="D20" s="283">
        <v>73521</v>
      </c>
      <c r="E20" s="283">
        <v>8427</v>
      </c>
      <c r="F20" s="284">
        <v>112024</v>
      </c>
      <c r="G20" s="155"/>
    </row>
    <row r="21" spans="1:7" s="154" customFormat="1" ht="13.5" customHeight="1">
      <c r="A21" s="282">
        <v>17</v>
      </c>
      <c r="B21" s="283">
        <v>3576</v>
      </c>
      <c r="C21" s="283">
        <v>26503</v>
      </c>
      <c r="D21" s="283">
        <v>97171</v>
      </c>
      <c r="E21" s="283">
        <v>9265</v>
      </c>
      <c r="F21" s="284">
        <v>136515</v>
      </c>
      <c r="G21" s="155"/>
    </row>
    <row r="22" spans="1:7" s="154" customFormat="1" ht="13.5" customHeight="1">
      <c r="A22" s="282">
        <v>18</v>
      </c>
      <c r="B22" s="283">
        <v>6842</v>
      </c>
      <c r="C22" s="283">
        <v>36373</v>
      </c>
      <c r="D22" s="283">
        <v>98601</v>
      </c>
      <c r="E22" s="283">
        <v>8568</v>
      </c>
      <c r="F22" s="284">
        <v>150384</v>
      </c>
      <c r="G22" s="155"/>
    </row>
    <row r="23" spans="1:7" s="154" customFormat="1" ht="13.5" customHeight="1">
      <c r="A23" s="282">
        <v>19</v>
      </c>
      <c r="B23" s="283">
        <v>5526</v>
      </c>
      <c r="C23" s="283">
        <v>38919</v>
      </c>
      <c r="D23" s="283">
        <v>187515</v>
      </c>
      <c r="E23" s="283">
        <v>9230</v>
      </c>
      <c r="F23" s="284">
        <v>241190</v>
      </c>
      <c r="G23" s="155"/>
    </row>
    <row r="24" spans="1:7" s="154" customFormat="1" ht="13.5" customHeight="1">
      <c r="A24" s="282">
        <v>20</v>
      </c>
      <c r="B24" s="283">
        <v>16726</v>
      </c>
      <c r="C24" s="283">
        <v>33106</v>
      </c>
      <c r="D24" s="283">
        <v>126778</v>
      </c>
      <c r="E24" s="283">
        <v>9510</v>
      </c>
      <c r="F24" s="284">
        <v>186121</v>
      </c>
      <c r="G24" s="155"/>
    </row>
    <row r="25" spans="1:7" s="154" customFormat="1" ht="13.5" customHeight="1">
      <c r="A25" s="282">
        <v>21</v>
      </c>
      <c r="B25" s="283">
        <v>7052</v>
      </c>
      <c r="C25" s="283">
        <v>29259</v>
      </c>
      <c r="D25" s="283">
        <v>85721</v>
      </c>
      <c r="E25" s="283">
        <v>12854</v>
      </c>
      <c r="F25" s="284">
        <v>134885</v>
      </c>
      <c r="G25" s="155"/>
    </row>
    <row r="26" spans="1:7" s="154" customFormat="1" ht="13.5" customHeight="1">
      <c r="A26" s="282">
        <v>22</v>
      </c>
      <c r="B26" s="283">
        <v>6329</v>
      </c>
      <c r="C26" s="283">
        <v>36653</v>
      </c>
      <c r="D26" s="283">
        <v>147585</v>
      </c>
      <c r="E26" s="283">
        <v>10554</v>
      </c>
      <c r="F26" s="284">
        <v>201121</v>
      </c>
    </row>
    <row r="27" spans="1:7" s="154" customFormat="1" ht="13.5" customHeight="1">
      <c r="A27" s="618">
        <v>23</v>
      </c>
      <c r="B27" s="283">
        <v>5799</v>
      </c>
      <c r="C27" s="283">
        <v>25475</v>
      </c>
      <c r="D27" s="283">
        <v>132649</v>
      </c>
      <c r="E27" s="283">
        <v>8873</v>
      </c>
      <c r="F27" s="284">
        <v>172795</v>
      </c>
    </row>
    <row r="28" spans="1:7" s="154" customFormat="1" ht="13.5" customHeight="1">
      <c r="A28" s="282">
        <v>24</v>
      </c>
      <c r="B28" s="283">
        <v>1623</v>
      </c>
      <c r="C28" s="283">
        <v>26617</v>
      </c>
      <c r="D28" s="283">
        <v>80199</v>
      </c>
      <c r="E28" s="283">
        <v>7381</v>
      </c>
      <c r="F28" s="284">
        <v>115820</v>
      </c>
    </row>
    <row r="29" spans="1:7" s="154" customFormat="1" ht="13.5" customHeight="1">
      <c r="A29" s="282">
        <v>25</v>
      </c>
      <c r="B29" s="283">
        <v>1435</v>
      </c>
      <c r="C29" s="283">
        <v>23142</v>
      </c>
      <c r="D29" s="283">
        <v>98049</v>
      </c>
      <c r="E29" s="283">
        <v>6909</v>
      </c>
      <c r="F29" s="284">
        <v>129534</v>
      </c>
    </row>
    <row r="30" spans="1:7" s="154" customFormat="1" ht="13.5" customHeight="1">
      <c r="A30" s="282">
        <v>26</v>
      </c>
      <c r="B30" s="283">
        <v>1788</v>
      </c>
      <c r="C30" s="283">
        <v>25553</v>
      </c>
      <c r="D30" s="283">
        <v>83934</v>
      </c>
      <c r="E30" s="283">
        <v>6338</v>
      </c>
      <c r="F30" s="284">
        <v>117613</v>
      </c>
    </row>
    <row r="31" spans="1:7" s="50" customFormat="1" ht="15" customHeight="1" thickBot="1">
      <c r="A31" s="619">
        <v>27</v>
      </c>
      <c r="B31" s="285">
        <v>3505</v>
      </c>
      <c r="C31" s="285">
        <v>24272</v>
      </c>
      <c r="D31" s="285">
        <v>82343</v>
      </c>
      <c r="E31" s="285">
        <v>5838</v>
      </c>
      <c r="F31" s="286">
        <v>115957</v>
      </c>
    </row>
    <row r="32" spans="1:7">
      <c r="A32" s="720" t="s">
        <v>369</v>
      </c>
      <c r="B32" s="721"/>
      <c r="C32" s="721"/>
      <c r="D32" s="721"/>
      <c r="E32" s="721"/>
      <c r="F32" s="721"/>
    </row>
    <row r="33" spans="1:11">
      <c r="A33" s="722" t="s">
        <v>392</v>
      </c>
      <c r="B33" s="723"/>
      <c r="C33" s="723"/>
      <c r="D33" s="723"/>
      <c r="E33" s="723"/>
      <c r="F33" s="723"/>
    </row>
    <row r="35" spans="1:11">
      <c r="G35" s="287"/>
      <c r="H35" s="287"/>
      <c r="I35" s="287"/>
      <c r="J35" s="287"/>
      <c r="K35" s="287"/>
    </row>
  </sheetData>
  <mergeCells count="2">
    <mergeCell ref="A32:F32"/>
    <mergeCell ref="A33:F33"/>
  </mergeCells>
  <phoneticPr fontId="2"/>
  <pageMargins left="0.75" right="0.75" top="1" bottom="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GridLines="0" zoomScaleNormal="100" workbookViewId="0">
      <selection activeCell="K16" sqref="K16"/>
    </sheetView>
  </sheetViews>
  <sheetFormatPr defaultColWidth="5.75" defaultRowHeight="14.85" customHeight="1"/>
  <cols>
    <col min="1" max="1" width="2.625" style="221" customWidth="1"/>
    <col min="2" max="2" width="10.625" style="221" customWidth="1"/>
    <col min="3" max="3" width="10.875" style="320" customWidth="1"/>
    <col min="4" max="4" width="10.625" style="319" customWidth="1"/>
    <col min="5" max="5" width="8.125" style="331" customWidth="1"/>
    <col min="6" max="6" width="7.75" style="332" customWidth="1"/>
    <col min="7" max="7" width="10" style="320" customWidth="1"/>
    <col min="8" max="8" width="8.625" style="221" customWidth="1"/>
    <col min="9" max="9" width="7.625" style="332" customWidth="1"/>
    <col min="10" max="10" width="5.75" style="191" customWidth="1"/>
    <col min="11" max="16384" width="5.75" style="191"/>
  </cols>
  <sheetData>
    <row r="1" spans="1:9" ht="14.25" customHeight="1" thickBot="1">
      <c r="A1" s="186" t="s">
        <v>232</v>
      </c>
      <c r="B1" s="187"/>
      <c r="C1" s="288"/>
      <c r="D1" s="289"/>
      <c r="E1" s="290"/>
      <c r="F1" s="291"/>
      <c r="G1" s="288"/>
      <c r="H1" s="187"/>
      <c r="I1" s="291"/>
    </row>
    <row r="2" spans="1:9" ht="14.85" customHeight="1">
      <c r="A2" s="192"/>
      <c r="B2" s="193" t="s">
        <v>92</v>
      </c>
      <c r="C2" s="292" t="s">
        <v>233</v>
      </c>
      <c r="D2" s="293"/>
      <c r="E2" s="294"/>
      <c r="F2" s="295"/>
      <c r="G2" s="296" t="s">
        <v>214</v>
      </c>
      <c r="H2" s="297"/>
      <c r="I2" s="298"/>
    </row>
    <row r="3" spans="1:9" ht="14.85" customHeight="1">
      <c r="A3" s="48"/>
      <c r="B3" s="194"/>
      <c r="C3" s="471" t="s">
        <v>290</v>
      </c>
      <c r="D3" s="470"/>
      <c r="E3" s="299"/>
      <c r="F3" s="300"/>
      <c r="G3" s="724" t="s">
        <v>290</v>
      </c>
      <c r="H3" s="725"/>
      <c r="I3" s="301"/>
    </row>
    <row r="4" spans="1:9" ht="14.85" customHeight="1">
      <c r="A4" s="48"/>
      <c r="B4" s="48"/>
      <c r="C4" s="302" t="s">
        <v>234</v>
      </c>
      <c r="D4" s="726" t="s">
        <v>235</v>
      </c>
      <c r="E4" s="727"/>
      <c r="F4" s="303" t="s">
        <v>236</v>
      </c>
      <c r="G4" s="304"/>
      <c r="H4" s="305"/>
      <c r="I4" s="306" t="s">
        <v>206</v>
      </c>
    </row>
    <row r="5" spans="1:9" ht="14.85" customHeight="1">
      <c r="A5" s="201" t="s">
        <v>156</v>
      </c>
      <c r="B5" s="201"/>
      <c r="C5" s="307"/>
      <c r="D5" s="308"/>
      <c r="E5" s="309" t="s">
        <v>157</v>
      </c>
      <c r="F5" s="310"/>
      <c r="G5" s="308"/>
      <c r="H5" s="63" t="s">
        <v>157</v>
      </c>
      <c r="I5" s="311"/>
    </row>
    <row r="6" spans="1:9" ht="14.85" customHeight="1">
      <c r="A6" s="79"/>
      <c r="B6" s="79"/>
      <c r="C6" s="312" t="s">
        <v>237</v>
      </c>
      <c r="D6" s="313" t="s">
        <v>24</v>
      </c>
      <c r="E6" s="314" t="s">
        <v>238</v>
      </c>
      <c r="F6" s="315" t="s">
        <v>238</v>
      </c>
      <c r="G6" s="313" t="s">
        <v>24</v>
      </c>
      <c r="H6" s="77" t="s">
        <v>238</v>
      </c>
      <c r="I6" s="316" t="s">
        <v>238</v>
      </c>
    </row>
    <row r="7" spans="1:9" ht="14.85" customHeight="1">
      <c r="A7" s="79"/>
      <c r="B7" s="79"/>
      <c r="C7" s="312"/>
      <c r="D7" s="313"/>
      <c r="E7" s="314"/>
      <c r="F7" s="315"/>
      <c r="G7" s="313"/>
      <c r="H7" s="77"/>
      <c r="I7" s="316"/>
    </row>
    <row r="8" spans="1:9" ht="14.85" customHeight="1">
      <c r="A8" s="209" t="s">
        <v>163</v>
      </c>
      <c r="B8" s="210"/>
      <c r="C8" s="211">
        <v>1110583</v>
      </c>
      <c r="D8" s="317">
        <v>1087705</v>
      </c>
      <c r="E8" s="567">
        <v>100</v>
      </c>
      <c r="F8" s="601">
        <f>(D8/C8-1)*100</f>
        <v>-2.059999117580591</v>
      </c>
      <c r="G8" s="317">
        <v>117321</v>
      </c>
      <c r="H8" s="603">
        <v>100</v>
      </c>
      <c r="I8" s="603">
        <v>2.2000000000000002</v>
      </c>
    </row>
    <row r="9" spans="1:9" ht="14.85" customHeight="1">
      <c r="A9" s="79"/>
      <c r="B9" s="79"/>
      <c r="C9" s="312"/>
      <c r="D9" s="313"/>
      <c r="E9" s="579"/>
      <c r="F9" s="602"/>
      <c r="G9" s="313"/>
      <c r="H9" s="374"/>
      <c r="I9" s="374"/>
    </row>
    <row r="10" spans="1:9" ht="14.85" customHeight="1">
      <c r="A10" s="79" t="s">
        <v>164</v>
      </c>
      <c r="B10" s="71"/>
      <c r="C10" s="312"/>
      <c r="D10" s="313"/>
      <c r="E10" s="579"/>
      <c r="F10" s="602"/>
      <c r="G10" s="313"/>
      <c r="H10" s="374"/>
      <c r="I10" s="374"/>
    </row>
    <row r="11" spans="1:9" ht="14.85" customHeight="1">
      <c r="A11" s="79" t="s">
        <v>98</v>
      </c>
      <c r="B11" s="71" t="s">
        <v>99</v>
      </c>
      <c r="C11" s="208">
        <v>72558</v>
      </c>
      <c r="D11" s="313">
        <v>70192</v>
      </c>
      <c r="E11" s="568">
        <v>6.4532203124928174</v>
      </c>
      <c r="F11" s="602">
        <f>(D11/C11-1)*100</f>
        <v>-3.2608396041787224</v>
      </c>
      <c r="G11" s="313">
        <v>3904</v>
      </c>
      <c r="H11" s="374">
        <v>3.3276225057747548</v>
      </c>
      <c r="I11" s="374">
        <v>-9.9215505306875844</v>
      </c>
    </row>
    <row r="12" spans="1:9" ht="14.85" customHeight="1">
      <c r="A12" s="79" t="s">
        <v>100</v>
      </c>
      <c r="B12" s="71" t="s">
        <v>101</v>
      </c>
      <c r="C12" s="208">
        <v>32136</v>
      </c>
      <c r="D12" s="313">
        <v>33980</v>
      </c>
      <c r="E12" s="568">
        <v>3.1240088075351315</v>
      </c>
      <c r="F12" s="602">
        <f t="shared" ref="F12:F34" si="0">(D12/C12-1)*100</f>
        <v>5.7381130196664243</v>
      </c>
      <c r="G12" s="313">
        <v>4476</v>
      </c>
      <c r="H12" s="374">
        <v>3.8151737540593755</v>
      </c>
      <c r="I12" s="374">
        <v>512.3119015047879</v>
      </c>
    </row>
    <row r="13" spans="1:9" ht="14.85" customHeight="1">
      <c r="A13" s="79" t="s">
        <v>102</v>
      </c>
      <c r="B13" s="71" t="s">
        <v>103</v>
      </c>
      <c r="C13" s="208">
        <v>83219</v>
      </c>
      <c r="D13" s="313">
        <v>102046</v>
      </c>
      <c r="E13" s="568">
        <v>9.381771711999118</v>
      </c>
      <c r="F13" s="602">
        <f t="shared" si="0"/>
        <v>22.623439358800269</v>
      </c>
      <c r="G13" s="313">
        <v>27518</v>
      </c>
      <c r="H13" s="374">
        <v>23.455306381636706</v>
      </c>
      <c r="I13" s="374">
        <v>291.49238867548723</v>
      </c>
    </row>
    <row r="14" spans="1:9" ht="14.85" customHeight="1">
      <c r="A14" s="79" t="s">
        <v>104</v>
      </c>
      <c r="B14" s="71" t="s">
        <v>105</v>
      </c>
      <c r="C14" s="208">
        <v>5266</v>
      </c>
      <c r="D14" s="313">
        <v>5214</v>
      </c>
      <c r="E14" s="568">
        <v>0.47935791414032297</v>
      </c>
      <c r="F14" s="602">
        <f t="shared" si="0"/>
        <v>-0.98746676794531085</v>
      </c>
      <c r="G14" s="313">
        <v>764</v>
      </c>
      <c r="H14" s="374">
        <v>0.65120481414239562</v>
      </c>
      <c r="I14" s="374">
        <v>8.8319088319088301</v>
      </c>
    </row>
    <row r="15" spans="1:9" ht="14.85" customHeight="1">
      <c r="A15" s="79" t="s">
        <v>106</v>
      </c>
      <c r="B15" s="71" t="s">
        <v>107</v>
      </c>
      <c r="C15" s="208" t="s">
        <v>385</v>
      </c>
      <c r="D15" s="313" t="s">
        <v>377</v>
      </c>
      <c r="E15" s="568" t="s">
        <v>377</v>
      </c>
      <c r="F15" s="602" t="s">
        <v>380</v>
      </c>
      <c r="G15" s="313" t="s">
        <v>380</v>
      </c>
      <c r="H15" s="374" t="s">
        <v>380</v>
      </c>
      <c r="I15" s="374" t="s">
        <v>380</v>
      </c>
    </row>
    <row r="16" spans="1:9" ht="14.85" customHeight="1">
      <c r="A16" s="79" t="s">
        <v>108</v>
      </c>
      <c r="B16" s="71" t="s">
        <v>109</v>
      </c>
      <c r="C16" s="208">
        <v>273918</v>
      </c>
      <c r="D16" s="313">
        <v>258629</v>
      </c>
      <c r="E16" s="568">
        <v>23.777494817068966</v>
      </c>
      <c r="F16" s="602">
        <f t="shared" si="0"/>
        <v>-5.5815974123642809</v>
      </c>
      <c r="G16" s="313">
        <v>20488</v>
      </c>
      <c r="H16" s="374">
        <v>17.463199256740054</v>
      </c>
      <c r="I16" s="374">
        <v>16.178055004252911</v>
      </c>
    </row>
    <row r="17" spans="1:9" ht="14.85" customHeight="1">
      <c r="A17" s="79" t="s">
        <v>110</v>
      </c>
      <c r="B17" s="71" t="s">
        <v>111</v>
      </c>
      <c r="C17" s="208">
        <v>9003</v>
      </c>
      <c r="D17" s="313">
        <v>8596</v>
      </c>
      <c r="E17" s="568">
        <v>0.7902878078155382</v>
      </c>
      <c r="F17" s="602">
        <f t="shared" si="0"/>
        <v>-4.5207153171165189</v>
      </c>
      <c r="G17" s="313">
        <v>772</v>
      </c>
      <c r="H17" s="374">
        <v>0.65802371271980287</v>
      </c>
      <c r="I17" s="374">
        <v>-34.52078032230704</v>
      </c>
    </row>
    <row r="18" spans="1:9" ht="14.85" customHeight="1">
      <c r="A18" s="79" t="s">
        <v>112</v>
      </c>
      <c r="B18" s="71" t="s">
        <v>113</v>
      </c>
      <c r="C18" s="208">
        <v>134234</v>
      </c>
      <c r="D18" s="313">
        <v>125701</v>
      </c>
      <c r="E18" s="568">
        <v>11.556534170570146</v>
      </c>
      <c r="F18" s="602">
        <f t="shared" si="0"/>
        <v>-6.3568097501378151</v>
      </c>
      <c r="G18" s="313">
        <v>18361</v>
      </c>
      <c r="H18" s="374">
        <v>15.650224597471892</v>
      </c>
      <c r="I18" s="374">
        <v>-7.136354440623105</v>
      </c>
    </row>
    <row r="19" spans="1:9" ht="14.85" customHeight="1">
      <c r="A19" s="79" t="s">
        <v>114</v>
      </c>
      <c r="B19" s="71" t="s">
        <v>115</v>
      </c>
      <c r="C19" s="208" t="s">
        <v>380</v>
      </c>
      <c r="D19" s="313" t="s">
        <v>377</v>
      </c>
      <c r="E19" s="568" t="s">
        <v>377</v>
      </c>
      <c r="F19" s="602" t="s">
        <v>380</v>
      </c>
      <c r="G19" s="313" t="s">
        <v>377</v>
      </c>
      <c r="H19" s="374" t="s">
        <v>377</v>
      </c>
      <c r="I19" s="374" t="s">
        <v>380</v>
      </c>
    </row>
    <row r="20" spans="1:9" ht="14.85" customHeight="1">
      <c r="A20" s="79" t="s">
        <v>116</v>
      </c>
      <c r="B20" s="71" t="s">
        <v>117</v>
      </c>
      <c r="C20" s="208">
        <v>72826</v>
      </c>
      <c r="D20" s="313">
        <v>72872</v>
      </c>
      <c r="E20" s="568">
        <v>6.699610648107714</v>
      </c>
      <c r="F20" s="602">
        <f t="shared" si="0"/>
        <v>6.3164254524483709E-2</v>
      </c>
      <c r="G20" s="313">
        <v>9939</v>
      </c>
      <c r="H20" s="374">
        <v>8.4716291201063747</v>
      </c>
      <c r="I20" s="374">
        <v>10.507004669779851</v>
      </c>
    </row>
    <row r="21" spans="1:9" ht="14.85" customHeight="1">
      <c r="A21" s="79" t="s">
        <v>118</v>
      </c>
      <c r="B21" s="71" t="s">
        <v>119</v>
      </c>
      <c r="C21" s="208">
        <v>818</v>
      </c>
      <c r="D21" s="313">
        <v>768</v>
      </c>
      <c r="E21" s="568">
        <v>7.0607379758298436E-2</v>
      </c>
      <c r="F21" s="602">
        <f t="shared" si="0"/>
        <v>-6.1124694376528126</v>
      </c>
      <c r="G21" s="313">
        <v>40</v>
      </c>
      <c r="H21" s="374">
        <v>3.4094492887036421E-2</v>
      </c>
      <c r="I21" s="374">
        <v>-35.483870967741936</v>
      </c>
    </row>
    <row r="22" spans="1:9" ht="14.85" customHeight="1">
      <c r="A22" s="79" t="s">
        <v>165</v>
      </c>
      <c r="B22" s="71" t="s">
        <v>166</v>
      </c>
      <c r="C22" s="208" t="s">
        <v>380</v>
      </c>
      <c r="D22" s="313" t="s">
        <v>380</v>
      </c>
      <c r="E22" s="568" t="s">
        <v>380</v>
      </c>
      <c r="F22" s="602" t="s">
        <v>380</v>
      </c>
      <c r="G22" s="313" t="s">
        <v>380</v>
      </c>
      <c r="H22" s="568" t="s">
        <v>380</v>
      </c>
      <c r="I22" s="374" t="s">
        <v>380</v>
      </c>
    </row>
    <row r="23" spans="1:9" ht="14.85" customHeight="1">
      <c r="A23" s="79" t="s">
        <v>120</v>
      </c>
      <c r="B23" s="71" t="s">
        <v>62</v>
      </c>
      <c r="C23" s="208">
        <v>6777</v>
      </c>
      <c r="D23" s="313">
        <v>6528</v>
      </c>
      <c r="E23" s="568">
        <v>0.60016272794553671</v>
      </c>
      <c r="F23" s="602">
        <f t="shared" si="0"/>
        <v>-3.6741921204072603</v>
      </c>
      <c r="G23" s="208">
        <v>223</v>
      </c>
      <c r="H23" s="374">
        <v>0.19007679784522805</v>
      </c>
      <c r="I23" s="374">
        <v>-76.526315789473685</v>
      </c>
    </row>
    <row r="24" spans="1:9" ht="14.85" customHeight="1">
      <c r="A24" s="79" t="s">
        <v>121</v>
      </c>
      <c r="B24" s="71" t="s">
        <v>122</v>
      </c>
      <c r="C24" s="208">
        <v>24889</v>
      </c>
      <c r="D24" s="313">
        <v>24837</v>
      </c>
      <c r="E24" s="568">
        <v>2.2834316289802841</v>
      </c>
      <c r="F24" s="602">
        <f t="shared" si="0"/>
        <v>-0.20892763871589448</v>
      </c>
      <c r="G24" s="313">
        <v>1549</v>
      </c>
      <c r="H24" s="374">
        <v>1.3203092370504854</v>
      </c>
      <c r="I24" s="374">
        <v>-20.19577537351881</v>
      </c>
    </row>
    <row r="25" spans="1:9" ht="14.85" customHeight="1">
      <c r="A25" s="79" t="s">
        <v>123</v>
      </c>
      <c r="B25" s="71" t="s">
        <v>124</v>
      </c>
      <c r="C25" s="208">
        <v>54853</v>
      </c>
      <c r="D25" s="313">
        <v>46478</v>
      </c>
      <c r="E25" s="568">
        <v>4.2730335890705664</v>
      </c>
      <c r="F25" s="602">
        <f t="shared" si="0"/>
        <v>-15.268080141469021</v>
      </c>
      <c r="G25" s="313">
        <v>9269</v>
      </c>
      <c r="H25" s="374">
        <v>7.9005463642485143</v>
      </c>
      <c r="I25" s="374">
        <v>-8.0182594025999805</v>
      </c>
    </row>
    <row r="26" spans="1:9" ht="14.85" customHeight="1">
      <c r="A26" s="79" t="s">
        <v>125</v>
      </c>
      <c r="B26" s="71" t="s">
        <v>126</v>
      </c>
      <c r="C26" s="208">
        <v>6923</v>
      </c>
      <c r="D26" s="313">
        <v>6780</v>
      </c>
      <c r="E26" s="568">
        <v>0.62333077442872842</v>
      </c>
      <c r="F26" s="602">
        <f t="shared" si="0"/>
        <v>-2.0655785064278454</v>
      </c>
      <c r="G26" s="313">
        <v>296</v>
      </c>
      <c r="H26" s="374">
        <v>0.2522992473640695</v>
      </c>
      <c r="I26" s="374">
        <v>-8.3591331269349816</v>
      </c>
    </row>
    <row r="27" spans="1:9" ht="14.85" customHeight="1">
      <c r="A27" s="79" t="s">
        <v>127</v>
      </c>
      <c r="B27" s="71" t="s">
        <v>167</v>
      </c>
      <c r="C27" s="208">
        <v>29158</v>
      </c>
      <c r="D27" s="313">
        <v>29676</v>
      </c>
      <c r="E27" s="568">
        <v>2.7283132834730006</v>
      </c>
      <c r="F27" s="602">
        <f t="shared" si="0"/>
        <v>1.7765278825708108</v>
      </c>
      <c r="G27" s="313">
        <v>2621</v>
      </c>
      <c r="H27" s="374">
        <v>2.2340416464230612</v>
      </c>
      <c r="I27" s="374">
        <v>-48.64811912225705</v>
      </c>
    </row>
    <row r="28" spans="1:9" ht="14.85" customHeight="1">
      <c r="A28" s="79" t="s">
        <v>128</v>
      </c>
      <c r="B28" s="71" t="s">
        <v>168</v>
      </c>
      <c r="C28" s="208">
        <v>40557</v>
      </c>
      <c r="D28" s="313">
        <v>39903</v>
      </c>
      <c r="E28" s="568">
        <v>3.6685498365825291</v>
      </c>
      <c r="F28" s="602">
        <f t="shared" si="0"/>
        <v>-1.6125453066055173</v>
      </c>
      <c r="G28" s="313">
        <v>6115</v>
      </c>
      <c r="H28" s="374">
        <v>5.2121956001056926</v>
      </c>
      <c r="I28" s="374">
        <v>-6.7835365853658569</v>
      </c>
    </row>
    <row r="29" spans="1:9" ht="14.85" customHeight="1">
      <c r="A29" s="79" t="s">
        <v>129</v>
      </c>
      <c r="B29" s="71" t="s">
        <v>169</v>
      </c>
      <c r="C29" s="208">
        <v>607</v>
      </c>
      <c r="D29" s="313">
        <v>573</v>
      </c>
      <c r="E29" s="568">
        <v>5.267972474154297E-2</v>
      </c>
      <c r="F29" s="602">
        <f t="shared" si="0"/>
        <v>-5.6013179571663958</v>
      </c>
      <c r="G29" s="313">
        <v>17</v>
      </c>
      <c r="H29" s="374">
        <v>1.4490159476990477E-2</v>
      </c>
      <c r="I29" s="374">
        <v>13.33333333333333</v>
      </c>
    </row>
    <row r="30" spans="1:9" ht="14.85" customHeight="1">
      <c r="A30" s="79" t="s">
        <v>130</v>
      </c>
      <c r="B30" s="71" t="s">
        <v>131</v>
      </c>
      <c r="C30" s="208">
        <v>4630</v>
      </c>
      <c r="D30" s="313">
        <v>4242</v>
      </c>
      <c r="E30" s="568">
        <v>0.38999544913372652</v>
      </c>
      <c r="F30" s="602">
        <f t="shared" si="0"/>
        <v>-8.3801295896328334</v>
      </c>
      <c r="G30" s="313">
        <v>95</v>
      </c>
      <c r="H30" s="374">
        <v>8.0974420606711506E-2</v>
      </c>
      <c r="I30" s="374">
        <v>-93.370551290997909</v>
      </c>
    </row>
    <row r="31" spans="1:9" ht="14.85" customHeight="1">
      <c r="A31" s="79" t="s">
        <v>132</v>
      </c>
      <c r="B31" s="71" t="s">
        <v>170</v>
      </c>
      <c r="C31" s="208">
        <v>70501</v>
      </c>
      <c r="D31" s="313">
        <v>70087</v>
      </c>
      <c r="E31" s="568">
        <v>6.4435669597914869</v>
      </c>
      <c r="F31" s="602">
        <f t="shared" si="0"/>
        <v>-0.5872257131104508</v>
      </c>
      <c r="G31" s="313">
        <v>2270</v>
      </c>
      <c r="H31" s="374">
        <v>1.934862471339317</v>
      </c>
      <c r="I31" s="374">
        <v>-58.386801099908347</v>
      </c>
    </row>
    <row r="32" spans="1:9" ht="14.85" customHeight="1">
      <c r="A32" s="79" t="s">
        <v>133</v>
      </c>
      <c r="B32" s="71" t="s">
        <v>171</v>
      </c>
      <c r="C32" s="208">
        <v>0</v>
      </c>
      <c r="D32" s="313">
        <v>0</v>
      </c>
      <c r="E32" s="568" t="s">
        <v>355</v>
      </c>
      <c r="F32" s="602" t="s">
        <v>358</v>
      </c>
      <c r="G32" s="313">
        <v>0</v>
      </c>
      <c r="H32" s="374" t="s">
        <v>355</v>
      </c>
      <c r="I32" s="536" t="s">
        <v>370</v>
      </c>
    </row>
    <row r="33" spans="1:10" ht="14.85" customHeight="1">
      <c r="A33" s="79" t="s">
        <v>134</v>
      </c>
      <c r="B33" s="71" t="s">
        <v>172</v>
      </c>
      <c r="C33" s="208">
        <v>122213</v>
      </c>
      <c r="D33" s="313">
        <v>119515</v>
      </c>
      <c r="E33" s="568">
        <v>10.987813791423227</v>
      </c>
      <c r="F33" s="602">
        <f t="shared" si="0"/>
        <v>-2.2076211205027341</v>
      </c>
      <c r="G33" s="313">
        <v>6420</v>
      </c>
      <c r="H33" s="374">
        <v>5.472166108369346</v>
      </c>
      <c r="I33" s="374">
        <v>-44.949408334762474</v>
      </c>
    </row>
    <row r="34" spans="1:10" ht="14.85" customHeight="1">
      <c r="A34" s="79" t="s">
        <v>135</v>
      </c>
      <c r="B34" s="71" t="s">
        <v>136</v>
      </c>
      <c r="C34" s="208">
        <v>3110</v>
      </c>
      <c r="D34" s="313">
        <v>3062</v>
      </c>
      <c r="E34" s="568">
        <v>0.28151015210925756</v>
      </c>
      <c r="F34" s="602">
        <f t="shared" si="0"/>
        <v>-1.5434083601286175</v>
      </c>
      <c r="G34" s="313">
        <v>184</v>
      </c>
      <c r="H34" s="374">
        <v>0.15683466728036755</v>
      </c>
      <c r="I34" s="374">
        <v>-28.682170542635653</v>
      </c>
    </row>
    <row r="35" spans="1:10" ht="14.85" customHeight="1">
      <c r="A35" s="79"/>
      <c r="B35" s="71"/>
      <c r="C35" s="312"/>
      <c r="D35" s="313"/>
      <c r="E35" s="568"/>
      <c r="F35" s="602"/>
      <c r="G35" s="313"/>
      <c r="H35" s="374"/>
      <c r="I35" s="374"/>
    </row>
    <row r="36" spans="1:10" ht="14.85" customHeight="1">
      <c r="A36" s="79" t="s">
        <v>173</v>
      </c>
      <c r="B36" s="71"/>
      <c r="C36" s="312"/>
      <c r="E36" s="568"/>
      <c r="F36" s="602"/>
      <c r="H36" s="374"/>
      <c r="I36" s="374"/>
    </row>
    <row r="37" spans="1:10" ht="14.85" customHeight="1">
      <c r="A37" s="79" t="s">
        <v>177</v>
      </c>
      <c r="B37" s="71"/>
      <c r="C37" s="208">
        <v>201335</v>
      </c>
      <c r="D37" s="313">
        <v>200666</v>
      </c>
      <c r="E37" s="568">
        <v>18.448568315857699</v>
      </c>
      <c r="F37" s="602">
        <f t="shared" ref="F37:F39" si="1">(D37/C37-1)*100</f>
        <v>-0.33228201753296993</v>
      </c>
      <c r="G37" s="313">
        <v>18916</v>
      </c>
      <c r="H37" s="374">
        <v>16.123285686279523</v>
      </c>
      <c r="I37" s="374">
        <v>-9.4017912735284259</v>
      </c>
    </row>
    <row r="38" spans="1:10" ht="14.85" customHeight="1">
      <c r="A38" s="79" t="s">
        <v>178</v>
      </c>
      <c r="B38" s="79"/>
      <c r="C38" s="208">
        <v>316471</v>
      </c>
      <c r="D38" s="313">
        <v>308003</v>
      </c>
      <c r="E38" s="568">
        <v>28.316777067311449</v>
      </c>
      <c r="F38" s="602">
        <f t="shared" si="1"/>
        <v>-2.6757586003140932</v>
      </c>
      <c r="G38" s="313">
        <v>30982</v>
      </c>
      <c r="H38" s="374">
        <v>26.407889465654062</v>
      </c>
      <c r="I38" s="374">
        <v>-8.6211473234036333</v>
      </c>
    </row>
    <row r="39" spans="1:10" ht="14.85" customHeight="1">
      <c r="A39" s="79" t="s">
        <v>179</v>
      </c>
      <c r="B39" s="79"/>
      <c r="C39" s="208">
        <v>592777</v>
      </c>
      <c r="D39" s="313">
        <v>579036</v>
      </c>
      <c r="E39" s="568">
        <v>53.234654616830845</v>
      </c>
      <c r="F39" s="602">
        <f t="shared" si="1"/>
        <v>-2.3180723948466264</v>
      </c>
      <c r="G39" s="313">
        <v>67423</v>
      </c>
      <c r="H39" s="374">
        <v>57.468824848066411</v>
      </c>
      <c r="I39" s="374">
        <v>12.381031752646043</v>
      </c>
    </row>
    <row r="40" spans="1:10" ht="14.85" customHeight="1" thickBot="1">
      <c r="A40" s="215"/>
      <c r="B40" s="215"/>
      <c r="C40" s="216"/>
      <c r="D40" s="321"/>
      <c r="E40" s="322"/>
      <c r="F40" s="323"/>
      <c r="G40" s="321"/>
      <c r="H40" s="322"/>
      <c r="I40" s="324"/>
    </row>
    <row r="41" spans="1:10" ht="14.85" customHeight="1">
      <c r="A41" s="221" t="s">
        <v>371</v>
      </c>
      <c r="C41" s="325" t="s">
        <v>239</v>
      </c>
      <c r="D41" s="326"/>
      <c r="E41" s="327"/>
      <c r="F41" s="328"/>
      <c r="G41" s="325"/>
      <c r="H41" s="48"/>
      <c r="I41" s="328"/>
    </row>
    <row r="42" spans="1:10" s="329" customFormat="1" ht="14.85" customHeight="1">
      <c r="A42" s="728" t="s">
        <v>392</v>
      </c>
      <c r="B42" s="665"/>
      <c r="C42" s="665"/>
      <c r="D42" s="665"/>
      <c r="E42" s="665"/>
      <c r="F42" s="665"/>
      <c r="G42" s="665"/>
      <c r="H42" s="665"/>
      <c r="I42" s="665"/>
      <c r="J42" s="627"/>
    </row>
    <row r="43" spans="1:10" ht="14.85" customHeight="1">
      <c r="A43" s="330"/>
      <c r="B43" s="330"/>
      <c r="C43" s="325"/>
      <c r="D43" s="326"/>
      <c r="E43" s="327"/>
      <c r="F43" s="328"/>
      <c r="G43" s="325"/>
      <c r="H43" s="48"/>
      <c r="I43" s="328"/>
    </row>
    <row r="44" spans="1:10" ht="14.85" customHeight="1">
      <c r="C44" s="325"/>
      <c r="D44" s="326"/>
      <c r="E44" s="520"/>
      <c r="F44" s="518"/>
      <c r="G44" s="522"/>
      <c r="H44" s="48"/>
      <c r="I44" s="328"/>
      <c r="J44" s="523"/>
    </row>
    <row r="45" spans="1:10" ht="14.85" customHeight="1">
      <c r="B45" s="613"/>
      <c r="C45" s="325"/>
      <c r="D45" s="326"/>
      <c r="E45" s="518"/>
      <c r="F45" s="518"/>
      <c r="G45" s="522"/>
      <c r="H45" s="48"/>
      <c r="I45" s="518"/>
      <c r="J45" s="523"/>
    </row>
    <row r="46" spans="1:10" ht="14.85" customHeight="1">
      <c r="B46" s="613"/>
      <c r="C46" s="325"/>
      <c r="D46" s="326"/>
      <c r="E46" s="518"/>
      <c r="F46" s="518"/>
      <c r="G46" s="522"/>
      <c r="H46" s="48"/>
      <c r="I46" s="518"/>
      <c r="J46" s="523"/>
    </row>
    <row r="47" spans="1:10" ht="14.85" customHeight="1">
      <c r="B47" s="613"/>
      <c r="C47" s="325"/>
      <c r="D47" s="326"/>
      <c r="E47" s="518"/>
      <c r="F47" s="518"/>
      <c r="G47" s="522"/>
      <c r="H47" s="48"/>
      <c r="I47" s="518"/>
      <c r="J47" s="523"/>
    </row>
    <row r="48" spans="1:10" ht="14.85" customHeight="1">
      <c r="B48" s="613"/>
      <c r="C48" s="325"/>
      <c r="D48" s="326"/>
      <c r="E48" s="518"/>
      <c r="F48" s="518"/>
      <c r="G48" s="522"/>
      <c r="H48" s="48"/>
      <c r="I48" s="518"/>
      <c r="J48" s="523"/>
    </row>
    <row r="49" spans="2:10" ht="14.85" customHeight="1">
      <c r="B49" s="613"/>
      <c r="C49" s="325"/>
      <c r="D49" s="326"/>
      <c r="E49" s="519"/>
      <c r="F49" s="518"/>
      <c r="G49" s="522"/>
      <c r="I49" s="519"/>
      <c r="J49" s="523"/>
    </row>
    <row r="50" spans="2:10" ht="14.85" customHeight="1">
      <c r="B50" s="613"/>
      <c r="C50" s="325"/>
      <c r="D50" s="326"/>
      <c r="E50" s="519"/>
      <c r="F50" s="518"/>
      <c r="G50" s="522"/>
      <c r="I50" s="519"/>
      <c r="J50" s="523"/>
    </row>
    <row r="51" spans="2:10" ht="14.85" customHeight="1">
      <c r="B51" s="613"/>
      <c r="C51" s="325"/>
      <c r="D51" s="326"/>
      <c r="E51" s="519"/>
      <c r="F51" s="518"/>
      <c r="G51" s="522"/>
      <c r="I51" s="519"/>
      <c r="J51" s="523"/>
    </row>
    <row r="52" spans="2:10" ht="14.85" customHeight="1">
      <c r="B52" s="613"/>
      <c r="C52" s="325"/>
      <c r="D52" s="326"/>
      <c r="E52" s="519"/>
      <c r="F52" s="518"/>
      <c r="G52" s="522"/>
      <c r="I52" s="519"/>
      <c r="J52" s="523"/>
    </row>
    <row r="53" spans="2:10" ht="14.85" customHeight="1">
      <c r="B53" s="613"/>
      <c r="C53" s="325"/>
      <c r="D53" s="326"/>
      <c r="E53" s="519"/>
      <c r="F53" s="518"/>
      <c r="G53" s="522"/>
      <c r="I53" s="519"/>
      <c r="J53" s="523"/>
    </row>
    <row r="54" spans="2:10" ht="14.85" customHeight="1">
      <c r="B54" s="613"/>
      <c r="C54" s="325"/>
      <c r="D54" s="326"/>
      <c r="E54" s="519"/>
      <c r="F54" s="518"/>
      <c r="G54" s="522"/>
      <c r="I54" s="519"/>
      <c r="J54" s="523"/>
    </row>
    <row r="55" spans="2:10" ht="14.85" customHeight="1">
      <c r="B55" s="613"/>
      <c r="C55" s="325"/>
      <c r="D55" s="326"/>
      <c r="E55" s="519"/>
      <c r="F55" s="518"/>
      <c r="G55" s="522"/>
      <c r="I55" s="519"/>
      <c r="J55" s="523"/>
    </row>
    <row r="56" spans="2:10" ht="14.85" customHeight="1">
      <c r="B56" s="613"/>
      <c r="C56" s="325"/>
      <c r="D56" s="326"/>
      <c r="E56" s="519"/>
      <c r="F56" s="518"/>
      <c r="G56" s="522"/>
      <c r="I56" s="519"/>
      <c r="J56" s="523"/>
    </row>
    <row r="57" spans="2:10" ht="14.85" customHeight="1">
      <c r="B57" s="613"/>
      <c r="C57" s="325"/>
      <c r="D57" s="326"/>
      <c r="E57" s="519"/>
      <c r="F57" s="518"/>
      <c r="G57" s="522"/>
      <c r="I57" s="519"/>
      <c r="J57" s="523"/>
    </row>
    <row r="58" spans="2:10" ht="14.85" customHeight="1">
      <c r="B58" s="613"/>
      <c r="C58" s="325"/>
      <c r="D58" s="326"/>
      <c r="E58" s="519"/>
      <c r="F58" s="518"/>
      <c r="G58" s="522"/>
      <c r="I58" s="519"/>
      <c r="J58" s="523"/>
    </row>
    <row r="59" spans="2:10" ht="14.85" customHeight="1">
      <c r="B59" s="613"/>
      <c r="C59" s="325"/>
      <c r="D59" s="326"/>
      <c r="E59" s="519"/>
      <c r="F59" s="518"/>
      <c r="G59" s="522"/>
      <c r="I59" s="519"/>
      <c r="J59" s="523"/>
    </row>
    <row r="60" spans="2:10" ht="14.85" customHeight="1">
      <c r="B60" s="613"/>
      <c r="C60" s="325"/>
      <c r="D60" s="326"/>
      <c r="E60" s="519"/>
      <c r="F60" s="518"/>
      <c r="G60" s="522"/>
      <c r="I60" s="519"/>
      <c r="J60" s="523"/>
    </row>
    <row r="61" spans="2:10" ht="14.85" customHeight="1">
      <c r="B61" s="613"/>
      <c r="C61" s="325"/>
      <c r="D61" s="326"/>
      <c r="E61" s="519"/>
      <c r="F61" s="518"/>
      <c r="G61" s="522"/>
      <c r="I61" s="519"/>
      <c r="J61" s="523"/>
    </row>
    <row r="62" spans="2:10" ht="14.85" customHeight="1">
      <c r="B62" s="613"/>
      <c r="C62" s="325"/>
      <c r="D62" s="326"/>
      <c r="E62" s="519"/>
      <c r="F62" s="518"/>
      <c r="G62" s="522"/>
      <c r="I62" s="519"/>
      <c r="J62" s="523"/>
    </row>
    <row r="63" spans="2:10" ht="14.85" customHeight="1">
      <c r="B63" s="613"/>
      <c r="C63" s="325"/>
      <c r="D63" s="326"/>
      <c r="E63" s="519"/>
      <c r="F63" s="518"/>
      <c r="G63" s="522"/>
      <c r="I63" s="519"/>
      <c r="J63" s="523"/>
    </row>
    <row r="64" spans="2:10" ht="14.85" customHeight="1">
      <c r="B64" s="613"/>
      <c r="C64" s="325"/>
      <c r="D64" s="326"/>
      <c r="E64" s="519"/>
      <c r="F64" s="518"/>
      <c r="G64" s="522"/>
      <c r="I64" s="519"/>
      <c r="J64" s="523"/>
    </row>
    <row r="65" spans="2:10" ht="14.85" customHeight="1">
      <c r="B65" s="613"/>
      <c r="C65" s="325"/>
      <c r="D65" s="326"/>
      <c r="E65" s="519"/>
      <c r="F65" s="518"/>
      <c r="G65" s="522"/>
      <c r="I65" s="519"/>
      <c r="J65" s="523"/>
    </row>
    <row r="66" spans="2:10" ht="14.85" customHeight="1">
      <c r="B66" s="613"/>
      <c r="C66" s="325"/>
      <c r="D66" s="326"/>
      <c r="E66" s="519"/>
      <c r="F66" s="518"/>
      <c r="G66" s="522"/>
      <c r="I66" s="519"/>
      <c r="J66" s="523"/>
    </row>
    <row r="67" spans="2:10" ht="14.85" customHeight="1">
      <c r="B67" s="613"/>
      <c r="C67" s="325"/>
      <c r="D67" s="326"/>
      <c r="E67" s="519"/>
      <c r="F67" s="518"/>
      <c r="G67" s="522"/>
      <c r="I67" s="519"/>
      <c r="J67" s="523"/>
    </row>
    <row r="68" spans="2:10" ht="14.85" customHeight="1">
      <c r="B68" s="613"/>
      <c r="C68" s="325"/>
      <c r="D68" s="326"/>
      <c r="E68" s="519"/>
      <c r="F68" s="518"/>
      <c r="G68" s="522"/>
      <c r="I68" s="519"/>
      <c r="J68" s="523"/>
    </row>
    <row r="72" spans="2:10" ht="14.85" customHeight="1">
      <c r="D72" s="326"/>
      <c r="E72" s="521"/>
      <c r="F72" s="518"/>
      <c r="G72" s="522"/>
      <c r="I72" s="519"/>
      <c r="J72" s="523"/>
    </row>
    <row r="73" spans="2:10" ht="14.85" customHeight="1">
      <c r="D73" s="326"/>
      <c r="E73" s="521"/>
      <c r="F73" s="518"/>
      <c r="G73" s="522"/>
      <c r="I73" s="519"/>
      <c r="J73" s="523"/>
    </row>
    <row r="74" spans="2:10" ht="14.85" customHeight="1">
      <c r="D74" s="326"/>
      <c r="E74" s="521"/>
      <c r="F74" s="518"/>
      <c r="G74" s="522"/>
      <c r="I74" s="519"/>
      <c r="J74" s="523"/>
    </row>
  </sheetData>
  <mergeCells count="3">
    <mergeCell ref="G3:H3"/>
    <mergeCell ref="D4:E4"/>
    <mergeCell ref="A42:I42"/>
  </mergeCells>
  <phoneticPr fontId="2"/>
  <pageMargins left="0.86614173228346458" right="0.78740157480314965" top="0.98425196850393704" bottom="0.72" header="0.51181102362204722" footer="0.51181102362204722"/>
  <pageSetup paperSize="9" orientation="portrait" r:id="rId1"/>
  <headerFooter alignWithMargins="0"/>
  <ignoredErrors>
    <ignoredError sqref="A11:A3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6"/>
  <sheetViews>
    <sheetView showGridLines="0" zoomScaleNormal="100" zoomScaleSheetLayoutView="100" workbookViewId="0">
      <selection activeCell="H26" sqref="H26"/>
    </sheetView>
  </sheetViews>
  <sheetFormatPr defaultRowHeight="14.85" customHeight="1"/>
  <cols>
    <col min="1" max="1" width="2.625" style="221" customWidth="1"/>
    <col min="2" max="2" width="10.625" style="221" customWidth="1"/>
    <col min="3" max="3" width="7.75" style="221" customWidth="1"/>
    <col min="4" max="4" width="7.75" style="222" customWidth="1"/>
    <col min="5" max="5" width="7.5" style="222" customWidth="1"/>
    <col min="6" max="6" width="7.375" style="331" customWidth="1"/>
    <col min="7" max="7" width="7" style="380" customWidth="1"/>
    <col min="8" max="13" width="7.875" style="222" customWidth="1"/>
    <col min="14" max="14" width="6.125" style="381" customWidth="1"/>
    <col min="15" max="16384" width="9" style="191"/>
  </cols>
  <sheetData>
    <row r="1" spans="1:15" ht="14.25" customHeight="1" thickBot="1">
      <c r="A1" s="186" t="s">
        <v>240</v>
      </c>
      <c r="B1" s="187"/>
      <c r="C1" s="187"/>
      <c r="D1" s="188"/>
      <c r="E1" s="188"/>
      <c r="F1" s="290"/>
      <c r="G1" s="333"/>
      <c r="H1" s="188"/>
      <c r="I1" s="188"/>
      <c r="J1" s="188"/>
      <c r="K1" s="188"/>
      <c r="L1" s="188"/>
      <c r="M1" s="188"/>
      <c r="N1" s="334"/>
    </row>
    <row r="2" spans="1:15" ht="14.85" customHeight="1">
      <c r="A2" s="192"/>
      <c r="B2" s="193" t="s">
        <v>92</v>
      </c>
      <c r="C2" s="335" t="s">
        <v>241</v>
      </c>
      <c r="D2" s="336"/>
      <c r="E2" s="336"/>
      <c r="F2" s="294"/>
      <c r="G2" s="337"/>
      <c r="H2" s="338" t="s">
        <v>242</v>
      </c>
      <c r="I2" s="339"/>
      <c r="J2" s="338" t="s">
        <v>243</v>
      </c>
      <c r="K2" s="340"/>
      <c r="L2" s="729" t="s">
        <v>244</v>
      </c>
      <c r="M2" s="730"/>
      <c r="N2" s="341"/>
      <c r="O2" s="341"/>
    </row>
    <row r="3" spans="1:15" ht="14.85" customHeight="1">
      <c r="A3" s="87"/>
      <c r="B3" s="194"/>
      <c r="C3" s="472" t="s">
        <v>290</v>
      </c>
      <c r="D3" s="343"/>
      <c r="E3" s="460"/>
      <c r="F3" s="299"/>
      <c r="G3" s="344"/>
      <c r="H3" s="202"/>
      <c r="I3" s="345"/>
      <c r="J3" s="731" t="s">
        <v>245</v>
      </c>
      <c r="K3" s="732"/>
      <c r="L3" s="731" t="s">
        <v>2</v>
      </c>
      <c r="M3" s="733"/>
      <c r="N3" s="346"/>
      <c r="O3" s="346"/>
    </row>
    <row r="4" spans="1:15" ht="14.85" customHeight="1">
      <c r="A4" s="87"/>
      <c r="B4" s="87"/>
      <c r="C4" s="265"/>
      <c r="D4" s="200"/>
      <c r="E4" s="347"/>
      <c r="F4" s="348"/>
      <c r="G4" s="349" t="s">
        <v>236</v>
      </c>
      <c r="H4" s="393" t="s">
        <v>234</v>
      </c>
      <c r="I4" s="197" t="s">
        <v>235</v>
      </c>
      <c r="J4" s="393" t="s">
        <v>234</v>
      </c>
      <c r="K4" s="197" t="s">
        <v>235</v>
      </c>
      <c r="L4" s="393" t="s">
        <v>234</v>
      </c>
      <c r="M4" s="197" t="s">
        <v>235</v>
      </c>
      <c r="N4" s="350"/>
      <c r="O4" s="299"/>
    </row>
    <row r="5" spans="1:15" ht="28.5" customHeight="1">
      <c r="A5" s="201" t="s">
        <v>156</v>
      </c>
      <c r="B5" s="201"/>
      <c r="C5" s="351" t="s">
        <v>246</v>
      </c>
      <c r="D5" s="352" t="s">
        <v>247</v>
      </c>
      <c r="E5" s="353" t="s">
        <v>248</v>
      </c>
      <c r="F5" s="309" t="s">
        <v>157</v>
      </c>
      <c r="G5" s="354"/>
      <c r="H5" s="202"/>
      <c r="I5" s="202"/>
      <c r="J5" s="202"/>
      <c r="K5" s="202"/>
      <c r="L5" s="202"/>
      <c r="M5" s="202"/>
      <c r="N5" s="346"/>
      <c r="O5" s="355"/>
    </row>
    <row r="6" spans="1:15" s="364" customFormat="1" ht="14.85" customHeight="1">
      <c r="A6" s="356"/>
      <c r="B6" s="356"/>
      <c r="C6" s="357" t="s">
        <v>160</v>
      </c>
      <c r="D6" s="358" t="s">
        <v>24</v>
      </c>
      <c r="E6" s="358" t="s">
        <v>24</v>
      </c>
      <c r="F6" s="359" t="s">
        <v>249</v>
      </c>
      <c r="G6" s="360" t="s">
        <v>249</v>
      </c>
      <c r="H6" s="361" t="s">
        <v>24</v>
      </c>
      <c r="I6" s="358" t="s">
        <v>24</v>
      </c>
      <c r="J6" s="358" t="s">
        <v>24</v>
      </c>
      <c r="K6" s="358" t="s">
        <v>24</v>
      </c>
      <c r="L6" s="358" t="s">
        <v>24</v>
      </c>
      <c r="M6" s="358" t="s">
        <v>24</v>
      </c>
      <c r="N6" s="362"/>
      <c r="O6" s="363"/>
    </row>
    <row r="7" spans="1:15" ht="14.85" customHeight="1">
      <c r="A7" s="79"/>
      <c r="B7" s="79"/>
      <c r="C7" s="312"/>
      <c r="D7" s="313"/>
      <c r="E7" s="313"/>
      <c r="F7" s="314"/>
      <c r="G7" s="365"/>
      <c r="H7" s="208"/>
      <c r="I7" s="313"/>
      <c r="J7" s="313"/>
      <c r="K7" s="313"/>
      <c r="L7" s="313"/>
      <c r="M7" s="313"/>
      <c r="N7" s="366"/>
      <c r="O7" s="367"/>
    </row>
    <row r="8" spans="1:15" ht="14.85" customHeight="1">
      <c r="A8" s="209" t="s">
        <v>163</v>
      </c>
      <c r="B8" s="210"/>
      <c r="C8" s="211">
        <v>466438</v>
      </c>
      <c r="D8" s="317">
        <v>413672</v>
      </c>
      <c r="E8" s="605">
        <v>-52766</v>
      </c>
      <c r="F8" s="603">
        <f>D8/D$8*100</f>
        <v>100</v>
      </c>
      <c r="G8" s="603">
        <f>(D8/C8-1)*100</f>
        <v>-11.312543146141607</v>
      </c>
      <c r="H8" s="211">
        <v>152797</v>
      </c>
      <c r="I8" s="317">
        <v>124323</v>
      </c>
      <c r="J8" s="317">
        <v>186402</v>
      </c>
      <c r="K8" s="317">
        <v>189436</v>
      </c>
      <c r="L8" s="317">
        <v>127240</v>
      </c>
      <c r="M8" s="317">
        <v>99912</v>
      </c>
      <c r="N8" s="318"/>
      <c r="O8" s="369"/>
    </row>
    <row r="9" spans="1:15" ht="14.85" customHeight="1">
      <c r="A9" s="79"/>
      <c r="B9" s="79"/>
      <c r="C9" s="312"/>
      <c r="D9" s="313"/>
      <c r="E9" s="604"/>
      <c r="F9" s="374"/>
      <c r="G9" s="583"/>
      <c r="H9" s="208"/>
      <c r="I9" s="313"/>
      <c r="J9" s="313"/>
      <c r="K9" s="313"/>
      <c r="L9" s="313"/>
      <c r="M9" s="313"/>
      <c r="N9" s="366"/>
      <c r="O9" s="371"/>
    </row>
    <row r="10" spans="1:15" ht="14.85" customHeight="1">
      <c r="A10" s="79" t="s">
        <v>164</v>
      </c>
      <c r="B10" s="79"/>
      <c r="C10" s="312"/>
      <c r="D10" s="313"/>
      <c r="E10" s="604"/>
      <c r="F10" s="374"/>
      <c r="G10" s="583"/>
      <c r="H10" s="208"/>
      <c r="I10" s="313"/>
      <c r="J10" s="313"/>
      <c r="K10" s="313"/>
      <c r="L10" s="313"/>
      <c r="M10" s="313"/>
      <c r="N10" s="366"/>
      <c r="O10" s="371"/>
    </row>
    <row r="11" spans="1:15" ht="14.85" customHeight="1">
      <c r="A11" s="79" t="s">
        <v>98</v>
      </c>
      <c r="B11" s="79" t="s">
        <v>99</v>
      </c>
      <c r="C11" s="208">
        <v>19776</v>
      </c>
      <c r="D11" s="313">
        <v>13684</v>
      </c>
      <c r="E11" s="604">
        <v>-6092</v>
      </c>
      <c r="F11" s="374">
        <f>D11/D$8*100</f>
        <v>3.3079347889148889</v>
      </c>
      <c r="G11" s="374">
        <f>(D11/C11-1)*100</f>
        <v>-30.805016181229771</v>
      </c>
      <c r="H11" s="208">
        <v>7055</v>
      </c>
      <c r="I11" s="313">
        <v>6217</v>
      </c>
      <c r="J11" s="313">
        <v>1025</v>
      </c>
      <c r="K11" s="313">
        <v>764</v>
      </c>
      <c r="L11" s="313">
        <v>11696</v>
      </c>
      <c r="M11" s="313">
        <v>6703</v>
      </c>
      <c r="N11" s="314"/>
      <c r="O11" s="372"/>
    </row>
    <row r="12" spans="1:15" ht="14.85" customHeight="1">
      <c r="A12" s="79" t="s">
        <v>100</v>
      </c>
      <c r="B12" s="79" t="s">
        <v>101</v>
      </c>
      <c r="C12" s="208">
        <v>6392</v>
      </c>
      <c r="D12" s="313">
        <v>6532</v>
      </c>
      <c r="E12" s="604">
        <v>141</v>
      </c>
      <c r="F12" s="374">
        <f t="shared" ref="F12:F34" si="0">D12/D$8*100</f>
        <v>1.5790287957608926</v>
      </c>
      <c r="G12" s="374">
        <f t="shared" ref="G12:G34" si="1">(D12/C12-1)*100</f>
        <v>2.1902377972465636</v>
      </c>
      <c r="H12" s="208">
        <v>2649</v>
      </c>
      <c r="I12" s="313">
        <v>2378</v>
      </c>
      <c r="J12" s="313">
        <v>2090</v>
      </c>
      <c r="K12" s="313">
        <v>2132</v>
      </c>
      <c r="L12" s="313">
        <v>1653</v>
      </c>
      <c r="M12" s="313">
        <v>2022</v>
      </c>
      <c r="N12" s="314"/>
      <c r="O12" s="372"/>
    </row>
    <row r="13" spans="1:15" ht="14.85" customHeight="1">
      <c r="A13" s="79" t="s">
        <v>102</v>
      </c>
      <c r="B13" s="79" t="s">
        <v>103</v>
      </c>
      <c r="C13" s="208">
        <v>19090</v>
      </c>
      <c r="D13" s="313">
        <v>18952</v>
      </c>
      <c r="E13" s="604">
        <v>-138</v>
      </c>
      <c r="F13" s="374">
        <f t="shared" si="0"/>
        <v>4.5814074919259706</v>
      </c>
      <c r="G13" s="374">
        <f t="shared" si="1"/>
        <v>-0.72289156626506035</v>
      </c>
      <c r="H13" s="208">
        <v>5836</v>
      </c>
      <c r="I13" s="313">
        <v>6273</v>
      </c>
      <c r="J13" s="313">
        <v>4979</v>
      </c>
      <c r="K13" s="313">
        <v>5291</v>
      </c>
      <c r="L13" s="313">
        <v>8275</v>
      </c>
      <c r="M13" s="313">
        <v>7388</v>
      </c>
      <c r="N13" s="314"/>
      <c r="O13" s="372"/>
    </row>
    <row r="14" spans="1:15" ht="14.85" customHeight="1">
      <c r="A14" s="79" t="s">
        <v>104</v>
      </c>
      <c r="B14" s="79" t="s">
        <v>105</v>
      </c>
      <c r="C14" s="208">
        <v>2175</v>
      </c>
      <c r="D14" s="313">
        <v>2505</v>
      </c>
      <c r="E14" s="604">
        <v>330</v>
      </c>
      <c r="F14" s="374">
        <f t="shared" si="0"/>
        <v>0.60555222495116912</v>
      </c>
      <c r="G14" s="374">
        <f t="shared" si="1"/>
        <v>15.172413793103456</v>
      </c>
      <c r="H14" s="208">
        <v>664</v>
      </c>
      <c r="I14" s="313">
        <v>496</v>
      </c>
      <c r="J14" s="313">
        <v>317</v>
      </c>
      <c r="K14" s="313">
        <v>265</v>
      </c>
      <c r="L14" s="313">
        <v>1193</v>
      </c>
      <c r="M14" s="313">
        <v>1744</v>
      </c>
      <c r="N14" s="314"/>
      <c r="O14" s="372"/>
    </row>
    <row r="15" spans="1:15" ht="14.85" customHeight="1">
      <c r="A15" s="79" t="s">
        <v>106</v>
      </c>
      <c r="B15" s="79" t="s">
        <v>107</v>
      </c>
      <c r="C15" s="208" t="s">
        <v>380</v>
      </c>
      <c r="D15" s="313" t="s">
        <v>377</v>
      </c>
      <c r="E15" s="604" t="s">
        <v>377</v>
      </c>
      <c r="F15" s="374" t="s">
        <v>377</v>
      </c>
      <c r="G15" s="374" t="s">
        <v>380</v>
      </c>
      <c r="H15" s="208" t="s">
        <v>377</v>
      </c>
      <c r="I15" s="313" t="s">
        <v>377</v>
      </c>
      <c r="J15" s="313" t="s">
        <v>377</v>
      </c>
      <c r="K15" s="313" t="s">
        <v>377</v>
      </c>
      <c r="L15" s="313" t="s">
        <v>377</v>
      </c>
      <c r="M15" s="313" t="s">
        <v>377</v>
      </c>
      <c r="N15" s="314"/>
      <c r="O15" s="372"/>
    </row>
    <row r="16" spans="1:15" ht="14.85" customHeight="1">
      <c r="A16" s="79" t="s">
        <v>108</v>
      </c>
      <c r="B16" s="79" t="s">
        <v>109</v>
      </c>
      <c r="C16" s="208">
        <v>47030</v>
      </c>
      <c r="D16" s="313">
        <v>48318</v>
      </c>
      <c r="E16" s="604">
        <v>1288</v>
      </c>
      <c r="F16" s="374">
        <f t="shared" si="0"/>
        <v>11.680268425225783</v>
      </c>
      <c r="G16" s="374">
        <f t="shared" si="1"/>
        <v>2.7386774399319691</v>
      </c>
      <c r="H16" s="208">
        <v>24576</v>
      </c>
      <c r="I16" s="313">
        <v>26350</v>
      </c>
      <c r="J16" s="313">
        <v>6153</v>
      </c>
      <c r="K16" s="313">
        <v>4820</v>
      </c>
      <c r="L16" s="313">
        <v>16300</v>
      </c>
      <c r="M16" s="313">
        <v>17147</v>
      </c>
      <c r="N16" s="314"/>
      <c r="O16" s="372"/>
    </row>
    <row r="17" spans="1:15" ht="14.85" customHeight="1">
      <c r="A17" s="79" t="s">
        <v>110</v>
      </c>
      <c r="B17" s="79" t="s">
        <v>111</v>
      </c>
      <c r="C17" s="208">
        <v>775</v>
      </c>
      <c r="D17" s="313">
        <v>748</v>
      </c>
      <c r="E17" s="604">
        <v>-27</v>
      </c>
      <c r="F17" s="374">
        <f t="shared" si="0"/>
        <v>0.18081958653232513</v>
      </c>
      <c r="G17" s="374">
        <f t="shared" si="1"/>
        <v>-3.4838709677419311</v>
      </c>
      <c r="H17" s="208">
        <v>94</v>
      </c>
      <c r="I17" s="313">
        <v>98</v>
      </c>
      <c r="J17" s="313">
        <v>415</v>
      </c>
      <c r="K17" s="313">
        <v>397</v>
      </c>
      <c r="L17" s="313">
        <v>265</v>
      </c>
      <c r="M17" s="313">
        <v>253</v>
      </c>
      <c r="N17" s="314"/>
      <c r="O17" s="372"/>
    </row>
    <row r="18" spans="1:15" ht="14.85" customHeight="1">
      <c r="A18" s="79" t="s">
        <v>112</v>
      </c>
      <c r="B18" s="79" t="s">
        <v>113</v>
      </c>
      <c r="C18" s="208">
        <v>63559</v>
      </c>
      <c r="D18" s="313">
        <v>52902</v>
      </c>
      <c r="E18" s="604">
        <v>-10657</v>
      </c>
      <c r="F18" s="374">
        <f t="shared" si="0"/>
        <v>12.788392736274149</v>
      </c>
      <c r="G18" s="374">
        <f t="shared" si="1"/>
        <v>-16.76709828663132</v>
      </c>
      <c r="H18" s="208">
        <v>40456</v>
      </c>
      <c r="I18" s="313">
        <v>36156</v>
      </c>
      <c r="J18" s="313">
        <v>5118</v>
      </c>
      <c r="K18" s="313">
        <v>3012</v>
      </c>
      <c r="L18" s="313">
        <v>17985</v>
      </c>
      <c r="M18" s="313">
        <v>13734</v>
      </c>
      <c r="N18" s="314"/>
      <c r="O18" s="373"/>
    </row>
    <row r="19" spans="1:15" ht="14.85" customHeight="1">
      <c r="A19" s="79" t="s">
        <v>114</v>
      </c>
      <c r="B19" s="79" t="s">
        <v>115</v>
      </c>
      <c r="C19" s="208" t="s">
        <v>377</v>
      </c>
      <c r="D19" s="313" t="s">
        <v>377</v>
      </c>
      <c r="E19" s="604" t="s">
        <v>377</v>
      </c>
      <c r="F19" s="374" t="s">
        <v>377</v>
      </c>
      <c r="G19" s="374" t="s">
        <v>380</v>
      </c>
      <c r="H19" s="208" t="s">
        <v>377</v>
      </c>
      <c r="I19" s="313" t="s">
        <v>377</v>
      </c>
      <c r="J19" s="313" t="s">
        <v>377</v>
      </c>
      <c r="K19" s="313" t="s">
        <v>377</v>
      </c>
      <c r="L19" s="313" t="s">
        <v>377</v>
      </c>
      <c r="M19" s="313" t="s">
        <v>377</v>
      </c>
      <c r="N19" s="314"/>
      <c r="O19" s="372"/>
    </row>
    <row r="20" spans="1:15" ht="14.85" customHeight="1">
      <c r="A20" s="79" t="s">
        <v>116</v>
      </c>
      <c r="B20" s="79" t="s">
        <v>117</v>
      </c>
      <c r="C20" s="208">
        <v>15100</v>
      </c>
      <c r="D20" s="313">
        <v>14312</v>
      </c>
      <c r="E20" s="604">
        <v>-788</v>
      </c>
      <c r="F20" s="374">
        <f t="shared" si="0"/>
        <v>3.4597458856291943</v>
      </c>
      <c r="G20" s="374">
        <f t="shared" si="1"/>
        <v>-5.218543046357615</v>
      </c>
      <c r="H20" s="208">
        <v>6926</v>
      </c>
      <c r="I20" s="313">
        <v>7311</v>
      </c>
      <c r="J20" s="313">
        <v>2742</v>
      </c>
      <c r="K20" s="313">
        <v>2727</v>
      </c>
      <c r="L20" s="313">
        <v>5432</v>
      </c>
      <c r="M20" s="313">
        <v>4274</v>
      </c>
      <c r="N20" s="314"/>
      <c r="O20" s="373"/>
    </row>
    <row r="21" spans="1:15" ht="14.85" customHeight="1">
      <c r="A21" s="79" t="s">
        <v>118</v>
      </c>
      <c r="B21" s="79" t="s">
        <v>119</v>
      </c>
      <c r="C21" s="208">
        <v>219</v>
      </c>
      <c r="D21" s="313">
        <v>273</v>
      </c>
      <c r="E21" s="604">
        <v>54</v>
      </c>
      <c r="F21" s="374">
        <f t="shared" si="0"/>
        <v>6.5994314335995674E-2</v>
      </c>
      <c r="G21" s="374">
        <f t="shared" si="1"/>
        <v>24.657534246575352</v>
      </c>
      <c r="H21" s="208">
        <v>91</v>
      </c>
      <c r="I21" s="313">
        <v>119</v>
      </c>
      <c r="J21" s="313">
        <v>57</v>
      </c>
      <c r="K21" s="313">
        <v>66</v>
      </c>
      <c r="L21" s="313">
        <v>71</v>
      </c>
      <c r="M21" s="313">
        <v>88</v>
      </c>
      <c r="N21" s="314"/>
      <c r="O21" s="372"/>
    </row>
    <row r="22" spans="1:15" ht="14.85" customHeight="1">
      <c r="A22" s="79" t="s">
        <v>165</v>
      </c>
      <c r="B22" s="79" t="s">
        <v>166</v>
      </c>
      <c r="C22" s="208" t="s">
        <v>377</v>
      </c>
      <c r="D22" s="313" t="s">
        <v>377</v>
      </c>
      <c r="E22" s="604" t="s">
        <v>377</v>
      </c>
      <c r="F22" s="374" t="s">
        <v>377</v>
      </c>
      <c r="G22" s="374" t="s">
        <v>380</v>
      </c>
      <c r="H22" s="208" t="s">
        <v>377</v>
      </c>
      <c r="I22" s="313" t="s">
        <v>377</v>
      </c>
      <c r="J22" s="313" t="s">
        <v>377</v>
      </c>
      <c r="K22" s="313" t="s">
        <v>377</v>
      </c>
      <c r="L22" s="313" t="s">
        <v>377</v>
      </c>
      <c r="M22" s="313" t="s">
        <v>377</v>
      </c>
      <c r="N22" s="314"/>
      <c r="O22" s="372"/>
    </row>
    <row r="23" spans="1:15" ht="14.85" customHeight="1">
      <c r="A23" s="79" t="s">
        <v>120</v>
      </c>
      <c r="B23" s="79" t="s">
        <v>62</v>
      </c>
      <c r="C23" s="208">
        <v>1480</v>
      </c>
      <c r="D23" s="313">
        <v>1484</v>
      </c>
      <c r="E23" s="604">
        <v>4</v>
      </c>
      <c r="F23" s="374">
        <f t="shared" si="0"/>
        <v>0.35873832408284828</v>
      </c>
      <c r="G23" s="374">
        <f t="shared" si="1"/>
        <v>0.27027027027026751</v>
      </c>
      <c r="H23" s="208">
        <v>902</v>
      </c>
      <c r="I23" s="313">
        <v>1025</v>
      </c>
      <c r="J23" s="313">
        <v>69</v>
      </c>
      <c r="K23" s="313">
        <v>64</v>
      </c>
      <c r="L23" s="313">
        <v>509</v>
      </c>
      <c r="M23" s="313">
        <v>395</v>
      </c>
      <c r="N23" s="313"/>
      <c r="O23" s="374"/>
    </row>
    <row r="24" spans="1:15" ht="14.85" customHeight="1">
      <c r="A24" s="79" t="s">
        <v>121</v>
      </c>
      <c r="B24" s="79" t="s">
        <v>122</v>
      </c>
      <c r="C24" s="208">
        <v>5828</v>
      </c>
      <c r="D24" s="313">
        <v>5630</v>
      </c>
      <c r="E24" s="604">
        <v>-197</v>
      </c>
      <c r="F24" s="374">
        <f t="shared" si="0"/>
        <v>1.3609816472954417</v>
      </c>
      <c r="G24" s="374">
        <f t="shared" si="1"/>
        <v>-3.3973919011667797</v>
      </c>
      <c r="H24" s="208">
        <v>2991</v>
      </c>
      <c r="I24" s="313">
        <v>2586</v>
      </c>
      <c r="J24" s="313">
        <v>1384</v>
      </c>
      <c r="K24" s="313">
        <v>1598</v>
      </c>
      <c r="L24" s="313">
        <v>1453</v>
      </c>
      <c r="M24" s="313">
        <v>1446</v>
      </c>
      <c r="N24" s="314"/>
      <c r="O24" s="372"/>
    </row>
    <row r="25" spans="1:15" ht="14.85" customHeight="1">
      <c r="A25" s="79" t="s">
        <v>123</v>
      </c>
      <c r="B25" s="79" t="s">
        <v>124</v>
      </c>
      <c r="C25" s="208">
        <v>135025</v>
      </c>
      <c r="D25" s="313">
        <v>107238</v>
      </c>
      <c r="E25" s="604">
        <v>-27787</v>
      </c>
      <c r="F25" s="374">
        <f t="shared" si="0"/>
        <v>25.923436925873638</v>
      </c>
      <c r="G25" s="374">
        <f t="shared" si="1"/>
        <v>-20.579152008887249</v>
      </c>
      <c r="H25" s="208">
        <v>37289</v>
      </c>
      <c r="I25" s="313">
        <v>18231</v>
      </c>
      <c r="J25" s="313">
        <v>62814</v>
      </c>
      <c r="K25" s="313">
        <v>63216</v>
      </c>
      <c r="L25" s="313">
        <v>34923</v>
      </c>
      <c r="M25" s="313">
        <v>25791</v>
      </c>
      <c r="N25" s="314"/>
      <c r="O25" s="372"/>
    </row>
    <row r="26" spans="1:15" ht="14.85" customHeight="1">
      <c r="A26" s="79" t="s">
        <v>125</v>
      </c>
      <c r="B26" s="79" t="s">
        <v>126</v>
      </c>
      <c r="C26" s="208">
        <v>2642</v>
      </c>
      <c r="D26" s="313">
        <v>2527</v>
      </c>
      <c r="E26" s="604">
        <v>-115</v>
      </c>
      <c r="F26" s="374">
        <f t="shared" si="0"/>
        <v>0.61087044808447277</v>
      </c>
      <c r="G26" s="374">
        <f t="shared" si="1"/>
        <v>-4.3527630582891774</v>
      </c>
      <c r="H26" s="208">
        <v>873</v>
      </c>
      <c r="I26" s="313">
        <v>728</v>
      </c>
      <c r="J26" s="313">
        <v>665</v>
      </c>
      <c r="K26" s="313">
        <v>693</v>
      </c>
      <c r="L26" s="313">
        <v>1105</v>
      </c>
      <c r="M26" s="313">
        <v>1106</v>
      </c>
      <c r="N26" s="314"/>
      <c r="O26" s="372"/>
    </row>
    <row r="27" spans="1:15" ht="14.85" customHeight="1">
      <c r="A27" s="79" t="s">
        <v>127</v>
      </c>
      <c r="B27" s="79" t="s">
        <v>167</v>
      </c>
      <c r="C27" s="208">
        <v>11475</v>
      </c>
      <c r="D27" s="313">
        <v>11599</v>
      </c>
      <c r="E27" s="604">
        <v>124</v>
      </c>
      <c r="F27" s="374">
        <f t="shared" si="0"/>
        <v>2.80391227832679</v>
      </c>
      <c r="G27" s="374">
        <f t="shared" si="1"/>
        <v>1.0806100217864989</v>
      </c>
      <c r="H27" s="208">
        <v>1959</v>
      </c>
      <c r="I27" s="313">
        <v>2378</v>
      </c>
      <c r="J27" s="313">
        <v>6025</v>
      </c>
      <c r="K27" s="313">
        <v>5510</v>
      </c>
      <c r="L27" s="313">
        <v>3491</v>
      </c>
      <c r="M27" s="313">
        <v>3711</v>
      </c>
      <c r="N27" s="314"/>
      <c r="O27" s="372"/>
    </row>
    <row r="28" spans="1:15" ht="14.85" customHeight="1">
      <c r="A28" s="79" t="s">
        <v>128</v>
      </c>
      <c r="B28" s="79" t="s">
        <v>168</v>
      </c>
      <c r="C28" s="208">
        <v>26817</v>
      </c>
      <c r="D28" s="313">
        <v>28379</v>
      </c>
      <c r="E28" s="604">
        <v>1561</v>
      </c>
      <c r="F28" s="374">
        <f t="shared" si="0"/>
        <v>6.8602661045465974</v>
      </c>
      <c r="G28" s="374">
        <f t="shared" si="1"/>
        <v>5.8246634597456826</v>
      </c>
      <c r="H28" s="208">
        <v>4278</v>
      </c>
      <c r="I28" s="313">
        <v>4123</v>
      </c>
      <c r="J28" s="313">
        <v>17153</v>
      </c>
      <c r="K28" s="313">
        <v>19426</v>
      </c>
      <c r="L28" s="313">
        <v>5386</v>
      </c>
      <c r="M28" s="313">
        <v>4830</v>
      </c>
      <c r="N28" s="314"/>
      <c r="O28" s="372"/>
    </row>
    <row r="29" spans="1:15" ht="14.85" customHeight="1">
      <c r="A29" s="79" t="s">
        <v>129</v>
      </c>
      <c r="B29" s="71" t="s">
        <v>169</v>
      </c>
      <c r="C29" s="208">
        <v>52</v>
      </c>
      <c r="D29" s="313">
        <v>48</v>
      </c>
      <c r="E29" s="604">
        <v>-4</v>
      </c>
      <c r="F29" s="374">
        <f t="shared" si="0"/>
        <v>1.160339592720803E-2</v>
      </c>
      <c r="G29" s="374">
        <f t="shared" si="1"/>
        <v>-7.6923076923076872</v>
      </c>
      <c r="H29" s="208">
        <v>2</v>
      </c>
      <c r="I29" s="313">
        <v>2</v>
      </c>
      <c r="J29" s="313">
        <v>12</v>
      </c>
      <c r="K29" s="313">
        <v>9</v>
      </c>
      <c r="L29" s="313">
        <v>39</v>
      </c>
      <c r="M29" s="313">
        <v>38</v>
      </c>
      <c r="N29" s="314"/>
      <c r="O29" s="372"/>
    </row>
    <row r="30" spans="1:15" ht="14.85" customHeight="1">
      <c r="A30" s="79" t="s">
        <v>130</v>
      </c>
      <c r="B30" s="71" t="s">
        <v>131</v>
      </c>
      <c r="C30" s="208">
        <v>4090</v>
      </c>
      <c r="D30" s="313">
        <v>3358</v>
      </c>
      <c r="E30" s="604">
        <v>-732</v>
      </c>
      <c r="F30" s="374">
        <f t="shared" si="0"/>
        <v>0.81175424007426178</v>
      </c>
      <c r="G30" s="374">
        <f t="shared" si="1"/>
        <v>-17.89731051344743</v>
      </c>
      <c r="H30" s="208">
        <v>359</v>
      </c>
      <c r="I30" s="313">
        <v>83</v>
      </c>
      <c r="J30" s="313">
        <v>3457</v>
      </c>
      <c r="K30" s="313">
        <v>3008</v>
      </c>
      <c r="L30" s="313">
        <v>274</v>
      </c>
      <c r="M30" s="313">
        <v>267</v>
      </c>
      <c r="N30" s="314"/>
      <c r="O30" s="372"/>
    </row>
    <row r="31" spans="1:15" ht="14.85" customHeight="1">
      <c r="A31" s="79" t="s">
        <v>132</v>
      </c>
      <c r="B31" s="71" t="s">
        <v>170</v>
      </c>
      <c r="C31" s="208">
        <v>14509</v>
      </c>
      <c r="D31" s="313">
        <v>11746</v>
      </c>
      <c r="E31" s="604">
        <v>-2763</v>
      </c>
      <c r="F31" s="374">
        <f t="shared" si="0"/>
        <v>2.8394476783538649</v>
      </c>
      <c r="G31" s="374">
        <f t="shared" si="1"/>
        <v>-19.043352401957403</v>
      </c>
      <c r="H31" s="208">
        <v>2174</v>
      </c>
      <c r="I31" s="313">
        <v>1793</v>
      </c>
      <c r="J31" s="313">
        <v>9921</v>
      </c>
      <c r="K31" s="313">
        <v>8079</v>
      </c>
      <c r="L31" s="313">
        <v>2414</v>
      </c>
      <c r="M31" s="313">
        <v>1875</v>
      </c>
      <c r="N31" s="314"/>
      <c r="O31" s="372"/>
    </row>
    <row r="32" spans="1:15" ht="14.85" customHeight="1">
      <c r="A32" s="79" t="s">
        <v>133</v>
      </c>
      <c r="B32" s="79" t="s">
        <v>171</v>
      </c>
      <c r="C32" s="208">
        <v>0</v>
      </c>
      <c r="D32" s="313">
        <v>0</v>
      </c>
      <c r="E32" s="604" t="s">
        <v>359</v>
      </c>
      <c r="F32" s="374" t="s">
        <v>360</v>
      </c>
      <c r="G32" s="374" t="s">
        <v>360</v>
      </c>
      <c r="H32" s="208">
        <v>0</v>
      </c>
      <c r="I32" s="313">
        <v>0</v>
      </c>
      <c r="J32" s="313">
        <v>0</v>
      </c>
      <c r="K32" s="313">
        <v>0</v>
      </c>
      <c r="L32" s="313">
        <v>0</v>
      </c>
      <c r="M32" s="313">
        <v>0</v>
      </c>
      <c r="N32" s="314"/>
      <c r="O32" s="372"/>
    </row>
    <row r="33" spans="1:17" ht="14.85" customHeight="1">
      <c r="A33" s="79" t="s">
        <v>134</v>
      </c>
      <c r="B33" s="79" t="s">
        <v>172</v>
      </c>
      <c r="C33" s="208">
        <v>60952</v>
      </c>
      <c r="D33" s="313">
        <v>66596</v>
      </c>
      <c r="E33" s="604">
        <v>5644</v>
      </c>
      <c r="F33" s="374">
        <f t="shared" si="0"/>
        <v>16.098744899340538</v>
      </c>
      <c r="G33" s="374">
        <f t="shared" si="1"/>
        <v>9.2597453734085899</v>
      </c>
      <c r="H33" s="208">
        <v>125</v>
      </c>
      <c r="I33" s="313">
        <v>103</v>
      </c>
      <c r="J33" s="313">
        <v>57536</v>
      </c>
      <c r="K33" s="313">
        <v>63305</v>
      </c>
      <c r="L33" s="313">
        <v>3291</v>
      </c>
      <c r="M33" s="313">
        <v>3189</v>
      </c>
      <c r="N33" s="314"/>
      <c r="O33" s="373"/>
    </row>
    <row r="34" spans="1:17" ht="14.85" customHeight="1">
      <c r="A34" s="79" t="s">
        <v>135</v>
      </c>
      <c r="B34" s="79" t="s">
        <v>136</v>
      </c>
      <c r="C34" s="208">
        <v>1155</v>
      </c>
      <c r="D34" s="313">
        <v>1103</v>
      </c>
      <c r="E34" s="604">
        <v>-52</v>
      </c>
      <c r="F34" s="374">
        <f t="shared" si="0"/>
        <v>0.26663636891063452</v>
      </c>
      <c r="G34" s="374">
        <f t="shared" si="1"/>
        <v>-4.5021645021645078</v>
      </c>
      <c r="H34" s="208">
        <v>641</v>
      </c>
      <c r="I34" s="313">
        <v>593</v>
      </c>
      <c r="J34" s="313">
        <v>129</v>
      </c>
      <c r="K34" s="313">
        <v>115</v>
      </c>
      <c r="L34" s="313">
        <v>385</v>
      </c>
      <c r="M34" s="313">
        <v>395</v>
      </c>
      <c r="N34" s="314"/>
      <c r="O34" s="372"/>
    </row>
    <row r="35" spans="1:17" ht="14.85" customHeight="1">
      <c r="A35" s="79"/>
      <c r="B35" s="79"/>
      <c r="C35" s="312"/>
      <c r="D35" s="313"/>
      <c r="E35" s="604"/>
      <c r="F35" s="374"/>
      <c r="G35" s="583"/>
      <c r="H35" s="208"/>
      <c r="I35" s="313"/>
      <c r="J35" s="313"/>
      <c r="K35" s="313"/>
      <c r="L35" s="313"/>
      <c r="M35" s="313"/>
      <c r="N35" s="366"/>
      <c r="O35" s="372"/>
    </row>
    <row r="36" spans="1:17" ht="14.85" customHeight="1">
      <c r="A36" s="79" t="s">
        <v>173</v>
      </c>
      <c r="B36" s="79"/>
      <c r="C36" s="312"/>
      <c r="D36" s="313"/>
      <c r="E36" s="604"/>
      <c r="F36" s="374"/>
      <c r="G36" s="583"/>
      <c r="H36" s="208"/>
      <c r="I36" s="313"/>
      <c r="J36" s="313"/>
      <c r="K36" s="313"/>
      <c r="L36" s="313"/>
      <c r="M36" s="313"/>
      <c r="N36" s="366"/>
      <c r="O36" s="372"/>
    </row>
    <row r="37" spans="1:17" ht="14.85" customHeight="1">
      <c r="A37" s="79" t="s">
        <v>177</v>
      </c>
      <c r="B37" s="79"/>
      <c r="C37" s="208">
        <v>73436</v>
      </c>
      <c r="D37" s="313">
        <v>67044</v>
      </c>
      <c r="E37" s="604">
        <v>-6392</v>
      </c>
      <c r="F37" s="374">
        <f t="shared" ref="F37:F39" si="2">D37/D$8*100</f>
        <v>16.207043261327815</v>
      </c>
      <c r="G37" s="374">
        <f t="shared" ref="G37:G39" si="3">(D37/C37-1)*100</f>
        <v>-8.7041777874611874</v>
      </c>
      <c r="H37" s="208">
        <v>26163</v>
      </c>
      <c r="I37" s="313">
        <v>24018</v>
      </c>
      <c r="J37" s="313">
        <v>22869</v>
      </c>
      <c r="K37" s="313">
        <v>22722</v>
      </c>
      <c r="L37" s="313">
        <v>24403</v>
      </c>
      <c r="M37" s="313">
        <v>20304</v>
      </c>
      <c r="N37" s="314"/>
      <c r="O37" s="372"/>
    </row>
    <row r="38" spans="1:17" ht="14.85" customHeight="1">
      <c r="A38" s="79" t="s">
        <v>178</v>
      </c>
      <c r="B38" s="79"/>
      <c r="C38" s="208">
        <v>170238</v>
      </c>
      <c r="D38" s="313">
        <v>156442</v>
      </c>
      <c r="E38" s="604">
        <v>-13796</v>
      </c>
      <c r="F38" s="374">
        <f t="shared" si="2"/>
        <v>37.81788470092247</v>
      </c>
      <c r="G38" s="374">
        <f t="shared" si="3"/>
        <v>-8.1039485896215897</v>
      </c>
      <c r="H38" s="208">
        <v>45438</v>
      </c>
      <c r="I38" s="313">
        <v>35289</v>
      </c>
      <c r="J38" s="313">
        <v>80094</v>
      </c>
      <c r="K38" s="313">
        <v>83098</v>
      </c>
      <c r="L38" s="313">
        <v>44707</v>
      </c>
      <c r="M38" s="313">
        <v>38054</v>
      </c>
      <c r="N38" s="314"/>
      <c r="O38" s="372"/>
    </row>
    <row r="39" spans="1:17" ht="14.85" customHeight="1">
      <c r="A39" s="79" t="s">
        <v>179</v>
      </c>
      <c r="B39" s="79"/>
      <c r="C39" s="208">
        <v>222764</v>
      </c>
      <c r="D39" s="313">
        <v>190186</v>
      </c>
      <c r="E39" s="604">
        <v>-32578</v>
      </c>
      <c r="F39" s="374">
        <f t="shared" si="2"/>
        <v>45.975072037749712</v>
      </c>
      <c r="G39" s="374">
        <f t="shared" si="3"/>
        <v>-14.624445601623236</v>
      </c>
      <c r="H39" s="208">
        <v>81196</v>
      </c>
      <c r="I39" s="313">
        <v>65016</v>
      </c>
      <c r="J39" s="313">
        <v>83439</v>
      </c>
      <c r="K39" s="313">
        <v>83616</v>
      </c>
      <c r="L39" s="313">
        <v>58130</v>
      </c>
      <c r="M39" s="313">
        <v>41554</v>
      </c>
      <c r="N39" s="314"/>
      <c r="O39" s="375"/>
    </row>
    <row r="40" spans="1:17" ht="14.85" customHeight="1" thickBot="1">
      <c r="A40" s="215"/>
      <c r="B40" s="215"/>
      <c r="C40" s="216"/>
      <c r="D40" s="321"/>
      <c r="E40" s="321"/>
      <c r="F40" s="324"/>
      <c r="G40" s="324"/>
      <c r="H40" s="216"/>
      <c r="I40" s="321"/>
      <c r="J40" s="321"/>
      <c r="K40" s="321"/>
      <c r="L40" s="321"/>
      <c r="M40" s="321"/>
      <c r="N40" s="314"/>
      <c r="O40" s="375"/>
    </row>
    <row r="41" spans="1:17" ht="14.85" customHeight="1">
      <c r="A41" s="401" t="s">
        <v>372</v>
      </c>
      <c r="C41" s="376" t="s">
        <v>250</v>
      </c>
      <c r="F41" s="327"/>
      <c r="G41" s="377"/>
      <c r="H41" s="224"/>
      <c r="I41" s="224"/>
      <c r="J41" s="224"/>
      <c r="K41" s="224"/>
      <c r="L41" s="224"/>
      <c r="M41" s="224"/>
      <c r="N41" s="334"/>
      <c r="O41" s="223"/>
    </row>
    <row r="42" spans="1:17" ht="14.85" customHeight="1">
      <c r="A42" s="734" t="s">
        <v>392</v>
      </c>
      <c r="B42" s="735"/>
      <c r="C42" s="735"/>
      <c r="D42" s="735"/>
      <c r="E42" s="735"/>
      <c r="F42" s="735"/>
      <c r="G42" s="735"/>
      <c r="H42" s="735"/>
      <c r="I42" s="735"/>
      <c r="J42" s="735"/>
      <c r="K42" s="735"/>
      <c r="L42" s="735"/>
      <c r="M42" s="735"/>
      <c r="N42" s="499"/>
      <c r="O42" s="499"/>
      <c r="P42" s="529"/>
      <c r="Q42" s="529"/>
    </row>
    <row r="43" spans="1:17" ht="14.85" customHeight="1">
      <c r="A43" s="378"/>
      <c r="B43" s="378"/>
      <c r="C43" s="379"/>
      <c r="D43" s="379"/>
      <c r="E43" s="525"/>
      <c r="F43" s="527"/>
      <c r="G43" s="528"/>
      <c r="H43" s="530"/>
      <c r="I43" s="531"/>
      <c r="J43" s="77"/>
      <c r="K43" s="532"/>
      <c r="L43" s="77"/>
      <c r="M43" s="77"/>
      <c r="N43" s="525"/>
    </row>
    <row r="44" spans="1:17" ht="14.85" customHeight="1">
      <c r="A44" s="378"/>
      <c r="B44" s="378"/>
      <c r="C44" s="79"/>
      <c r="D44" s="79"/>
      <c r="E44" s="525"/>
      <c r="F44" s="527"/>
      <c r="G44" s="528"/>
      <c r="H44" s="79"/>
      <c r="I44" s="79"/>
      <c r="J44" s="77"/>
      <c r="K44" s="532"/>
      <c r="L44" s="79"/>
      <c r="M44" s="79"/>
      <c r="N44" s="525"/>
    </row>
    <row r="45" spans="1:17" ht="14.85" customHeight="1">
      <c r="A45" s="87"/>
      <c r="B45" s="87"/>
      <c r="C45" s="87"/>
      <c r="D45" s="224"/>
      <c r="E45" s="525"/>
      <c r="F45" s="527"/>
      <c r="G45" s="528"/>
      <c r="H45" s="224"/>
      <c r="I45" s="224"/>
      <c r="J45" s="77"/>
      <c r="K45" s="532"/>
      <c r="L45" s="224"/>
      <c r="M45" s="224"/>
      <c r="N45" s="525"/>
    </row>
    <row r="46" spans="1:17" ht="14.85" customHeight="1">
      <c r="E46" s="525"/>
      <c r="F46" s="527"/>
      <c r="G46" s="528"/>
      <c r="H46" s="224"/>
      <c r="I46" s="224"/>
      <c r="J46" s="77"/>
      <c r="K46" s="532"/>
      <c r="L46" s="224"/>
      <c r="M46" s="224"/>
      <c r="N46" s="525"/>
    </row>
    <row r="47" spans="1:17" ht="14.85" customHeight="1">
      <c r="E47" s="525"/>
      <c r="F47" s="527"/>
      <c r="G47" s="528"/>
      <c r="H47" s="224"/>
      <c r="I47" s="224"/>
      <c r="J47" s="77"/>
      <c r="K47" s="532"/>
      <c r="L47" s="224"/>
      <c r="M47" s="224"/>
      <c r="N47" s="525"/>
    </row>
    <row r="48" spans="1:17" ht="14.85" customHeight="1">
      <c r="E48" s="525"/>
      <c r="F48" s="527"/>
      <c r="G48" s="528"/>
      <c r="H48" s="224"/>
      <c r="I48" s="224"/>
      <c r="J48" s="77"/>
      <c r="K48" s="532"/>
      <c r="L48" s="224"/>
      <c r="M48" s="224"/>
      <c r="N48" s="525"/>
    </row>
    <row r="49" spans="5:14" s="191" customFormat="1" ht="14.85" customHeight="1">
      <c r="E49" s="525"/>
      <c r="F49" s="527"/>
      <c r="G49" s="528"/>
      <c r="H49" s="224"/>
      <c r="I49" s="224"/>
      <c r="J49" s="77"/>
      <c r="K49" s="532"/>
      <c r="L49" s="224"/>
      <c r="M49" s="224"/>
      <c r="N49" s="525"/>
    </row>
    <row r="50" spans="5:14" s="191" customFormat="1" ht="14.85" customHeight="1">
      <c r="E50" s="525"/>
      <c r="F50" s="527"/>
      <c r="G50" s="528"/>
      <c r="H50" s="222"/>
      <c r="I50" s="222"/>
      <c r="J50" s="77"/>
      <c r="K50" s="532"/>
      <c r="L50" s="222"/>
      <c r="M50" s="222"/>
      <c r="N50" s="525"/>
    </row>
    <row r="51" spans="5:14" s="191" customFormat="1" ht="14.85" customHeight="1">
      <c r="E51" s="525"/>
      <c r="F51" s="527"/>
      <c r="G51" s="528"/>
      <c r="H51" s="222"/>
      <c r="I51" s="222"/>
      <c r="J51" s="77"/>
      <c r="K51" s="532"/>
      <c r="L51" s="222"/>
      <c r="M51" s="222"/>
      <c r="N51" s="525"/>
    </row>
    <row r="52" spans="5:14" s="191" customFormat="1" ht="14.85" customHeight="1">
      <c r="E52" s="525"/>
      <c r="F52" s="527"/>
      <c r="G52" s="528"/>
      <c r="H52" s="222"/>
      <c r="I52" s="222"/>
      <c r="J52" s="77"/>
      <c r="K52" s="532"/>
      <c r="L52" s="222"/>
      <c r="M52" s="222"/>
      <c r="N52" s="525"/>
    </row>
    <row r="53" spans="5:14" s="191" customFormat="1" ht="14.85" customHeight="1">
      <c r="E53" s="525"/>
      <c r="F53" s="527"/>
      <c r="G53" s="528"/>
      <c r="H53" s="222"/>
      <c r="I53" s="222"/>
      <c r="J53" s="77"/>
      <c r="K53" s="532"/>
      <c r="L53" s="222"/>
      <c r="M53" s="222"/>
      <c r="N53" s="525"/>
    </row>
    <row r="54" spans="5:14" s="191" customFormat="1" ht="14.85" customHeight="1">
      <c r="E54" s="525"/>
      <c r="F54" s="527"/>
      <c r="G54" s="528"/>
      <c r="H54" s="222"/>
      <c r="I54" s="222"/>
      <c r="J54" s="77"/>
      <c r="K54" s="532"/>
      <c r="L54" s="222"/>
      <c r="M54" s="222"/>
      <c r="N54" s="525"/>
    </row>
    <row r="55" spans="5:14" s="191" customFormat="1" ht="14.85" customHeight="1">
      <c r="E55" s="525"/>
      <c r="F55" s="527"/>
      <c r="G55" s="528"/>
      <c r="H55" s="222"/>
      <c r="I55" s="222"/>
      <c r="J55" s="77"/>
      <c r="K55" s="532"/>
      <c r="L55" s="222"/>
      <c r="M55" s="222"/>
      <c r="N55" s="525"/>
    </row>
    <row r="56" spans="5:14" s="191" customFormat="1" ht="14.85" customHeight="1">
      <c r="E56" s="525"/>
      <c r="F56" s="527"/>
      <c r="G56" s="528"/>
      <c r="H56" s="222"/>
      <c r="I56" s="222"/>
      <c r="J56" s="77"/>
      <c r="K56" s="532"/>
      <c r="L56" s="222"/>
      <c r="M56" s="222"/>
      <c r="N56" s="525"/>
    </row>
    <row r="57" spans="5:14" s="191" customFormat="1" ht="14.85" customHeight="1">
      <c r="E57" s="525"/>
      <c r="F57" s="527"/>
      <c r="G57" s="528"/>
      <c r="H57" s="222"/>
      <c r="I57" s="222"/>
      <c r="J57" s="77"/>
      <c r="K57" s="532"/>
      <c r="L57" s="222"/>
      <c r="M57" s="222"/>
      <c r="N57" s="525"/>
    </row>
    <row r="58" spans="5:14" s="191" customFormat="1" ht="14.85" customHeight="1">
      <c r="E58" s="525"/>
      <c r="F58" s="527"/>
      <c r="G58" s="528"/>
      <c r="H58" s="222"/>
      <c r="I58" s="222"/>
      <c r="J58" s="77"/>
      <c r="K58" s="532"/>
      <c r="L58" s="222"/>
      <c r="M58" s="222"/>
      <c r="N58" s="525"/>
    </row>
    <row r="59" spans="5:14" s="191" customFormat="1" ht="14.85" customHeight="1">
      <c r="E59" s="525"/>
      <c r="F59" s="527"/>
      <c r="G59" s="528"/>
      <c r="H59" s="222"/>
      <c r="I59" s="222"/>
      <c r="J59" s="77"/>
      <c r="K59" s="532"/>
      <c r="L59" s="222"/>
      <c r="M59" s="222"/>
      <c r="N59" s="525"/>
    </row>
    <row r="60" spans="5:14" s="191" customFormat="1" ht="14.85" customHeight="1">
      <c r="E60" s="525"/>
      <c r="F60" s="527"/>
      <c r="G60" s="528"/>
      <c r="H60" s="222"/>
      <c r="I60" s="222"/>
      <c r="J60" s="77"/>
      <c r="K60" s="532"/>
      <c r="L60" s="222"/>
      <c r="M60" s="222"/>
      <c r="N60" s="525"/>
    </row>
    <row r="61" spans="5:14" s="191" customFormat="1" ht="14.85" customHeight="1">
      <c r="E61" s="525"/>
      <c r="F61" s="527"/>
      <c r="G61" s="528"/>
      <c r="H61" s="222"/>
      <c r="I61" s="222"/>
      <c r="J61" s="77"/>
      <c r="K61" s="532"/>
      <c r="L61" s="222"/>
      <c r="M61" s="222"/>
      <c r="N61" s="525"/>
    </row>
    <row r="62" spans="5:14" s="191" customFormat="1" ht="14.85" customHeight="1">
      <c r="E62" s="525"/>
      <c r="F62" s="527"/>
      <c r="G62" s="528"/>
      <c r="H62" s="222"/>
      <c r="I62" s="222"/>
      <c r="J62" s="77"/>
      <c r="K62" s="532"/>
      <c r="L62" s="222"/>
      <c r="M62" s="222"/>
      <c r="N62" s="525"/>
    </row>
    <row r="63" spans="5:14" s="191" customFormat="1" ht="14.85" customHeight="1">
      <c r="E63" s="525"/>
      <c r="F63" s="527"/>
      <c r="G63" s="528"/>
      <c r="H63" s="222"/>
      <c r="I63" s="222"/>
      <c r="J63" s="77"/>
      <c r="K63" s="532"/>
      <c r="L63" s="222"/>
      <c r="M63" s="222"/>
      <c r="N63" s="525"/>
    </row>
    <row r="64" spans="5:14" s="191" customFormat="1" ht="14.85" customHeight="1">
      <c r="E64" s="525"/>
      <c r="F64" s="527"/>
      <c r="G64" s="528"/>
      <c r="H64" s="222"/>
      <c r="I64" s="222"/>
      <c r="J64" s="77"/>
      <c r="K64" s="532"/>
      <c r="L64" s="222"/>
      <c r="M64" s="222"/>
      <c r="N64" s="525"/>
    </row>
    <row r="65" spans="4:14" s="191" customFormat="1" ht="14.85" customHeight="1">
      <c r="E65" s="525"/>
      <c r="F65" s="527"/>
      <c r="G65" s="528"/>
      <c r="J65" s="77"/>
      <c r="K65" s="532"/>
      <c r="N65" s="525"/>
    </row>
    <row r="66" spans="4:14" s="191" customFormat="1" ht="14.85" customHeight="1">
      <c r="E66" s="525"/>
      <c r="F66" s="527"/>
      <c r="G66" s="528"/>
      <c r="J66" s="77"/>
      <c r="K66" s="532"/>
      <c r="N66" s="525"/>
    </row>
    <row r="67" spans="4:14" s="191" customFormat="1" ht="14.85" customHeight="1">
      <c r="E67" s="525"/>
      <c r="F67" s="527"/>
      <c r="G67" s="528"/>
      <c r="J67" s="77"/>
      <c r="K67" s="532"/>
      <c r="N67" s="525"/>
    </row>
    <row r="68" spans="4:14" s="191" customFormat="1" ht="14.85" customHeight="1">
      <c r="E68" s="526"/>
      <c r="F68" s="511"/>
    </row>
    <row r="69" spans="4:14" ht="14.85" customHeight="1">
      <c r="D69" s="524"/>
      <c r="E69" s="525"/>
      <c r="F69" s="527"/>
      <c r="G69" s="528"/>
      <c r="J69" s="77"/>
      <c r="K69" s="532"/>
      <c r="N69" s="525"/>
    </row>
    <row r="70" spans="4:14" s="191" customFormat="1" ht="14.85" customHeight="1">
      <c r="E70" s="525"/>
      <c r="F70" s="527"/>
      <c r="G70" s="528"/>
      <c r="J70" s="77"/>
      <c r="K70" s="532"/>
      <c r="N70" s="525"/>
    </row>
    <row r="71" spans="4:14" s="191" customFormat="1" ht="14.85" customHeight="1">
      <c r="E71" s="525"/>
      <c r="F71" s="527"/>
      <c r="G71" s="528"/>
      <c r="J71" s="77"/>
      <c r="K71" s="532"/>
      <c r="N71" s="525"/>
    </row>
    <row r="72" spans="4:14" s="191" customFormat="1" ht="14.85" customHeight="1">
      <c r="E72" s="224"/>
    </row>
    <row r="73" spans="4:14" s="191" customFormat="1" ht="14.85" customHeight="1">
      <c r="E73" s="224"/>
    </row>
    <row r="74" spans="4:14" s="191" customFormat="1" ht="14.85" customHeight="1">
      <c r="E74" s="224"/>
    </row>
    <row r="75" spans="4:14" s="191" customFormat="1" ht="14.85" customHeight="1">
      <c r="E75" s="224"/>
    </row>
    <row r="76" spans="4:14" s="191" customFormat="1" ht="14.85" customHeight="1">
      <c r="E76" s="224"/>
    </row>
  </sheetData>
  <mergeCells count="4">
    <mergeCell ref="L2:M2"/>
    <mergeCell ref="J3:K3"/>
    <mergeCell ref="L3:M3"/>
    <mergeCell ref="A42:M42"/>
  </mergeCells>
  <phoneticPr fontId="2"/>
  <pageMargins left="0.59055118110236227" right="0.15748031496062992" top="0.98425196850393704" bottom="0.43307086614173229" header="0.51181102362204722" footer="0.43307086614173229"/>
  <pageSetup paperSize="9" scale="87" orientation="portrait" r:id="rId1"/>
  <headerFooter alignWithMargins="0"/>
  <ignoredErrors>
    <ignoredError sqref="A11:A3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zoomScaleNormal="100" workbookViewId="0">
      <selection activeCell="H19" sqref="H19"/>
    </sheetView>
  </sheetViews>
  <sheetFormatPr defaultRowHeight="13.5"/>
  <cols>
    <col min="1" max="1" width="7.875" style="4" customWidth="1"/>
    <col min="2" max="2" width="9.375" style="4" customWidth="1"/>
    <col min="3" max="3" width="10.125" style="4" customWidth="1"/>
    <col min="4" max="4" width="15.5" style="4" customWidth="1"/>
    <col min="5" max="6" width="15.625" style="4" customWidth="1"/>
    <col min="7" max="16384" width="9" style="4"/>
  </cols>
  <sheetData>
    <row r="1" spans="1:6" s="50" customFormat="1" ht="13.5" customHeight="1" thickBot="1">
      <c r="A1" s="49" t="s">
        <v>251</v>
      </c>
    </row>
    <row r="2" spans="1:6" s="50" customFormat="1" ht="13.5" customHeight="1">
      <c r="A2" s="193" t="s">
        <v>92</v>
      </c>
      <c r="B2" s="382" t="s">
        <v>93</v>
      </c>
      <c r="C2" s="382" t="s">
        <v>94</v>
      </c>
      <c r="D2" s="382" t="s">
        <v>252</v>
      </c>
      <c r="E2" s="382" t="s">
        <v>253</v>
      </c>
      <c r="F2" s="264" t="s">
        <v>254</v>
      </c>
    </row>
    <row r="3" spans="1:6" s="50" customFormat="1" ht="13.5" customHeight="1">
      <c r="A3" s="55"/>
      <c r="B3" s="164"/>
      <c r="C3" s="164"/>
      <c r="D3" s="164"/>
      <c r="E3" s="164"/>
      <c r="F3" s="57" t="s">
        <v>255</v>
      </c>
    </row>
    <row r="4" spans="1:6" s="50" customFormat="1" ht="13.5" customHeight="1">
      <c r="A4" s="60" t="s">
        <v>7</v>
      </c>
      <c r="B4" s="383" t="s">
        <v>256</v>
      </c>
      <c r="C4" s="383" t="s">
        <v>23</v>
      </c>
      <c r="D4" s="383" t="s">
        <v>24</v>
      </c>
      <c r="E4" s="383" t="s">
        <v>257</v>
      </c>
      <c r="F4" s="384" t="s">
        <v>257</v>
      </c>
    </row>
    <row r="5" spans="1:6" s="50" customFormat="1" ht="13.5" customHeight="1">
      <c r="A5" s="385"/>
      <c r="B5" s="56"/>
      <c r="C5" s="56"/>
      <c r="D5" s="56"/>
      <c r="E5" s="56"/>
      <c r="F5" s="85"/>
    </row>
    <row r="6" spans="1:6" s="50" customFormat="1" ht="13.5" customHeight="1">
      <c r="A6" s="405" t="s">
        <v>373</v>
      </c>
      <c r="B6" s="386">
        <v>771</v>
      </c>
      <c r="C6" s="386">
        <v>77101</v>
      </c>
      <c r="D6" s="386">
        <v>2599814</v>
      </c>
      <c r="E6" s="386">
        <v>203477</v>
      </c>
      <c r="F6" s="55">
        <v>263.89999999999998</v>
      </c>
    </row>
    <row r="7" spans="1:6" s="50" customFormat="1" ht="13.5" customHeight="1">
      <c r="A7" s="57">
        <v>2</v>
      </c>
      <c r="B7" s="386">
        <v>776</v>
      </c>
      <c r="C7" s="386">
        <v>80672</v>
      </c>
      <c r="D7" s="386">
        <v>2745549</v>
      </c>
      <c r="E7" s="386">
        <v>205994</v>
      </c>
      <c r="F7" s="55">
        <v>265.5</v>
      </c>
    </row>
    <row r="8" spans="1:6" s="50" customFormat="1" ht="13.5" customHeight="1">
      <c r="A8" s="57">
        <v>3</v>
      </c>
      <c r="B8" s="386">
        <v>798</v>
      </c>
      <c r="C8" s="386">
        <v>81708</v>
      </c>
      <c r="D8" s="386">
        <v>2849376</v>
      </c>
      <c r="E8" s="386">
        <v>210177</v>
      </c>
      <c r="F8" s="55">
        <v>263.39999999999998</v>
      </c>
    </row>
    <row r="9" spans="1:6" s="50" customFormat="1" ht="13.5" customHeight="1">
      <c r="A9" s="57">
        <v>4</v>
      </c>
      <c r="B9" s="386">
        <v>791</v>
      </c>
      <c r="C9" s="386">
        <v>82413</v>
      </c>
      <c r="D9" s="386">
        <v>2863845</v>
      </c>
      <c r="E9" s="386">
        <v>209678</v>
      </c>
      <c r="F9" s="55">
        <v>265.10000000000002</v>
      </c>
    </row>
    <row r="10" spans="1:6" s="50" customFormat="1" ht="13.5" customHeight="1">
      <c r="A10" s="57">
        <v>5</v>
      </c>
      <c r="B10" s="386">
        <v>759</v>
      </c>
      <c r="C10" s="386">
        <v>80588</v>
      </c>
      <c r="D10" s="386">
        <v>2907657</v>
      </c>
      <c r="E10" s="386">
        <v>211467</v>
      </c>
      <c r="F10" s="55">
        <v>278.60000000000002</v>
      </c>
    </row>
    <row r="11" spans="1:6" s="50" customFormat="1" ht="13.5" customHeight="1">
      <c r="A11" s="57">
        <v>6</v>
      </c>
      <c r="B11" s="386">
        <v>742</v>
      </c>
      <c r="C11" s="386">
        <v>80640</v>
      </c>
      <c r="D11" s="386">
        <v>2952432</v>
      </c>
      <c r="E11" s="386">
        <v>212305</v>
      </c>
      <c r="F11" s="55">
        <v>286.10000000000002</v>
      </c>
    </row>
    <row r="12" spans="1:6" s="50" customFormat="1" ht="13.5" customHeight="1">
      <c r="A12" s="57">
        <v>7</v>
      </c>
      <c r="B12" s="386">
        <v>723</v>
      </c>
      <c r="C12" s="386">
        <v>78082</v>
      </c>
      <c r="D12" s="386">
        <v>3067064</v>
      </c>
      <c r="E12" s="386">
        <v>211678</v>
      </c>
      <c r="F12" s="55">
        <v>292.8</v>
      </c>
    </row>
    <row r="13" spans="1:6" s="50" customFormat="1" ht="13.5" customHeight="1">
      <c r="A13" s="57">
        <v>8</v>
      </c>
      <c r="B13" s="386">
        <v>724</v>
      </c>
      <c r="C13" s="386">
        <v>77796</v>
      </c>
      <c r="D13" s="386">
        <v>3123534</v>
      </c>
      <c r="E13" s="386">
        <v>220463</v>
      </c>
      <c r="F13" s="55">
        <v>304.5</v>
      </c>
    </row>
    <row r="14" spans="1:6" s="50" customFormat="1" ht="13.5" customHeight="1">
      <c r="A14" s="57">
        <v>9</v>
      </c>
      <c r="B14" s="386">
        <v>704</v>
      </c>
      <c r="C14" s="386">
        <v>75535</v>
      </c>
      <c r="D14" s="386">
        <v>3254533.4</v>
      </c>
      <c r="E14" s="386">
        <v>212036.15</v>
      </c>
      <c r="F14" s="387">
        <v>301.2</v>
      </c>
    </row>
    <row r="15" spans="1:6" s="50" customFormat="1" ht="13.5" customHeight="1">
      <c r="A15" s="57">
        <v>10</v>
      </c>
      <c r="B15" s="386">
        <v>680</v>
      </c>
      <c r="C15" s="386">
        <v>73653</v>
      </c>
      <c r="D15" s="386">
        <v>3144028.23</v>
      </c>
      <c r="E15" s="386">
        <v>220310</v>
      </c>
      <c r="F15" s="387">
        <v>324</v>
      </c>
    </row>
    <row r="16" spans="1:6" s="50" customFormat="1" ht="13.5" customHeight="1">
      <c r="A16" s="57">
        <v>11</v>
      </c>
      <c r="B16" s="386">
        <v>652</v>
      </c>
      <c r="C16" s="386">
        <v>70015</v>
      </c>
      <c r="D16" s="386">
        <v>2995564.89</v>
      </c>
      <c r="E16" s="386">
        <v>218061.93</v>
      </c>
      <c r="F16" s="387">
        <v>334.5</v>
      </c>
    </row>
    <row r="17" spans="1:6" s="50" customFormat="1" ht="13.5" customHeight="1">
      <c r="A17" s="57">
        <v>12</v>
      </c>
      <c r="B17" s="386">
        <v>625</v>
      </c>
      <c r="C17" s="386">
        <v>66890</v>
      </c>
      <c r="D17" s="386">
        <v>3036466.27</v>
      </c>
      <c r="E17" s="386">
        <v>225896.04</v>
      </c>
      <c r="F17" s="387">
        <v>361.4</v>
      </c>
    </row>
    <row r="18" spans="1:6" s="50" customFormat="1" ht="13.5" customHeight="1">
      <c r="A18" s="57">
        <v>13</v>
      </c>
      <c r="B18" s="386">
        <v>583</v>
      </c>
      <c r="C18" s="386">
        <v>63887</v>
      </c>
      <c r="D18" s="386">
        <v>2872246.04</v>
      </c>
      <c r="E18" s="386">
        <v>223693</v>
      </c>
      <c r="F18" s="387">
        <v>383.7</v>
      </c>
    </row>
    <row r="19" spans="1:6" s="50" customFormat="1" ht="13.5" customHeight="1">
      <c r="A19" s="57">
        <v>14</v>
      </c>
      <c r="B19" s="386">
        <v>559</v>
      </c>
      <c r="C19" s="386">
        <v>60058</v>
      </c>
      <c r="D19" s="386">
        <v>2715373</v>
      </c>
      <c r="E19" s="386">
        <v>223013</v>
      </c>
      <c r="F19" s="387">
        <v>399</v>
      </c>
    </row>
    <row r="20" spans="1:6" s="50" customFormat="1" ht="13.5" customHeight="1">
      <c r="A20" s="57">
        <v>15</v>
      </c>
      <c r="B20" s="386">
        <v>531</v>
      </c>
      <c r="C20" s="386">
        <v>58376</v>
      </c>
      <c r="D20" s="386">
        <v>2836214</v>
      </c>
      <c r="E20" s="386">
        <v>220547</v>
      </c>
      <c r="F20" s="387">
        <v>415.3</v>
      </c>
    </row>
    <row r="21" spans="1:6" s="50" customFormat="1" ht="13.5" customHeight="1">
      <c r="A21" s="57">
        <v>16</v>
      </c>
      <c r="B21" s="386">
        <v>530</v>
      </c>
      <c r="C21" s="386">
        <v>56989</v>
      </c>
      <c r="D21" s="386">
        <v>2949098</v>
      </c>
      <c r="E21" s="386">
        <v>222087</v>
      </c>
      <c r="F21" s="387">
        <v>419</v>
      </c>
    </row>
    <row r="22" spans="1:6" s="55" customFormat="1" ht="13.5" customHeight="1">
      <c r="A22" s="57">
        <v>17</v>
      </c>
      <c r="B22" s="386">
        <v>540</v>
      </c>
      <c r="C22" s="386">
        <v>57471</v>
      </c>
      <c r="D22" s="386">
        <v>3083719</v>
      </c>
      <c r="E22" s="386">
        <v>224128</v>
      </c>
      <c r="F22" s="388">
        <v>415.1</v>
      </c>
    </row>
    <row r="23" spans="1:6" s="55" customFormat="1" ht="13.5" customHeight="1">
      <c r="A23" s="57">
        <v>18</v>
      </c>
      <c r="B23" s="386">
        <v>539</v>
      </c>
      <c r="C23" s="386">
        <v>57490</v>
      </c>
      <c r="D23" s="386">
        <v>3390655</v>
      </c>
      <c r="E23" s="386">
        <v>221929</v>
      </c>
      <c r="F23" s="388">
        <v>411.7</v>
      </c>
    </row>
    <row r="24" spans="1:6" s="55" customFormat="1" ht="13.5" customHeight="1">
      <c r="A24" s="57">
        <v>19</v>
      </c>
      <c r="B24" s="386">
        <v>542</v>
      </c>
      <c r="C24" s="386">
        <v>58520</v>
      </c>
      <c r="D24" s="386">
        <v>3973736</v>
      </c>
      <c r="E24" s="386">
        <v>222755</v>
      </c>
      <c r="F24" s="388">
        <v>411</v>
      </c>
    </row>
    <row r="25" spans="1:6" s="55" customFormat="1" ht="13.5" customHeight="1">
      <c r="A25" s="57">
        <v>20</v>
      </c>
      <c r="B25" s="386">
        <v>530</v>
      </c>
      <c r="C25" s="386">
        <v>59276</v>
      </c>
      <c r="D25" s="386">
        <v>3944091</v>
      </c>
      <c r="E25" s="386">
        <v>223982</v>
      </c>
      <c r="F25" s="388">
        <v>422.6</v>
      </c>
    </row>
    <row r="26" spans="1:6" s="55" customFormat="1" ht="13.5" customHeight="1">
      <c r="A26" s="57">
        <v>21</v>
      </c>
      <c r="B26" s="386">
        <v>495</v>
      </c>
      <c r="C26" s="386">
        <v>56062</v>
      </c>
      <c r="D26" s="386">
        <v>3242468.21</v>
      </c>
      <c r="E26" s="386">
        <v>222610.63</v>
      </c>
      <c r="F26" s="388">
        <v>449.71844444444446</v>
      </c>
    </row>
    <row r="27" spans="1:6" s="50" customFormat="1" ht="13.5" customHeight="1">
      <c r="A27" s="57">
        <v>22</v>
      </c>
      <c r="B27" s="386">
        <v>491</v>
      </c>
      <c r="C27" s="386">
        <v>54201</v>
      </c>
      <c r="D27" s="386">
        <v>3486397.19</v>
      </c>
      <c r="E27" s="386">
        <v>224620.07</v>
      </c>
      <c r="F27" s="388">
        <v>457.47468431771892</v>
      </c>
    </row>
    <row r="28" spans="1:6" s="50" customFormat="1" ht="13.5" customHeight="1">
      <c r="A28" s="620">
        <v>23</v>
      </c>
      <c r="B28" s="386">
        <v>537</v>
      </c>
      <c r="C28" s="386">
        <v>55452</v>
      </c>
      <c r="D28" s="386">
        <v>4008319</v>
      </c>
      <c r="E28" s="386">
        <v>222516</v>
      </c>
      <c r="F28" s="388">
        <v>414.36890130353817</v>
      </c>
    </row>
    <row r="29" spans="1:6" s="50" customFormat="1" ht="13.5" customHeight="1">
      <c r="A29" s="57">
        <v>24</v>
      </c>
      <c r="B29" s="386">
        <v>514</v>
      </c>
      <c r="C29" s="386">
        <v>54940</v>
      </c>
      <c r="D29" s="386">
        <v>3714382</v>
      </c>
      <c r="E29" s="386">
        <v>227387</v>
      </c>
      <c r="F29" s="388">
        <v>442.4</v>
      </c>
    </row>
    <row r="30" spans="1:6" s="50" customFormat="1" ht="13.5" customHeight="1">
      <c r="A30" s="57">
        <v>25</v>
      </c>
      <c r="B30" s="386">
        <v>499</v>
      </c>
      <c r="C30" s="386">
        <v>53096</v>
      </c>
      <c r="D30" s="386">
        <v>3759319</v>
      </c>
      <c r="E30" s="386">
        <v>227190</v>
      </c>
      <c r="F30" s="388">
        <v>455.3</v>
      </c>
    </row>
    <row r="31" spans="1:6" s="50" customFormat="1" ht="13.5" customHeight="1">
      <c r="A31" s="57">
        <v>26</v>
      </c>
      <c r="B31" s="386">
        <v>506</v>
      </c>
      <c r="C31" s="386">
        <v>53767</v>
      </c>
      <c r="D31" s="386">
        <v>3820471</v>
      </c>
      <c r="E31" s="386">
        <v>232464</v>
      </c>
      <c r="F31" s="388">
        <v>459.4</v>
      </c>
    </row>
    <row r="32" spans="1:6" s="50" customFormat="1" ht="15" customHeight="1" thickBot="1">
      <c r="A32" s="619">
        <v>27</v>
      </c>
      <c r="B32" s="285">
        <v>518</v>
      </c>
      <c r="C32" s="285">
        <v>54425</v>
      </c>
      <c r="D32" s="285">
        <v>3766405</v>
      </c>
      <c r="E32" s="285">
        <v>227322</v>
      </c>
      <c r="F32" s="389">
        <v>438.8</v>
      </c>
    </row>
    <row r="33" spans="1:6">
      <c r="A33" s="736" t="s">
        <v>374</v>
      </c>
      <c r="B33" s="737"/>
      <c r="C33" s="737"/>
      <c r="D33" s="737"/>
      <c r="E33" s="737"/>
      <c r="F33" s="737"/>
    </row>
    <row r="34" spans="1:6">
      <c r="A34" s="738" t="s">
        <v>396</v>
      </c>
      <c r="B34" s="739"/>
      <c r="C34" s="739"/>
      <c r="D34" s="739"/>
      <c r="E34" s="739"/>
      <c r="F34" s="739"/>
    </row>
    <row r="35" spans="1:6">
      <c r="F35" s="533"/>
    </row>
  </sheetData>
  <mergeCells count="2">
    <mergeCell ref="A33:F33"/>
    <mergeCell ref="A34:F34"/>
  </mergeCells>
  <phoneticPr fontId="2"/>
  <pageMargins left="0.75" right="0.75"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9"/>
  <sheetViews>
    <sheetView showGridLines="0" zoomScaleNormal="100" workbookViewId="0">
      <selection activeCell="H21" sqref="H21"/>
    </sheetView>
  </sheetViews>
  <sheetFormatPr defaultColWidth="5.75" defaultRowHeight="14.85" customHeight="1"/>
  <cols>
    <col min="1" max="1" width="2.625" style="221" customWidth="1"/>
    <col min="2" max="2" width="10.625" style="221" customWidth="1"/>
    <col min="3" max="3" width="10.875" style="221" customWidth="1"/>
    <col min="4" max="4" width="7.75" style="222" customWidth="1"/>
    <col min="5" max="5" width="8.25" style="221" customWidth="1"/>
    <col min="6" max="6" width="8.875" style="380" customWidth="1"/>
    <col min="7" max="7" width="5.25" style="221" customWidth="1"/>
    <col min="8" max="16384" width="5.75" style="191"/>
  </cols>
  <sheetData>
    <row r="1" spans="1:7" ht="14.25" customHeight="1" thickBot="1">
      <c r="A1" s="186" t="s">
        <v>352</v>
      </c>
      <c r="B1" s="187"/>
      <c r="C1" s="187"/>
      <c r="D1" s="188"/>
      <c r="E1" s="187"/>
      <c r="F1" s="333"/>
      <c r="G1" s="48"/>
    </row>
    <row r="2" spans="1:7" ht="14.85" customHeight="1">
      <c r="A2" s="192"/>
      <c r="B2" s="193" t="s">
        <v>92</v>
      </c>
      <c r="C2" s="336" t="s">
        <v>258</v>
      </c>
      <c r="D2" s="297"/>
      <c r="E2" s="337"/>
      <c r="F2" s="297"/>
      <c r="G2" s="223"/>
    </row>
    <row r="3" spans="1:7" ht="14.85" customHeight="1">
      <c r="A3" s="48"/>
      <c r="B3" s="194"/>
      <c r="C3" s="390"/>
      <c r="D3" s="391"/>
      <c r="E3" s="392"/>
      <c r="F3" s="265"/>
      <c r="G3" s="223"/>
    </row>
    <row r="4" spans="1:7" ht="14.85" customHeight="1">
      <c r="A4" s="48"/>
      <c r="B4" s="48"/>
      <c r="C4" s="741" t="s">
        <v>295</v>
      </c>
      <c r="D4" s="742"/>
      <c r="E4" s="394" t="s">
        <v>158</v>
      </c>
      <c r="F4" s="183" t="s">
        <v>306</v>
      </c>
      <c r="G4" s="223"/>
    </row>
    <row r="5" spans="1:7" ht="14.85" customHeight="1">
      <c r="A5" s="201" t="s">
        <v>156</v>
      </c>
      <c r="B5" s="201"/>
      <c r="C5" s="202"/>
      <c r="D5" s="62" t="s">
        <v>157</v>
      </c>
      <c r="E5" s="395"/>
      <c r="F5" s="185" t="s">
        <v>260</v>
      </c>
      <c r="G5" s="223"/>
    </row>
    <row r="6" spans="1:7" ht="14.85" customHeight="1">
      <c r="A6" s="396"/>
      <c r="B6" s="65"/>
      <c r="C6" s="313" t="s">
        <v>261</v>
      </c>
      <c r="D6" s="134" t="s">
        <v>262</v>
      </c>
      <c r="E6" s="365" t="s">
        <v>262</v>
      </c>
      <c r="F6" s="397" t="s">
        <v>261</v>
      </c>
      <c r="G6" s="191"/>
    </row>
    <row r="7" spans="1:7" ht="14.85" customHeight="1">
      <c r="A7" s="79"/>
      <c r="B7" s="71"/>
      <c r="C7" s="313"/>
      <c r="D7" s="134"/>
      <c r="E7" s="365"/>
      <c r="F7" s="398"/>
      <c r="G7" s="191"/>
    </row>
    <row r="8" spans="1:7" ht="14.85" customHeight="1">
      <c r="A8" s="209" t="s">
        <v>163</v>
      </c>
      <c r="B8" s="72"/>
      <c r="C8" s="317">
        <v>22732211</v>
      </c>
      <c r="D8" s="603">
        <v>100</v>
      </c>
      <c r="E8" s="603">
        <v>-2.2120468976896346</v>
      </c>
      <c r="F8" s="127">
        <v>43884.577220077219</v>
      </c>
      <c r="G8" s="191"/>
    </row>
    <row r="9" spans="1:7" ht="14.85" customHeight="1">
      <c r="A9" s="79"/>
      <c r="B9" s="71"/>
      <c r="C9" s="313"/>
      <c r="D9" s="374"/>
      <c r="E9" s="583"/>
      <c r="F9" s="398"/>
      <c r="G9" s="191"/>
    </row>
    <row r="10" spans="1:7" ht="14.85" customHeight="1">
      <c r="A10" s="79" t="s">
        <v>164</v>
      </c>
      <c r="B10" s="71"/>
      <c r="C10" s="313"/>
      <c r="D10" s="374"/>
      <c r="E10" s="583"/>
      <c r="F10" s="398"/>
      <c r="G10" s="191"/>
    </row>
    <row r="11" spans="1:7" ht="14.85" customHeight="1">
      <c r="A11" s="79" t="s">
        <v>98</v>
      </c>
      <c r="B11" s="71" t="s">
        <v>99</v>
      </c>
      <c r="C11" s="313">
        <v>858982</v>
      </c>
      <c r="D11" s="374">
        <v>3.7786997490037373</v>
      </c>
      <c r="E11" s="374">
        <v>-2.5291879569394604</v>
      </c>
      <c r="F11" s="313">
        <v>7880.5688073394494</v>
      </c>
      <c r="G11" s="191"/>
    </row>
    <row r="12" spans="1:7" ht="14.85" customHeight="1">
      <c r="A12" s="79" t="s">
        <v>100</v>
      </c>
      <c r="B12" s="71" t="s">
        <v>101</v>
      </c>
      <c r="C12" s="313">
        <v>319666</v>
      </c>
      <c r="D12" s="374">
        <v>1.4062248498397274</v>
      </c>
      <c r="E12" s="374">
        <v>6.0832628138118627</v>
      </c>
      <c r="F12" s="313">
        <v>63933.2</v>
      </c>
      <c r="G12" s="191"/>
    </row>
    <row r="13" spans="1:7" ht="14.85" customHeight="1">
      <c r="A13" s="79" t="s">
        <v>102</v>
      </c>
      <c r="B13" s="71" t="s">
        <v>103</v>
      </c>
      <c r="C13" s="313">
        <v>2228771</v>
      </c>
      <c r="D13" s="374">
        <v>9.8044620472685207</v>
      </c>
      <c r="E13" s="374">
        <v>1.2170454483526605</v>
      </c>
      <c r="F13" s="313">
        <v>47420.659574468082</v>
      </c>
      <c r="G13" s="191"/>
    </row>
    <row r="14" spans="1:7" ht="14.85" customHeight="1">
      <c r="A14" s="79" t="s">
        <v>104</v>
      </c>
      <c r="B14" s="71" t="s">
        <v>105</v>
      </c>
      <c r="C14" s="313">
        <v>285484</v>
      </c>
      <c r="D14" s="374">
        <v>1.2558567224279238</v>
      </c>
      <c r="E14" s="374">
        <v>12.172696696319107</v>
      </c>
      <c r="F14" s="313">
        <v>23790.333333333332</v>
      </c>
      <c r="G14" s="191"/>
    </row>
    <row r="15" spans="1:7" ht="14.85" customHeight="1">
      <c r="A15" s="79" t="s">
        <v>106</v>
      </c>
      <c r="B15" s="71" t="s">
        <v>107</v>
      </c>
      <c r="C15" s="313" t="s">
        <v>380</v>
      </c>
      <c r="D15" s="374" t="s">
        <v>377</v>
      </c>
      <c r="E15" s="374" t="s">
        <v>377</v>
      </c>
      <c r="F15" s="313" t="s">
        <v>377</v>
      </c>
      <c r="G15" s="191"/>
    </row>
    <row r="16" spans="1:7" ht="14.85" customHeight="1">
      <c r="A16" s="79" t="s">
        <v>108</v>
      </c>
      <c r="B16" s="71" t="s">
        <v>109</v>
      </c>
      <c r="C16" s="313">
        <v>2741850</v>
      </c>
      <c r="D16" s="374">
        <v>12.061519224856747</v>
      </c>
      <c r="E16" s="374">
        <v>-7.1641882008776196</v>
      </c>
      <c r="F16" s="313">
        <v>37052.027027027027</v>
      </c>
      <c r="G16" s="191"/>
    </row>
    <row r="17" spans="1:7" ht="14.85" customHeight="1">
      <c r="A17" s="79" t="s">
        <v>110</v>
      </c>
      <c r="B17" s="71" t="s">
        <v>111</v>
      </c>
      <c r="C17" s="313">
        <v>79984</v>
      </c>
      <c r="D17" s="374">
        <v>0.35185314794060291</v>
      </c>
      <c r="E17" s="374">
        <v>8.4058442438535117</v>
      </c>
      <c r="F17" s="313">
        <v>4999</v>
      </c>
      <c r="G17" s="191"/>
    </row>
    <row r="18" spans="1:7" ht="14.85" customHeight="1">
      <c r="A18" s="79" t="s">
        <v>112</v>
      </c>
      <c r="B18" s="71" t="s">
        <v>113</v>
      </c>
      <c r="C18" s="313">
        <v>4660273</v>
      </c>
      <c r="D18" s="374">
        <v>20.500746715750616</v>
      </c>
      <c r="E18" s="374">
        <v>10.073184932194401</v>
      </c>
      <c r="F18" s="313">
        <v>233013.65</v>
      </c>
      <c r="G18" s="191"/>
    </row>
    <row r="19" spans="1:7" ht="14.85" customHeight="1">
      <c r="A19" s="79" t="s">
        <v>114</v>
      </c>
      <c r="B19" s="71" t="s">
        <v>115</v>
      </c>
      <c r="C19" s="313" t="s">
        <v>380</v>
      </c>
      <c r="D19" s="374" t="s">
        <v>377</v>
      </c>
      <c r="E19" s="374" t="s">
        <v>377</v>
      </c>
      <c r="F19" s="313" t="s">
        <v>377</v>
      </c>
      <c r="G19" s="191"/>
    </row>
    <row r="20" spans="1:7" ht="14.85" customHeight="1">
      <c r="A20" s="79" t="s">
        <v>116</v>
      </c>
      <c r="B20" s="71" t="s">
        <v>117</v>
      </c>
      <c r="C20" s="313">
        <v>1637265</v>
      </c>
      <c r="D20" s="374">
        <v>7.202401033493838</v>
      </c>
      <c r="E20" s="374">
        <v>26.532812445660369</v>
      </c>
      <c r="F20" s="313">
        <v>60639.444444444445</v>
      </c>
      <c r="G20" s="191"/>
    </row>
    <row r="21" spans="1:7" ht="14.85" customHeight="1">
      <c r="A21" s="79" t="s">
        <v>118</v>
      </c>
      <c r="B21" s="71" t="s">
        <v>119</v>
      </c>
      <c r="C21" s="313">
        <v>39623</v>
      </c>
      <c r="D21" s="374">
        <v>0.17430332667596654</v>
      </c>
      <c r="E21" s="374">
        <v>0</v>
      </c>
      <c r="F21" s="313">
        <v>9905.75</v>
      </c>
      <c r="G21" s="191"/>
    </row>
    <row r="22" spans="1:7" ht="14.85" customHeight="1">
      <c r="A22" s="79" t="s">
        <v>165</v>
      </c>
      <c r="B22" s="71" t="s">
        <v>166</v>
      </c>
      <c r="C22" s="313" t="s">
        <v>377</v>
      </c>
      <c r="D22" s="374" t="s">
        <v>377</v>
      </c>
      <c r="E22" s="374" t="s">
        <v>377</v>
      </c>
      <c r="F22" s="313" t="s">
        <v>377</v>
      </c>
      <c r="G22" s="191"/>
    </row>
    <row r="23" spans="1:7" ht="14.85" customHeight="1">
      <c r="A23" s="79" t="s">
        <v>120</v>
      </c>
      <c r="B23" s="71" t="s">
        <v>62</v>
      </c>
      <c r="C23" s="313">
        <v>344825</v>
      </c>
      <c r="D23" s="374">
        <v>1.5169004018130923</v>
      </c>
      <c r="E23" s="374">
        <v>-9.4229546779862279</v>
      </c>
      <c r="F23" s="313">
        <v>28735.416666666668</v>
      </c>
      <c r="G23" s="191"/>
    </row>
    <row r="24" spans="1:7" ht="14.85" customHeight="1">
      <c r="A24" s="79" t="s">
        <v>121</v>
      </c>
      <c r="B24" s="71" t="s">
        <v>122</v>
      </c>
      <c r="C24" s="313">
        <v>840742</v>
      </c>
      <c r="D24" s="374">
        <v>3.6984611835601915</v>
      </c>
      <c r="E24" s="374">
        <v>-3.2377536904085069</v>
      </c>
      <c r="F24" s="313">
        <v>105092.75</v>
      </c>
      <c r="G24" s="191"/>
    </row>
    <row r="25" spans="1:7" ht="14.85" customHeight="1">
      <c r="A25" s="79" t="s">
        <v>123</v>
      </c>
      <c r="B25" s="71" t="s">
        <v>124</v>
      </c>
      <c r="C25" s="313">
        <v>976012</v>
      </c>
      <c r="D25" s="374">
        <v>4.2935198868249111</v>
      </c>
      <c r="E25" s="374">
        <v>-12.478400096129105</v>
      </c>
      <c r="F25" s="313">
        <v>122001.5</v>
      </c>
      <c r="G25" s="191"/>
    </row>
    <row r="26" spans="1:7" ht="14.85" customHeight="1">
      <c r="A26" s="79" t="s">
        <v>125</v>
      </c>
      <c r="B26" s="71" t="s">
        <v>126</v>
      </c>
      <c r="C26" s="313">
        <v>433689</v>
      </c>
      <c r="D26" s="374">
        <v>1.907817061877527</v>
      </c>
      <c r="E26" s="374">
        <v>-7.563292083534046</v>
      </c>
      <c r="F26" s="313">
        <v>28912.6</v>
      </c>
      <c r="G26" s="191"/>
    </row>
    <row r="27" spans="1:7" ht="14.85" customHeight="1">
      <c r="A27" s="79" t="s">
        <v>127</v>
      </c>
      <c r="B27" s="71" t="s">
        <v>167</v>
      </c>
      <c r="C27" s="313">
        <v>810894</v>
      </c>
      <c r="D27" s="374">
        <v>3.567158513529546</v>
      </c>
      <c r="E27" s="374">
        <v>-7.5717837102184715</v>
      </c>
      <c r="F27" s="313">
        <v>31188.23076923077</v>
      </c>
      <c r="G27" s="191"/>
    </row>
    <row r="28" spans="1:7" ht="14.85" customHeight="1">
      <c r="A28" s="79" t="s">
        <v>128</v>
      </c>
      <c r="B28" s="71" t="s">
        <v>168</v>
      </c>
      <c r="C28" s="313">
        <v>1436035</v>
      </c>
      <c r="D28" s="374">
        <v>6.3171813775615577</v>
      </c>
      <c r="E28" s="374">
        <v>5.274366463160729</v>
      </c>
      <c r="F28" s="313">
        <v>28720.7</v>
      </c>
      <c r="G28" s="191"/>
    </row>
    <row r="29" spans="1:7" ht="14.85" customHeight="1">
      <c r="A29" s="79" t="s">
        <v>129</v>
      </c>
      <c r="B29" s="71" t="s">
        <v>169</v>
      </c>
      <c r="C29" s="313">
        <v>8074</v>
      </c>
      <c r="D29" s="374">
        <v>3.5517882532411831E-2</v>
      </c>
      <c r="E29" s="374">
        <v>18.717835612409939</v>
      </c>
      <c r="F29" s="313">
        <v>2691.3333333333335</v>
      </c>
      <c r="G29" s="191"/>
    </row>
    <row r="30" spans="1:7" ht="14.85" customHeight="1">
      <c r="A30" s="79" t="s">
        <v>130</v>
      </c>
      <c r="B30" s="71" t="s">
        <v>131</v>
      </c>
      <c r="C30" s="313">
        <v>374712</v>
      </c>
      <c r="D30" s="374">
        <v>1.6483746345659029</v>
      </c>
      <c r="E30" s="374">
        <v>-5.8084204122980543</v>
      </c>
      <c r="F30" s="313">
        <v>34064.727272727272</v>
      </c>
      <c r="G30" s="191"/>
    </row>
    <row r="31" spans="1:7" ht="14.85" customHeight="1">
      <c r="A31" s="79" t="s">
        <v>132</v>
      </c>
      <c r="B31" s="71" t="s">
        <v>170</v>
      </c>
      <c r="C31" s="313">
        <v>685231</v>
      </c>
      <c r="D31" s="374">
        <v>3.0143614274915889</v>
      </c>
      <c r="E31" s="374">
        <v>-0.92019173070945204</v>
      </c>
      <c r="F31" s="313">
        <v>32630.047619047618</v>
      </c>
      <c r="G31" s="191"/>
    </row>
    <row r="32" spans="1:7" ht="14.85" customHeight="1">
      <c r="A32" s="79" t="s">
        <v>133</v>
      </c>
      <c r="B32" s="71" t="s">
        <v>171</v>
      </c>
      <c r="C32" s="313">
        <v>0</v>
      </c>
      <c r="D32" s="374" t="s">
        <v>355</v>
      </c>
      <c r="E32" s="374" t="s">
        <v>356</v>
      </c>
      <c r="F32" s="313" t="s">
        <v>356</v>
      </c>
      <c r="G32" s="191"/>
    </row>
    <row r="33" spans="1:7" ht="14.85" customHeight="1">
      <c r="A33" s="79" t="s">
        <v>134</v>
      </c>
      <c r="B33" s="71" t="s">
        <v>172</v>
      </c>
      <c r="C33" s="313">
        <v>3261598</v>
      </c>
      <c r="D33" s="374">
        <v>14.347913627935268</v>
      </c>
      <c r="E33" s="374">
        <v>-8.5298440637049495</v>
      </c>
      <c r="F33" s="313">
        <v>85831.526315789481</v>
      </c>
      <c r="G33" s="191"/>
    </row>
    <row r="34" spans="1:7" ht="14.85" customHeight="1">
      <c r="A34" s="79" t="s">
        <v>135</v>
      </c>
      <c r="B34" s="71" t="s">
        <v>136</v>
      </c>
      <c r="C34" s="313">
        <v>46136</v>
      </c>
      <c r="D34" s="374">
        <v>0.2029543012776012</v>
      </c>
      <c r="E34" s="374">
        <v>6.1891499988491638</v>
      </c>
      <c r="F34" s="313">
        <v>5767</v>
      </c>
      <c r="G34" s="191"/>
    </row>
    <row r="35" spans="1:7" ht="14.85" customHeight="1">
      <c r="A35" s="79"/>
      <c r="B35" s="71"/>
      <c r="C35" s="313"/>
      <c r="D35" s="374"/>
      <c r="E35" s="583"/>
      <c r="F35" s="398"/>
      <c r="G35" s="191"/>
    </row>
    <row r="36" spans="1:7" ht="14.85" customHeight="1">
      <c r="A36" s="79" t="s">
        <v>173</v>
      </c>
      <c r="B36" s="71"/>
      <c r="C36" s="313"/>
      <c r="D36" s="374"/>
      <c r="E36" s="583"/>
      <c r="F36" s="398"/>
      <c r="G36" s="191"/>
    </row>
    <row r="37" spans="1:7" ht="14.85" customHeight="1">
      <c r="A37" s="79" t="s">
        <v>177</v>
      </c>
      <c r="B37" s="71"/>
      <c r="C37" s="313">
        <v>4640799</v>
      </c>
      <c r="D37" s="374">
        <v>20.415079729815986</v>
      </c>
      <c r="E37" s="374">
        <v>-7.5767080826982358</v>
      </c>
      <c r="F37" s="313">
        <v>12309.811671087533</v>
      </c>
      <c r="G37" s="191"/>
    </row>
    <row r="38" spans="1:7" ht="14.85" customHeight="1">
      <c r="A38" s="79" t="s">
        <v>178</v>
      </c>
      <c r="B38" s="71"/>
      <c r="C38" s="313">
        <v>7808345</v>
      </c>
      <c r="D38" s="374">
        <v>34.34925445659465</v>
      </c>
      <c r="E38" s="374">
        <v>-2.2622632721493896</v>
      </c>
      <c r="F38" s="313">
        <v>70345.450450450444</v>
      </c>
      <c r="G38" s="191"/>
    </row>
    <row r="39" spans="1:7" ht="14.85" customHeight="1">
      <c r="A39" s="79" t="s">
        <v>179</v>
      </c>
      <c r="B39" s="71"/>
      <c r="C39" s="313">
        <v>10283067</v>
      </c>
      <c r="D39" s="374">
        <v>45.235665813589357</v>
      </c>
      <c r="E39" s="374">
        <v>0.45873872008017624</v>
      </c>
      <c r="F39" s="313">
        <v>342768.9</v>
      </c>
      <c r="G39" s="191"/>
    </row>
    <row r="40" spans="1:7" ht="14.85" customHeight="1" thickBot="1">
      <c r="A40" s="215"/>
      <c r="B40" s="399"/>
      <c r="C40" s="321"/>
      <c r="D40" s="400"/>
      <c r="E40" s="324"/>
      <c r="F40" s="321"/>
      <c r="G40" s="191"/>
    </row>
    <row r="41" spans="1:7" ht="14.85" customHeight="1">
      <c r="A41" s="736" t="s">
        <v>393</v>
      </c>
      <c r="B41" s="743"/>
      <c r="C41" s="743"/>
      <c r="D41" s="743"/>
      <c r="E41" s="743"/>
      <c r="F41" s="743"/>
      <c r="G41" s="48"/>
    </row>
    <row r="42" spans="1:7" ht="14.85" customHeight="1">
      <c r="A42" s="616"/>
      <c r="B42" s="616"/>
      <c r="C42" s="740"/>
      <c r="D42" s="740"/>
      <c r="E42" s="378"/>
      <c r="F42" s="378"/>
      <c r="G42" s="378"/>
    </row>
    <row r="43" spans="1:7" ht="22.5" customHeight="1">
      <c r="A43" s="499"/>
      <c r="B43" s="499"/>
      <c r="C43" s="499"/>
      <c r="D43" s="499"/>
      <c r="E43" s="499"/>
      <c r="F43" s="499"/>
      <c r="G43" s="499"/>
    </row>
    <row r="44" spans="1:7" ht="14.85" customHeight="1">
      <c r="D44" s="534"/>
      <c r="E44" s="535"/>
      <c r="F44" s="537"/>
      <c r="G44" s="48"/>
    </row>
    <row r="45" spans="1:7" ht="14.85" customHeight="1">
      <c r="A45" s="191"/>
      <c r="B45" s="191"/>
      <c r="C45" s="191"/>
      <c r="D45" s="534"/>
      <c r="E45" s="535"/>
      <c r="F45" s="191"/>
      <c r="G45" s="191"/>
    </row>
    <row r="46" spans="1:7" ht="14.85" customHeight="1">
      <c r="A46" s="191"/>
      <c r="B46" s="191"/>
      <c r="C46" s="191"/>
      <c r="D46" s="534"/>
      <c r="E46" s="535"/>
      <c r="F46" s="191"/>
      <c r="G46" s="191"/>
    </row>
    <row r="47" spans="1:7" ht="14.85" customHeight="1">
      <c r="A47" s="191"/>
      <c r="B47" s="191"/>
      <c r="C47" s="191"/>
      <c r="D47" s="534"/>
      <c r="E47" s="535"/>
      <c r="F47" s="191"/>
      <c r="G47" s="191"/>
    </row>
    <row r="48" spans="1:7" ht="14.85" customHeight="1">
      <c r="A48" s="191"/>
      <c r="B48" s="191"/>
      <c r="C48" s="191"/>
      <c r="D48" s="534"/>
      <c r="E48" s="535"/>
      <c r="F48" s="191"/>
      <c r="G48" s="191"/>
    </row>
    <row r="49" spans="1:7" ht="14.85" customHeight="1">
      <c r="A49" s="191"/>
      <c r="B49" s="191"/>
      <c r="C49" s="191"/>
      <c r="D49" s="534"/>
      <c r="E49" s="535"/>
      <c r="F49" s="191"/>
      <c r="G49" s="191"/>
    </row>
    <row r="50" spans="1:7" ht="14.85" customHeight="1">
      <c r="A50" s="191"/>
      <c r="B50" s="191"/>
      <c r="C50" s="191"/>
      <c r="D50" s="534"/>
      <c r="E50" s="535"/>
      <c r="F50" s="191"/>
      <c r="G50" s="191"/>
    </row>
    <row r="51" spans="1:7" ht="14.85" customHeight="1">
      <c r="A51" s="191"/>
      <c r="B51" s="191"/>
      <c r="C51" s="191"/>
      <c r="D51" s="534"/>
      <c r="E51" s="535"/>
      <c r="F51" s="191"/>
      <c r="G51" s="191"/>
    </row>
    <row r="52" spans="1:7" ht="14.85" customHeight="1">
      <c r="A52" s="191"/>
      <c r="B52" s="191"/>
      <c r="C52" s="191"/>
      <c r="D52" s="534"/>
      <c r="E52" s="535"/>
      <c r="F52" s="191"/>
      <c r="G52" s="191"/>
    </row>
    <row r="53" spans="1:7" ht="14.85" customHeight="1">
      <c r="A53" s="191"/>
      <c r="B53" s="191"/>
      <c r="C53" s="191"/>
      <c r="D53" s="534"/>
      <c r="E53" s="535"/>
      <c r="F53" s="191"/>
      <c r="G53" s="191"/>
    </row>
    <row r="54" spans="1:7" ht="14.85" customHeight="1">
      <c r="A54" s="191"/>
      <c r="B54" s="191"/>
      <c r="C54" s="191"/>
      <c r="D54" s="534"/>
      <c r="E54" s="535"/>
      <c r="F54" s="191"/>
      <c r="G54" s="191"/>
    </row>
    <row r="55" spans="1:7" ht="14.85" customHeight="1">
      <c r="A55" s="191"/>
      <c r="B55" s="191"/>
      <c r="C55" s="191"/>
      <c r="D55" s="534"/>
      <c r="E55" s="535"/>
      <c r="F55" s="191"/>
      <c r="G55" s="191"/>
    </row>
    <row r="56" spans="1:7" ht="14.85" customHeight="1">
      <c r="A56" s="191"/>
      <c r="B56" s="191"/>
      <c r="C56" s="191"/>
      <c r="D56" s="534"/>
      <c r="E56" s="535"/>
      <c r="F56" s="191"/>
      <c r="G56" s="191"/>
    </row>
    <row r="57" spans="1:7" ht="14.85" customHeight="1">
      <c r="A57" s="191"/>
      <c r="B57" s="191"/>
      <c r="C57" s="191"/>
      <c r="D57" s="534"/>
      <c r="E57" s="535"/>
      <c r="F57" s="191"/>
      <c r="G57" s="191"/>
    </row>
    <row r="58" spans="1:7" ht="14.85" customHeight="1">
      <c r="A58" s="191"/>
      <c r="B58" s="191"/>
      <c r="C58" s="191"/>
      <c r="D58" s="534"/>
      <c r="E58" s="535"/>
      <c r="F58" s="191"/>
      <c r="G58" s="191"/>
    </row>
    <row r="59" spans="1:7" ht="14.85" customHeight="1">
      <c r="A59" s="191"/>
      <c r="B59" s="191"/>
      <c r="C59" s="191"/>
      <c r="D59" s="534"/>
      <c r="E59" s="535"/>
      <c r="F59" s="191"/>
      <c r="G59" s="191"/>
    </row>
    <row r="60" spans="1:7" ht="14.85" customHeight="1">
      <c r="A60" s="191"/>
      <c r="B60" s="191"/>
      <c r="C60" s="191"/>
      <c r="D60" s="534"/>
      <c r="E60" s="535"/>
      <c r="F60" s="191"/>
      <c r="G60" s="191"/>
    </row>
    <row r="61" spans="1:7" ht="14.85" customHeight="1">
      <c r="A61" s="191"/>
      <c r="B61" s="191"/>
      <c r="C61" s="191"/>
      <c r="D61" s="534"/>
      <c r="E61" s="535"/>
      <c r="F61" s="191"/>
      <c r="G61" s="191"/>
    </row>
    <row r="62" spans="1:7" ht="14.85" customHeight="1">
      <c r="A62" s="191"/>
      <c r="B62" s="191"/>
      <c r="C62" s="191"/>
      <c r="D62" s="534"/>
      <c r="E62" s="535"/>
      <c r="F62" s="191"/>
      <c r="G62" s="191"/>
    </row>
    <row r="63" spans="1:7" ht="14.85" customHeight="1">
      <c r="A63" s="191"/>
      <c r="B63" s="191"/>
      <c r="C63" s="191"/>
      <c r="D63" s="534"/>
      <c r="E63" s="535"/>
      <c r="F63" s="191"/>
      <c r="G63" s="191"/>
    </row>
    <row r="64" spans="1:7" ht="14.85" customHeight="1">
      <c r="A64" s="191"/>
      <c r="B64" s="191"/>
      <c r="C64" s="191"/>
      <c r="D64" s="534"/>
      <c r="E64" s="535"/>
      <c r="F64" s="191"/>
      <c r="G64" s="191"/>
    </row>
    <row r="65" spans="1:7" ht="14.85" customHeight="1">
      <c r="A65" s="191"/>
      <c r="B65" s="191"/>
      <c r="C65" s="191"/>
      <c r="D65" s="534"/>
      <c r="E65" s="535"/>
      <c r="F65" s="191"/>
      <c r="G65" s="191"/>
    </row>
    <row r="66" spans="1:7" ht="14.85" customHeight="1">
      <c r="A66" s="191"/>
      <c r="B66" s="191"/>
      <c r="C66" s="191"/>
      <c r="D66" s="534"/>
      <c r="E66" s="535"/>
      <c r="F66" s="191"/>
      <c r="G66" s="191"/>
    </row>
    <row r="67" spans="1:7" ht="14.85" customHeight="1">
      <c r="A67" s="191"/>
      <c r="B67" s="191"/>
      <c r="C67" s="191"/>
      <c r="D67" s="534"/>
      <c r="E67" s="535"/>
      <c r="F67" s="191"/>
      <c r="G67" s="191"/>
    </row>
    <row r="68" spans="1:7" ht="14.85" customHeight="1">
      <c r="A68" s="191"/>
      <c r="B68" s="191"/>
      <c r="C68" s="191"/>
      <c r="D68" s="534"/>
      <c r="E68" s="535"/>
      <c r="F68" s="191"/>
      <c r="G68" s="191"/>
    </row>
    <row r="69" spans="1:7" ht="14.85" customHeight="1">
      <c r="A69" s="191"/>
      <c r="B69" s="191"/>
      <c r="C69" s="191"/>
      <c r="D69" s="191"/>
      <c r="E69" s="191"/>
      <c r="F69" s="191"/>
      <c r="G69" s="191"/>
    </row>
    <row r="70" spans="1:7" ht="14.85" customHeight="1">
      <c r="A70" s="191"/>
      <c r="B70" s="191"/>
      <c r="C70" s="191"/>
      <c r="D70" s="534"/>
      <c r="E70" s="535"/>
      <c r="F70" s="191"/>
      <c r="G70" s="191"/>
    </row>
    <row r="71" spans="1:7" ht="14.85" customHeight="1">
      <c r="A71" s="191"/>
      <c r="B71" s="191"/>
      <c r="C71" s="191"/>
      <c r="D71" s="534"/>
      <c r="E71" s="535"/>
      <c r="F71" s="191"/>
      <c r="G71" s="191"/>
    </row>
    <row r="72" spans="1:7" ht="14.85" customHeight="1">
      <c r="A72" s="191"/>
      <c r="B72" s="191"/>
      <c r="C72" s="191"/>
      <c r="D72" s="534"/>
      <c r="E72" s="535"/>
      <c r="F72" s="191"/>
      <c r="G72" s="191"/>
    </row>
    <row r="73" spans="1:7" ht="14.85" customHeight="1">
      <c r="A73" s="191"/>
      <c r="B73" s="191"/>
      <c r="C73" s="191"/>
      <c r="D73" s="191"/>
      <c r="E73" s="191"/>
      <c r="F73" s="191"/>
      <c r="G73" s="191"/>
    </row>
    <row r="74" spans="1:7" ht="14.85" customHeight="1">
      <c r="A74" s="191"/>
      <c r="B74" s="191"/>
      <c r="C74" s="191"/>
      <c r="D74" s="191"/>
      <c r="E74" s="191"/>
      <c r="F74" s="191"/>
      <c r="G74" s="191"/>
    </row>
    <row r="75" spans="1:7" ht="14.85" customHeight="1">
      <c r="A75" s="191"/>
      <c r="B75" s="191"/>
      <c r="C75" s="191"/>
      <c r="D75" s="191"/>
      <c r="E75" s="191"/>
      <c r="F75" s="191"/>
      <c r="G75" s="191"/>
    </row>
    <row r="76" spans="1:7" ht="14.85" customHeight="1">
      <c r="A76" s="191"/>
      <c r="B76" s="191"/>
      <c r="C76" s="191"/>
      <c r="D76" s="191"/>
      <c r="E76" s="191"/>
      <c r="F76" s="191"/>
      <c r="G76" s="191"/>
    </row>
    <row r="77" spans="1:7" ht="14.85" customHeight="1">
      <c r="A77" s="191"/>
      <c r="B77" s="191"/>
      <c r="C77" s="191"/>
      <c r="D77" s="191"/>
      <c r="E77" s="191"/>
      <c r="F77" s="191"/>
      <c r="G77" s="191"/>
    </row>
    <row r="78" spans="1:7" ht="14.85" customHeight="1">
      <c r="A78" s="191"/>
      <c r="B78" s="191"/>
      <c r="C78" s="191"/>
      <c r="D78" s="191"/>
      <c r="E78" s="191"/>
      <c r="F78" s="191"/>
      <c r="G78" s="191"/>
    </row>
    <row r="79" spans="1:7" ht="14.85" customHeight="1">
      <c r="A79" s="191"/>
      <c r="B79" s="191"/>
      <c r="C79" s="191"/>
      <c r="D79" s="191"/>
      <c r="E79" s="191"/>
      <c r="F79" s="191"/>
      <c r="G79" s="191"/>
    </row>
  </sheetData>
  <mergeCells count="3">
    <mergeCell ref="C42:D42"/>
    <mergeCell ref="C4:D4"/>
    <mergeCell ref="A41:F41"/>
  </mergeCells>
  <phoneticPr fontId="2"/>
  <pageMargins left="0.78740157480314965" right="0.78740157480314965" top="0.98425196850393704" bottom="0.67" header="0.51181102362204722" footer="0.51181102362204722"/>
  <pageSetup paperSize="9" orientation="portrait" r:id="rId1"/>
  <headerFooter alignWithMargins="0"/>
  <rowBreaks count="1" manualBreakCount="1">
    <brk id="42" max="8" man="1"/>
  </rowBreaks>
  <ignoredErrors>
    <ignoredError sqref="A11:A35"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showGridLines="0" zoomScaleNormal="100" workbookViewId="0">
      <selection activeCell="H23" sqref="H23"/>
    </sheetView>
  </sheetViews>
  <sheetFormatPr defaultColWidth="5.75" defaultRowHeight="14.85" customHeight="1"/>
  <cols>
    <col min="1" max="1" width="2.625" style="221" customWidth="1"/>
    <col min="2" max="2" width="10.625" style="221" customWidth="1"/>
    <col min="3" max="3" width="8.875" style="221" customWidth="1"/>
    <col min="4" max="4" width="9.125" style="221" customWidth="1"/>
    <col min="5" max="5" width="8.75" style="221" customWidth="1"/>
    <col min="6" max="6" width="8" style="222" customWidth="1"/>
    <col min="7" max="7" width="7.375" style="221" customWidth="1"/>
    <col min="8" max="8" width="7.75" style="221" customWidth="1"/>
    <col min="9" max="9" width="8.625" style="221" customWidth="1"/>
    <col min="10" max="10" width="9.125" style="191" customWidth="1"/>
    <col min="11" max="16384" width="5.75" style="191"/>
  </cols>
  <sheetData>
    <row r="1" spans="1:9" ht="14.25" customHeight="1" thickBot="1">
      <c r="A1" s="186" t="s">
        <v>263</v>
      </c>
      <c r="B1" s="187"/>
      <c r="C1" s="187"/>
      <c r="D1" s="187"/>
      <c r="E1" s="187"/>
      <c r="F1" s="188"/>
      <c r="G1" s="187"/>
      <c r="H1" s="187"/>
      <c r="I1" s="187"/>
    </row>
    <row r="2" spans="1:9" ht="14.85" customHeight="1">
      <c r="A2" s="192"/>
      <c r="B2" s="193" t="s">
        <v>92</v>
      </c>
      <c r="C2" s="475" t="s">
        <v>289</v>
      </c>
      <c r="D2" s="336"/>
      <c r="E2" s="474"/>
      <c r="F2" s="336"/>
      <c r="G2" s="297"/>
      <c r="H2" s="382"/>
      <c r="I2" s="263"/>
    </row>
    <row r="3" spans="1:9" ht="14.85" customHeight="1">
      <c r="A3" s="48"/>
      <c r="B3" s="194"/>
      <c r="C3" s="402"/>
      <c r="D3" s="403"/>
      <c r="E3" s="265"/>
      <c r="F3" s="404"/>
      <c r="G3" s="405"/>
      <c r="H3" s="164" t="s">
        <v>158</v>
      </c>
      <c r="I3" s="183" t="s">
        <v>259</v>
      </c>
    </row>
    <row r="4" spans="1:9" ht="14.85" customHeight="1">
      <c r="A4" s="48"/>
      <c r="B4" s="48"/>
      <c r="C4" s="342" t="s">
        <v>264</v>
      </c>
      <c r="D4" s="406"/>
      <c r="E4" s="183" t="s">
        <v>265</v>
      </c>
      <c r="F4" s="342" t="s">
        <v>96</v>
      </c>
      <c r="G4" s="406"/>
      <c r="H4" s="164"/>
      <c r="I4" s="183" t="s">
        <v>260</v>
      </c>
    </row>
    <row r="5" spans="1:9" ht="14.85" customHeight="1">
      <c r="A5" s="201" t="s">
        <v>156</v>
      </c>
      <c r="B5" s="201"/>
      <c r="C5" s="407"/>
      <c r="D5" s="185" t="s">
        <v>266</v>
      </c>
      <c r="E5" s="185"/>
      <c r="F5" s="407"/>
      <c r="G5" s="185" t="s">
        <v>157</v>
      </c>
      <c r="H5" s="61"/>
      <c r="I5" s="185"/>
    </row>
    <row r="6" spans="1:9" ht="14.85" customHeight="1">
      <c r="A6" s="79"/>
      <c r="B6" s="79"/>
      <c r="C6" s="408" t="s">
        <v>267</v>
      </c>
      <c r="D6" s="370" t="s">
        <v>267</v>
      </c>
      <c r="E6" s="370" t="s">
        <v>267</v>
      </c>
      <c r="F6" s="370" t="s">
        <v>267</v>
      </c>
      <c r="G6" s="131" t="s">
        <v>22</v>
      </c>
      <c r="H6" s="409" t="s">
        <v>22</v>
      </c>
      <c r="I6" s="410" t="s">
        <v>267</v>
      </c>
    </row>
    <row r="7" spans="1:9" ht="14.85" customHeight="1">
      <c r="A7" s="79"/>
      <c r="B7" s="79"/>
      <c r="C7" s="408"/>
      <c r="D7" s="370"/>
      <c r="E7" s="370"/>
      <c r="F7" s="370"/>
      <c r="G7" s="131"/>
      <c r="H7" s="207"/>
      <c r="I7" s="410"/>
    </row>
    <row r="8" spans="1:9" ht="14.85" customHeight="1">
      <c r="A8" s="209" t="s">
        <v>163</v>
      </c>
      <c r="B8" s="210"/>
      <c r="C8" s="411">
        <v>3062438</v>
      </c>
      <c r="D8" s="368">
        <v>2073261</v>
      </c>
      <c r="E8" s="368">
        <v>809083</v>
      </c>
      <c r="F8" s="368">
        <v>3871521</v>
      </c>
      <c r="G8" s="603">
        <v>100</v>
      </c>
      <c r="H8" s="603">
        <v>-7.7</v>
      </c>
      <c r="I8" s="368">
        <v>7473.9787644787648</v>
      </c>
    </row>
    <row r="9" spans="1:9" ht="14.85" customHeight="1">
      <c r="A9" s="79"/>
      <c r="B9" s="79"/>
      <c r="C9" s="408"/>
      <c r="D9" s="370"/>
      <c r="E9" s="370"/>
      <c r="F9" s="370"/>
      <c r="G9" s="374"/>
      <c r="H9" s="583"/>
      <c r="I9" s="410"/>
    </row>
    <row r="10" spans="1:9" ht="14.85" customHeight="1">
      <c r="A10" s="79" t="s">
        <v>164</v>
      </c>
      <c r="B10" s="79"/>
      <c r="C10" s="408"/>
      <c r="D10" s="370"/>
      <c r="E10" s="370"/>
      <c r="F10" s="370"/>
      <c r="G10" s="374"/>
      <c r="H10" s="583"/>
      <c r="I10" s="410"/>
    </row>
    <row r="11" spans="1:9" ht="14.85" customHeight="1">
      <c r="A11" s="79" t="s">
        <v>98</v>
      </c>
      <c r="B11" s="79" t="s">
        <v>99</v>
      </c>
      <c r="C11" s="408">
        <v>20518</v>
      </c>
      <c r="D11" s="370">
        <v>9</v>
      </c>
      <c r="E11" s="370">
        <v>0</v>
      </c>
      <c r="F11" s="370">
        <v>20518</v>
      </c>
      <c r="G11" s="374">
        <v>0.5299725870013362</v>
      </c>
      <c r="H11" s="374">
        <v>-5.6</v>
      </c>
      <c r="I11" s="370">
        <v>188.23853211009174</v>
      </c>
    </row>
    <row r="12" spans="1:9" ht="14.85" customHeight="1">
      <c r="A12" s="79" t="s">
        <v>100</v>
      </c>
      <c r="B12" s="79" t="s">
        <v>101</v>
      </c>
      <c r="C12" s="408">
        <v>7775</v>
      </c>
      <c r="D12" s="370">
        <v>137</v>
      </c>
      <c r="E12" s="370">
        <v>0</v>
      </c>
      <c r="F12" s="370">
        <v>7775</v>
      </c>
      <c r="G12" s="374">
        <v>0.2008254636872692</v>
      </c>
      <c r="H12" s="374">
        <v>-3.9</v>
      </c>
      <c r="I12" s="370">
        <v>1555</v>
      </c>
    </row>
    <row r="13" spans="1:9" ht="14.85" customHeight="1">
      <c r="A13" s="79" t="s">
        <v>102</v>
      </c>
      <c r="B13" s="79" t="s">
        <v>103</v>
      </c>
      <c r="C13" s="408">
        <v>607337</v>
      </c>
      <c r="D13" s="370">
        <v>450491</v>
      </c>
      <c r="E13" s="370">
        <v>28778</v>
      </c>
      <c r="F13" s="370">
        <v>636115</v>
      </c>
      <c r="G13" s="374">
        <v>16.430622486614435</v>
      </c>
      <c r="H13" s="374">
        <v>-3.5</v>
      </c>
      <c r="I13" s="370">
        <v>13534.36170212766</v>
      </c>
    </row>
    <row r="14" spans="1:9" ht="14.85" customHeight="1">
      <c r="A14" s="79" t="s">
        <v>104</v>
      </c>
      <c r="B14" s="79" t="s">
        <v>105</v>
      </c>
      <c r="C14" s="408">
        <v>130</v>
      </c>
      <c r="D14" s="370">
        <v>0</v>
      </c>
      <c r="E14" s="370">
        <v>0</v>
      </c>
      <c r="F14" s="370">
        <v>130</v>
      </c>
      <c r="G14" s="374">
        <v>3.3578534121344039E-3</v>
      </c>
      <c r="H14" s="374">
        <v>-50.4</v>
      </c>
      <c r="I14" s="370">
        <v>10.833333333333334</v>
      </c>
    </row>
    <row r="15" spans="1:9" ht="14.85" customHeight="1">
      <c r="A15" s="79" t="s">
        <v>106</v>
      </c>
      <c r="B15" s="79" t="s">
        <v>107</v>
      </c>
      <c r="C15" s="408" t="s">
        <v>386</v>
      </c>
      <c r="D15" s="370">
        <v>0</v>
      </c>
      <c r="E15" s="370">
        <v>0</v>
      </c>
      <c r="F15" s="370" t="s">
        <v>377</v>
      </c>
      <c r="G15" s="374" t="s">
        <v>377</v>
      </c>
      <c r="H15" s="374" t="s">
        <v>377</v>
      </c>
      <c r="I15" s="370" t="s">
        <v>377</v>
      </c>
    </row>
    <row r="16" spans="1:9" ht="14.85" customHeight="1">
      <c r="A16" s="79" t="s">
        <v>108</v>
      </c>
      <c r="B16" s="79" t="s">
        <v>109</v>
      </c>
      <c r="C16" s="408">
        <v>582999</v>
      </c>
      <c r="D16" s="370">
        <v>49709</v>
      </c>
      <c r="E16" s="370">
        <v>0</v>
      </c>
      <c r="F16" s="370">
        <v>582999</v>
      </c>
      <c r="G16" s="374">
        <v>15.058655241699581</v>
      </c>
      <c r="H16" s="374">
        <v>-2.2999999999999998</v>
      </c>
      <c r="I16" s="370">
        <v>7878.364864864865</v>
      </c>
    </row>
    <row r="17" spans="1:9" ht="14.85" customHeight="1">
      <c r="A17" s="79" t="s">
        <v>110</v>
      </c>
      <c r="B17" s="79" t="s">
        <v>111</v>
      </c>
      <c r="C17" s="408">
        <v>164</v>
      </c>
      <c r="D17" s="370">
        <v>0</v>
      </c>
      <c r="E17" s="370">
        <v>0</v>
      </c>
      <c r="F17" s="370">
        <v>164</v>
      </c>
      <c r="G17" s="374">
        <v>4.2360612276157094E-3</v>
      </c>
      <c r="H17" s="374">
        <v>6.5</v>
      </c>
      <c r="I17" s="370">
        <v>10.25</v>
      </c>
    </row>
    <row r="18" spans="1:9" ht="14.85" customHeight="1">
      <c r="A18" s="79" t="s">
        <v>112</v>
      </c>
      <c r="B18" s="79" t="s">
        <v>113</v>
      </c>
      <c r="C18" s="408">
        <v>1441718</v>
      </c>
      <c r="D18" s="370">
        <v>1281511</v>
      </c>
      <c r="E18" s="370">
        <v>300485</v>
      </c>
      <c r="F18" s="370">
        <v>1742203</v>
      </c>
      <c r="G18" s="374">
        <v>45.000479139852267</v>
      </c>
      <c r="H18" s="374">
        <v>-11.4</v>
      </c>
      <c r="I18" s="370">
        <v>87110.15</v>
      </c>
    </row>
    <row r="19" spans="1:9" ht="14.85" customHeight="1">
      <c r="A19" s="79" t="s">
        <v>114</v>
      </c>
      <c r="B19" s="79" t="s">
        <v>115</v>
      </c>
      <c r="C19" s="408" t="s">
        <v>377</v>
      </c>
      <c r="D19" s="370" t="s">
        <v>377</v>
      </c>
      <c r="E19" s="370" t="s">
        <v>377</v>
      </c>
      <c r="F19" s="370" t="s">
        <v>377</v>
      </c>
      <c r="G19" s="374" t="s">
        <v>377</v>
      </c>
      <c r="H19" s="374" t="s">
        <v>377</v>
      </c>
      <c r="I19" s="370" t="s">
        <v>377</v>
      </c>
    </row>
    <row r="20" spans="1:9" ht="14.85" customHeight="1">
      <c r="A20" s="79" t="s">
        <v>116</v>
      </c>
      <c r="B20" s="79" t="s">
        <v>117</v>
      </c>
      <c r="C20" s="408">
        <v>50254</v>
      </c>
      <c r="D20" s="370">
        <v>9030</v>
      </c>
      <c r="E20" s="370">
        <v>0</v>
      </c>
      <c r="F20" s="370">
        <v>50254</v>
      </c>
      <c r="G20" s="374">
        <v>1.2980428105646333</v>
      </c>
      <c r="H20" s="374">
        <v>-15.6</v>
      </c>
      <c r="I20" s="370">
        <v>1861.2592592592594</v>
      </c>
    </row>
    <row r="21" spans="1:9" ht="14.85" customHeight="1">
      <c r="A21" s="79" t="s">
        <v>118</v>
      </c>
      <c r="B21" s="79" t="s">
        <v>119</v>
      </c>
      <c r="C21" s="408">
        <v>343</v>
      </c>
      <c r="D21" s="370">
        <v>300</v>
      </c>
      <c r="E21" s="370">
        <v>0</v>
      </c>
      <c r="F21" s="370">
        <v>343</v>
      </c>
      <c r="G21" s="374">
        <v>8.859567079708466E-3</v>
      </c>
      <c r="H21" s="374">
        <v>0.3</v>
      </c>
      <c r="I21" s="370">
        <v>85.75</v>
      </c>
    </row>
    <row r="22" spans="1:9" ht="14.85" customHeight="1">
      <c r="A22" s="79" t="s">
        <v>165</v>
      </c>
      <c r="B22" s="79" t="s">
        <v>166</v>
      </c>
      <c r="C22" s="408" t="s">
        <v>377</v>
      </c>
      <c r="D22" s="370">
        <v>0</v>
      </c>
      <c r="E22" s="370">
        <v>0</v>
      </c>
      <c r="F22" s="370" t="s">
        <v>377</v>
      </c>
      <c r="G22" s="374" t="s">
        <v>377</v>
      </c>
      <c r="H22" s="374" t="s">
        <v>377</v>
      </c>
      <c r="I22" s="370" t="s">
        <v>377</v>
      </c>
    </row>
    <row r="23" spans="1:9" ht="14.85" customHeight="1">
      <c r="A23" s="79" t="s">
        <v>120</v>
      </c>
      <c r="B23" s="79" t="s">
        <v>62</v>
      </c>
      <c r="C23" s="408">
        <v>5615</v>
      </c>
      <c r="D23" s="370">
        <v>4081</v>
      </c>
      <c r="E23" s="370">
        <v>0</v>
      </c>
      <c r="F23" s="370">
        <v>5615</v>
      </c>
      <c r="G23" s="374">
        <v>0.14503343776257444</v>
      </c>
      <c r="H23" s="374" t="s">
        <v>397</v>
      </c>
      <c r="I23" s="370">
        <v>467.91666666666669</v>
      </c>
    </row>
    <row r="24" spans="1:9" ht="14.85" customHeight="1">
      <c r="A24" s="79" t="s">
        <v>121</v>
      </c>
      <c r="B24" s="79" t="s">
        <v>122</v>
      </c>
      <c r="C24" s="408">
        <v>54024</v>
      </c>
      <c r="D24" s="370">
        <v>48836</v>
      </c>
      <c r="E24" s="370">
        <v>0</v>
      </c>
      <c r="F24" s="370">
        <v>54024</v>
      </c>
      <c r="G24" s="374">
        <v>1.395420559516531</v>
      </c>
      <c r="H24" s="374">
        <v>-1.2</v>
      </c>
      <c r="I24" s="370">
        <v>6753</v>
      </c>
    </row>
    <row r="25" spans="1:9" ht="14.85" customHeight="1">
      <c r="A25" s="79" t="s">
        <v>123</v>
      </c>
      <c r="B25" s="79" t="s">
        <v>124</v>
      </c>
      <c r="C25" s="408">
        <v>78662</v>
      </c>
      <c r="D25" s="370">
        <v>49664</v>
      </c>
      <c r="E25" s="370">
        <v>233509</v>
      </c>
      <c r="F25" s="370">
        <v>312171</v>
      </c>
      <c r="G25" s="374">
        <v>8.0632650578416083</v>
      </c>
      <c r="H25" s="374">
        <v>0</v>
      </c>
      <c r="I25" s="370">
        <v>39021.375</v>
      </c>
    </row>
    <row r="26" spans="1:9" ht="14.85" customHeight="1">
      <c r="A26" s="79" t="s">
        <v>125</v>
      </c>
      <c r="B26" s="79" t="s">
        <v>126</v>
      </c>
      <c r="C26" s="408">
        <v>496</v>
      </c>
      <c r="D26" s="370">
        <v>50</v>
      </c>
      <c r="E26" s="370">
        <v>0</v>
      </c>
      <c r="F26" s="370">
        <v>496</v>
      </c>
      <c r="G26" s="374">
        <v>1.281150224937434E-2</v>
      </c>
      <c r="H26" s="374">
        <v>-28.9</v>
      </c>
      <c r="I26" s="370">
        <v>33.06666666666667</v>
      </c>
    </row>
    <row r="27" spans="1:9" ht="14.85" customHeight="1">
      <c r="A27" s="79" t="s">
        <v>127</v>
      </c>
      <c r="B27" s="79" t="s">
        <v>167</v>
      </c>
      <c r="C27" s="408">
        <v>2013</v>
      </c>
      <c r="D27" s="370">
        <v>2</v>
      </c>
      <c r="E27" s="370">
        <v>0</v>
      </c>
      <c r="F27" s="370">
        <v>2013</v>
      </c>
      <c r="G27" s="374">
        <v>5.1995068604819658E-2</v>
      </c>
      <c r="H27" s="374">
        <v>72.5</v>
      </c>
      <c r="I27" s="370">
        <v>77.42307692307692</v>
      </c>
    </row>
    <row r="28" spans="1:9" ht="14.85" customHeight="1">
      <c r="A28" s="79" t="s">
        <v>128</v>
      </c>
      <c r="B28" s="79" t="s">
        <v>168</v>
      </c>
      <c r="C28" s="408">
        <v>3353</v>
      </c>
      <c r="D28" s="370">
        <v>0</v>
      </c>
      <c r="E28" s="370">
        <v>0</v>
      </c>
      <c r="F28" s="370">
        <v>3353</v>
      </c>
      <c r="G28" s="374">
        <v>8.6606788391435818E-2</v>
      </c>
      <c r="H28" s="374">
        <v>6.6</v>
      </c>
      <c r="I28" s="370">
        <v>67.06</v>
      </c>
    </row>
    <row r="29" spans="1:9" ht="14.85" customHeight="1">
      <c r="A29" s="79" t="s">
        <v>129</v>
      </c>
      <c r="B29" s="71" t="s">
        <v>169</v>
      </c>
      <c r="C29" s="408">
        <v>12</v>
      </c>
      <c r="D29" s="370">
        <v>0</v>
      </c>
      <c r="E29" s="370">
        <v>0</v>
      </c>
      <c r="F29" s="370">
        <v>12</v>
      </c>
      <c r="G29" s="374">
        <v>3.099556995816373E-4</v>
      </c>
      <c r="H29" s="374">
        <v>71.400000000000006</v>
      </c>
      <c r="I29" s="370">
        <v>4</v>
      </c>
    </row>
    <row r="30" spans="1:9" ht="14.85" customHeight="1">
      <c r="A30" s="79" t="s">
        <v>130</v>
      </c>
      <c r="B30" s="71" t="s">
        <v>131</v>
      </c>
      <c r="C30" s="412">
        <v>15196</v>
      </c>
      <c r="D30" s="413">
        <v>3500</v>
      </c>
      <c r="E30" s="370">
        <v>0</v>
      </c>
      <c r="F30" s="370">
        <v>15196</v>
      </c>
      <c r="G30" s="374">
        <v>0.39250723423688</v>
      </c>
      <c r="H30" s="374">
        <v>-1.8</v>
      </c>
      <c r="I30" s="370">
        <v>1381.4545454545455</v>
      </c>
    </row>
    <row r="31" spans="1:9" ht="14.85" customHeight="1">
      <c r="A31" s="79" t="s">
        <v>132</v>
      </c>
      <c r="B31" s="71" t="s">
        <v>170</v>
      </c>
      <c r="C31" s="412">
        <v>2567</v>
      </c>
      <c r="D31" s="413">
        <v>23</v>
      </c>
      <c r="E31" s="370">
        <v>0</v>
      </c>
      <c r="F31" s="370">
        <v>2567</v>
      </c>
      <c r="G31" s="374">
        <v>6.6304690068838573E-2</v>
      </c>
      <c r="H31" s="374">
        <v>-22.1</v>
      </c>
      <c r="I31" s="370">
        <v>122.23809523809524</v>
      </c>
    </row>
    <row r="32" spans="1:9" ht="14.85" customHeight="1">
      <c r="A32" s="79" t="s">
        <v>133</v>
      </c>
      <c r="B32" s="71" t="s">
        <v>171</v>
      </c>
      <c r="C32" s="414">
        <v>0</v>
      </c>
      <c r="D32" s="415">
        <v>0</v>
      </c>
      <c r="E32" s="370">
        <v>0</v>
      </c>
      <c r="F32" s="370">
        <v>0</v>
      </c>
      <c r="G32" s="374" t="s">
        <v>355</v>
      </c>
      <c r="H32" s="374" t="s">
        <v>291</v>
      </c>
      <c r="I32" s="370" t="s">
        <v>356</v>
      </c>
    </row>
    <row r="33" spans="1:10" ht="14.85" customHeight="1">
      <c r="A33" s="79" t="s">
        <v>134</v>
      </c>
      <c r="B33" s="71" t="s">
        <v>172</v>
      </c>
      <c r="C33" s="414">
        <v>3495</v>
      </c>
      <c r="D33" s="415">
        <v>0</v>
      </c>
      <c r="E33" s="370">
        <v>1</v>
      </c>
      <c r="F33" s="370">
        <v>3496</v>
      </c>
      <c r="G33" s="374">
        <v>9.030042714478366E-2</v>
      </c>
      <c r="H33" s="374">
        <v>27</v>
      </c>
      <c r="I33" s="370">
        <v>92</v>
      </c>
    </row>
    <row r="34" spans="1:10" ht="14.85" customHeight="1">
      <c r="A34" s="79" t="s">
        <v>135</v>
      </c>
      <c r="B34" s="79" t="s">
        <v>136</v>
      </c>
      <c r="C34" s="412">
        <v>543</v>
      </c>
      <c r="D34" s="413">
        <v>0</v>
      </c>
      <c r="E34" s="370">
        <v>0</v>
      </c>
      <c r="F34" s="370">
        <v>543</v>
      </c>
      <c r="G34" s="374">
        <v>1.4025495406069089E-2</v>
      </c>
      <c r="H34" s="374">
        <v>4.8</v>
      </c>
      <c r="I34" s="370">
        <v>67.875</v>
      </c>
    </row>
    <row r="35" spans="1:10" ht="14.85" customHeight="1">
      <c r="A35" s="79"/>
      <c r="B35" s="79"/>
      <c r="C35" s="408"/>
      <c r="D35" s="370"/>
      <c r="E35" s="370"/>
      <c r="F35" s="370"/>
      <c r="G35" s="374"/>
      <c r="H35" s="583"/>
      <c r="I35" s="410"/>
    </row>
    <row r="36" spans="1:10" ht="14.85" customHeight="1">
      <c r="A36" s="79" t="s">
        <v>173</v>
      </c>
      <c r="B36" s="79"/>
      <c r="C36" s="408"/>
      <c r="D36" s="370"/>
      <c r="E36" s="370"/>
      <c r="F36" s="370"/>
      <c r="G36" s="374"/>
      <c r="H36" s="583"/>
      <c r="I36" s="410"/>
    </row>
    <row r="37" spans="1:10" ht="14.85" customHeight="1">
      <c r="A37" s="79" t="s">
        <v>177</v>
      </c>
      <c r="B37" s="79"/>
      <c r="C37" s="408">
        <v>217728</v>
      </c>
      <c r="D37" s="370">
        <v>118158</v>
      </c>
      <c r="E37" s="370">
        <v>11424</v>
      </c>
      <c r="F37" s="370">
        <v>229152</v>
      </c>
      <c r="G37" s="374">
        <v>5.9189140392109456</v>
      </c>
      <c r="H37" s="374">
        <v>-0.2</v>
      </c>
      <c r="I37" s="370">
        <v>607.83023872679041</v>
      </c>
    </row>
    <row r="38" spans="1:10" ht="14.85" customHeight="1">
      <c r="A38" s="79" t="s">
        <v>178</v>
      </c>
      <c r="B38" s="79"/>
      <c r="C38" s="408">
        <v>300389</v>
      </c>
      <c r="D38" s="370">
        <v>110939</v>
      </c>
      <c r="E38" s="370">
        <v>96656</v>
      </c>
      <c r="F38" s="370">
        <v>397045</v>
      </c>
      <c r="G38" s="374">
        <v>10.255530061699265</v>
      </c>
      <c r="H38" s="374">
        <v>-57.7</v>
      </c>
      <c r="I38" s="370">
        <v>3576.9819819819818</v>
      </c>
    </row>
    <row r="39" spans="1:10" ht="14.85" customHeight="1">
      <c r="A39" s="79" t="s">
        <v>179</v>
      </c>
      <c r="B39" s="79"/>
      <c r="C39" s="408">
        <v>2544321</v>
      </c>
      <c r="D39" s="370">
        <v>1844164</v>
      </c>
      <c r="E39" s="370">
        <v>701003</v>
      </c>
      <c r="F39" s="370">
        <v>3245324</v>
      </c>
      <c r="G39" s="374">
        <v>83.825555899089792</v>
      </c>
      <c r="H39" s="374">
        <v>7.3</v>
      </c>
      <c r="I39" s="370">
        <v>108177.46666666666</v>
      </c>
    </row>
    <row r="40" spans="1:10" ht="14.85" customHeight="1" thickBot="1">
      <c r="A40" s="215"/>
      <c r="B40" s="215"/>
      <c r="C40" s="416"/>
      <c r="D40" s="417"/>
      <c r="E40" s="417"/>
      <c r="F40" s="417"/>
      <c r="G40" s="418"/>
      <c r="H40" s="418"/>
      <c r="I40" s="417"/>
    </row>
    <row r="41" spans="1:10" ht="14.85" customHeight="1">
      <c r="A41" s="736" t="s">
        <v>395</v>
      </c>
      <c r="B41" s="743"/>
      <c r="C41" s="743"/>
      <c r="D41" s="743"/>
      <c r="E41" s="743"/>
      <c r="F41" s="743"/>
      <c r="G41" s="743"/>
      <c r="H41" s="743"/>
      <c r="I41" s="743"/>
      <c r="J41" s="499"/>
    </row>
    <row r="42" spans="1:10" ht="14.85" customHeight="1">
      <c r="A42" s="499"/>
      <c r="B42" s="499"/>
      <c r="C42" s="499"/>
      <c r="D42" s="499"/>
      <c r="E42" s="499"/>
      <c r="F42" s="539"/>
      <c r="G42" s="538"/>
      <c r="H42" s="540"/>
      <c r="I42" s="539"/>
      <c r="J42" s="541"/>
    </row>
    <row r="43" spans="1:10" ht="14.85" customHeight="1">
      <c r="A43" s="330"/>
      <c r="B43" s="330"/>
      <c r="C43" s="77"/>
      <c r="D43" s="77"/>
      <c r="E43" s="77"/>
      <c r="F43" s="77"/>
      <c r="G43" s="538"/>
      <c r="H43" s="540"/>
      <c r="I43" s="67"/>
      <c r="J43" s="541"/>
    </row>
    <row r="44" spans="1:10" ht="14.85" customHeight="1">
      <c r="A44" s="330"/>
      <c r="B44" s="330"/>
      <c r="C44" s="77"/>
      <c r="D44" s="77"/>
      <c r="E44" s="77"/>
      <c r="F44" s="77"/>
      <c r="G44" s="538"/>
      <c r="H44" s="540"/>
      <c r="I44" s="67"/>
      <c r="J44" s="541"/>
    </row>
    <row r="45" spans="1:10" ht="14.85" customHeight="1">
      <c r="C45" s="48"/>
      <c r="D45" s="48"/>
      <c r="E45" s="48"/>
      <c r="F45" s="224"/>
      <c r="G45" s="538"/>
      <c r="H45" s="540"/>
      <c r="I45" s="48"/>
      <c r="J45" s="541"/>
    </row>
    <row r="46" spans="1:10" ht="14.85" customHeight="1">
      <c r="G46" s="538"/>
      <c r="H46" s="540"/>
      <c r="I46" s="48"/>
      <c r="J46" s="541"/>
    </row>
    <row r="47" spans="1:10" ht="14.85" customHeight="1">
      <c r="G47" s="538"/>
      <c r="H47" s="540"/>
      <c r="I47" s="48"/>
      <c r="J47" s="541"/>
    </row>
    <row r="48" spans="1:10" ht="14.85" customHeight="1">
      <c r="G48" s="538"/>
      <c r="H48" s="540"/>
      <c r="I48" s="48"/>
      <c r="J48" s="541"/>
    </row>
    <row r="49" spans="7:10" ht="14.85" customHeight="1">
      <c r="G49" s="538"/>
      <c r="H49" s="540"/>
      <c r="I49" s="48"/>
      <c r="J49" s="541"/>
    </row>
    <row r="50" spans="7:10" ht="14.85" customHeight="1">
      <c r="G50" s="538"/>
      <c r="H50" s="540"/>
      <c r="J50" s="541"/>
    </row>
    <row r="51" spans="7:10" ht="14.85" customHeight="1">
      <c r="G51" s="538"/>
      <c r="H51" s="540"/>
      <c r="J51" s="541"/>
    </row>
    <row r="52" spans="7:10" ht="14.85" customHeight="1">
      <c r="G52" s="538"/>
      <c r="H52" s="540"/>
      <c r="J52" s="541"/>
    </row>
    <row r="53" spans="7:10" ht="14.85" customHeight="1">
      <c r="G53" s="538"/>
      <c r="H53" s="540"/>
      <c r="J53" s="541"/>
    </row>
    <row r="54" spans="7:10" ht="14.85" customHeight="1">
      <c r="G54" s="538"/>
      <c r="H54" s="540"/>
      <c r="J54" s="541"/>
    </row>
    <row r="55" spans="7:10" ht="14.85" customHeight="1">
      <c r="G55" s="538"/>
      <c r="H55" s="540"/>
      <c r="J55" s="541"/>
    </row>
    <row r="56" spans="7:10" ht="14.85" customHeight="1">
      <c r="G56" s="538"/>
      <c r="H56" s="540"/>
      <c r="J56" s="541"/>
    </row>
    <row r="57" spans="7:10" ht="14.85" customHeight="1">
      <c r="G57" s="538"/>
      <c r="H57" s="540"/>
      <c r="J57" s="541"/>
    </row>
    <row r="58" spans="7:10" ht="14.85" customHeight="1">
      <c r="G58" s="538"/>
      <c r="H58" s="540"/>
      <c r="J58" s="541"/>
    </row>
    <row r="59" spans="7:10" ht="14.85" customHeight="1">
      <c r="G59" s="538"/>
      <c r="H59" s="540"/>
      <c r="J59" s="541"/>
    </row>
    <row r="60" spans="7:10" ht="14.85" customHeight="1">
      <c r="G60" s="538"/>
      <c r="H60" s="540"/>
      <c r="J60" s="541"/>
    </row>
    <row r="61" spans="7:10" ht="14.85" customHeight="1">
      <c r="G61" s="538"/>
      <c r="H61" s="540"/>
      <c r="J61" s="541"/>
    </row>
    <row r="62" spans="7:10" ht="14.85" customHeight="1">
      <c r="G62" s="538"/>
      <c r="H62" s="540"/>
      <c r="J62" s="541"/>
    </row>
    <row r="63" spans="7:10" ht="14.85" customHeight="1">
      <c r="G63" s="538"/>
      <c r="H63" s="540"/>
      <c r="J63" s="541"/>
    </row>
    <row r="64" spans="7:10" ht="14.85" customHeight="1">
      <c r="G64" s="538"/>
      <c r="H64" s="540"/>
      <c r="J64" s="541"/>
    </row>
    <row r="65" spans="7:10" ht="14.85" customHeight="1">
      <c r="G65" s="538"/>
      <c r="H65" s="540"/>
      <c r="J65" s="541"/>
    </row>
    <row r="66" spans="7:10" ht="14.85" customHeight="1">
      <c r="G66" s="538"/>
      <c r="H66" s="540"/>
      <c r="J66" s="541"/>
    </row>
    <row r="68" spans="7:10" ht="14.85" customHeight="1">
      <c r="G68" s="538"/>
      <c r="H68" s="540"/>
      <c r="J68" s="541"/>
    </row>
    <row r="69" spans="7:10" ht="14.85" customHeight="1">
      <c r="G69" s="538"/>
      <c r="H69" s="540"/>
      <c r="J69" s="541"/>
    </row>
    <row r="70" spans="7:10" ht="14.85" customHeight="1">
      <c r="G70" s="538"/>
      <c r="H70" s="540"/>
      <c r="J70" s="541"/>
    </row>
  </sheetData>
  <mergeCells count="1">
    <mergeCell ref="A41:I41"/>
  </mergeCells>
  <phoneticPr fontId="2"/>
  <pageMargins left="0.78740157480314965" right="0.15748031496062992" top="0.98425196850393704" bottom="0.8" header="0.51181102362204722" footer="0.51181102362204722"/>
  <pageSetup paperSize="9" orientation="portrait" r:id="rId1"/>
  <headerFooter alignWithMargins="0"/>
  <ignoredErrors>
    <ignoredError sqref="A11:A3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1"/>
  <sheetViews>
    <sheetView showGridLines="0" zoomScaleNormal="100" workbookViewId="0">
      <selection activeCell="U8" sqref="U8"/>
    </sheetView>
  </sheetViews>
  <sheetFormatPr defaultRowHeight="13.5"/>
  <cols>
    <col min="1" max="1" width="3.625" style="4" customWidth="1"/>
    <col min="2" max="2" width="8.75" style="4" customWidth="1"/>
    <col min="3" max="11" width="6.125" style="455" customWidth="1"/>
    <col min="12" max="12" width="6.125" style="456" customWidth="1"/>
    <col min="13" max="14" width="7.625" style="455" customWidth="1"/>
    <col min="15" max="15" width="6.125" style="457" customWidth="1"/>
    <col min="16" max="16" width="7.875" style="457" customWidth="1"/>
    <col min="17" max="17" width="6.625" style="457" customWidth="1"/>
    <col min="18" max="19" width="10.625" style="4" customWidth="1"/>
    <col min="20" max="21" width="9.875" style="4" bestFit="1" customWidth="1"/>
    <col min="22" max="16384" width="9" style="4"/>
  </cols>
  <sheetData>
    <row r="1" spans="1:21" s="50" customFormat="1" ht="15.75" customHeight="1" thickBot="1">
      <c r="A1" s="419" t="s">
        <v>268</v>
      </c>
      <c r="B1" s="420"/>
      <c r="C1" s="421"/>
      <c r="D1" s="421"/>
      <c r="E1" s="421"/>
      <c r="F1" s="421"/>
      <c r="G1" s="421"/>
      <c r="H1" s="421"/>
      <c r="I1" s="421"/>
      <c r="J1" s="421"/>
      <c r="K1" s="421"/>
      <c r="L1" s="422"/>
      <c r="M1" s="421"/>
      <c r="N1" s="421"/>
      <c r="O1" s="423"/>
      <c r="P1" s="423"/>
      <c r="Q1" s="423"/>
      <c r="R1" s="420"/>
      <c r="S1" s="420"/>
    </row>
    <row r="2" spans="1:21" s="50" customFormat="1" ht="13.5" customHeight="1">
      <c r="A2" s="181"/>
      <c r="B2" s="180" t="s">
        <v>92</v>
      </c>
      <c r="C2" s="697" t="s">
        <v>93</v>
      </c>
      <c r="D2" s="698"/>
      <c r="E2" s="698"/>
      <c r="F2" s="698"/>
      <c r="G2" s="699"/>
      <c r="H2" s="697" t="s">
        <v>94</v>
      </c>
      <c r="I2" s="698"/>
      <c r="J2" s="698"/>
      <c r="K2" s="698"/>
      <c r="L2" s="699"/>
      <c r="M2" s="697" t="s">
        <v>252</v>
      </c>
      <c r="N2" s="698"/>
      <c r="O2" s="698"/>
      <c r="P2" s="698"/>
      <c r="Q2" s="698"/>
      <c r="R2" s="700" t="s">
        <v>269</v>
      </c>
      <c r="S2" s="701"/>
    </row>
    <row r="3" spans="1:21" s="50" customFormat="1" ht="13.5" customHeight="1">
      <c r="A3" s="55"/>
      <c r="B3" s="182"/>
      <c r="C3" s="473" t="s">
        <v>287</v>
      </c>
      <c r="D3" s="477" t="s">
        <v>354</v>
      </c>
      <c r="E3" s="424"/>
      <c r="F3" s="425"/>
      <c r="G3" s="426" t="s">
        <v>375</v>
      </c>
      <c r="H3" s="473" t="s">
        <v>287</v>
      </c>
      <c r="I3" s="467" t="s">
        <v>354</v>
      </c>
      <c r="J3" s="424"/>
      <c r="K3" s="425"/>
      <c r="L3" s="426" t="s">
        <v>375</v>
      </c>
      <c r="M3" s="473" t="s">
        <v>287</v>
      </c>
      <c r="N3" s="467" t="s">
        <v>288</v>
      </c>
      <c r="O3" s="427"/>
      <c r="P3" s="425"/>
      <c r="Q3" s="428" t="s">
        <v>158</v>
      </c>
      <c r="R3" s="195" t="s">
        <v>270</v>
      </c>
      <c r="S3" s="197" t="s">
        <v>271</v>
      </c>
    </row>
    <row r="4" spans="1:21" s="50" customFormat="1" ht="13.5" customHeight="1">
      <c r="A4" s="60" t="s">
        <v>272</v>
      </c>
      <c r="B4" s="184"/>
      <c r="C4" s="429"/>
      <c r="D4" s="430"/>
      <c r="E4" s="431" t="s">
        <v>157</v>
      </c>
      <c r="F4" s="432" t="s">
        <v>273</v>
      </c>
      <c r="G4" s="433"/>
      <c r="H4" s="434"/>
      <c r="I4" s="430"/>
      <c r="J4" s="431" t="s">
        <v>157</v>
      </c>
      <c r="K4" s="432" t="s">
        <v>273</v>
      </c>
      <c r="L4" s="433"/>
      <c r="M4" s="434"/>
      <c r="N4" s="430"/>
      <c r="O4" s="309" t="s">
        <v>157</v>
      </c>
      <c r="P4" s="432" t="s">
        <v>273</v>
      </c>
      <c r="Q4" s="435"/>
      <c r="R4" s="59"/>
      <c r="S4" s="59"/>
    </row>
    <row r="5" spans="1:21" s="50" customFormat="1" ht="13.5" customHeight="1">
      <c r="A5" s="55"/>
      <c r="B5" s="182"/>
      <c r="C5" s="415" t="s">
        <v>21</v>
      </c>
      <c r="D5" s="415" t="s">
        <v>21</v>
      </c>
      <c r="E5" s="436" t="s">
        <v>22</v>
      </c>
      <c r="F5" s="436" t="s">
        <v>21</v>
      </c>
      <c r="G5" s="437" t="s">
        <v>22</v>
      </c>
      <c r="H5" s="414" t="s">
        <v>23</v>
      </c>
      <c r="I5" s="415" t="s">
        <v>23</v>
      </c>
      <c r="J5" s="436" t="s">
        <v>22</v>
      </c>
      <c r="K5" s="436" t="s">
        <v>23</v>
      </c>
      <c r="L5" s="437" t="s">
        <v>22</v>
      </c>
      <c r="M5" s="414" t="s">
        <v>274</v>
      </c>
      <c r="N5" s="415" t="s">
        <v>274</v>
      </c>
      <c r="O5" s="436" t="s">
        <v>22</v>
      </c>
      <c r="P5" s="438" t="s">
        <v>274</v>
      </c>
      <c r="Q5" s="439" t="s">
        <v>22</v>
      </c>
      <c r="R5" s="54"/>
      <c r="S5" s="55"/>
    </row>
    <row r="6" spans="1:21" s="50" customFormat="1" ht="13.5" customHeight="1">
      <c r="A6" s="55"/>
      <c r="B6" s="182"/>
      <c r="C6" s="440"/>
      <c r="D6" s="440"/>
      <c r="E6" s="440"/>
      <c r="F6" s="440"/>
      <c r="G6" s="441"/>
      <c r="H6" s="440"/>
      <c r="I6" s="440"/>
      <c r="J6" s="440"/>
      <c r="K6" s="440"/>
      <c r="L6" s="442"/>
      <c r="M6" s="443"/>
      <c r="N6" s="440"/>
      <c r="O6" s="388"/>
      <c r="P6" s="440"/>
      <c r="Q6" s="444"/>
      <c r="R6" s="54"/>
      <c r="S6" s="55"/>
    </row>
    <row r="7" spans="1:21" s="49" customFormat="1" ht="13.5" customHeight="1">
      <c r="A7" s="445"/>
      <c r="B7" s="446" t="s">
        <v>275</v>
      </c>
      <c r="C7" s="447">
        <v>2318</v>
      </c>
      <c r="D7" s="447">
        <v>2469</v>
      </c>
      <c r="E7" s="606">
        <f>D7/D$7*100</f>
        <v>100</v>
      </c>
      <c r="F7" s="608">
        <f>D7-C7</f>
        <v>151</v>
      </c>
      <c r="G7" s="610">
        <f>(D7/C7-1)*100</f>
        <v>6.5142364106988815</v>
      </c>
      <c r="H7" s="447">
        <v>75274</v>
      </c>
      <c r="I7" s="447">
        <v>75961</v>
      </c>
      <c r="J7" s="606">
        <f>I7/I$7*100</f>
        <v>100</v>
      </c>
      <c r="K7" s="608">
        <f>I7-H7</f>
        <v>687</v>
      </c>
      <c r="L7" s="606">
        <f>(I7/H7-1)*100</f>
        <v>0.91266572787416234</v>
      </c>
      <c r="M7" s="448">
        <v>4139178</v>
      </c>
      <c r="N7" s="447">
        <v>4103270</v>
      </c>
      <c r="O7" s="606">
        <v>100</v>
      </c>
      <c r="P7" s="614">
        <v>-35908</v>
      </c>
      <c r="Q7" s="606">
        <v>-0.86751524094880184</v>
      </c>
      <c r="R7" s="449"/>
      <c r="S7" s="445"/>
      <c r="T7" s="450"/>
      <c r="U7" s="450"/>
    </row>
    <row r="8" spans="1:21" s="50" customFormat="1" ht="13.5" customHeight="1">
      <c r="A8" s="55"/>
      <c r="B8" s="182"/>
      <c r="C8" s="440"/>
      <c r="D8" s="440"/>
      <c r="E8" s="607"/>
      <c r="F8" s="609"/>
      <c r="G8" s="607"/>
      <c r="H8" s="443"/>
      <c r="I8" s="440"/>
      <c r="J8" s="607"/>
      <c r="K8" s="609"/>
      <c r="L8" s="607"/>
      <c r="M8" s="443"/>
      <c r="N8" s="440"/>
      <c r="O8" s="607"/>
      <c r="P8" s="615"/>
      <c r="Q8" s="607"/>
      <c r="R8" s="54"/>
      <c r="S8" s="55"/>
    </row>
    <row r="9" spans="1:21" s="50" customFormat="1" ht="13.5" customHeight="1">
      <c r="A9" s="55">
        <v>201</v>
      </c>
      <c r="B9" s="182" t="s">
        <v>97</v>
      </c>
      <c r="C9" s="440">
        <v>401</v>
      </c>
      <c r="D9" s="440">
        <v>390</v>
      </c>
      <c r="E9" s="607">
        <f>D9/D$7*100</f>
        <v>15.795868772782503</v>
      </c>
      <c r="F9" s="609">
        <f>D9-C9</f>
        <v>-11</v>
      </c>
      <c r="G9" s="607">
        <f>(D9/C9-1)*100</f>
        <v>-2.7431421446383997</v>
      </c>
      <c r="H9" s="443">
        <v>14046</v>
      </c>
      <c r="I9" s="440">
        <v>14215</v>
      </c>
      <c r="J9" s="607">
        <f>I9/I$7*100</f>
        <v>18.7135503745343</v>
      </c>
      <c r="K9" s="609">
        <f>I9-H9</f>
        <v>169</v>
      </c>
      <c r="L9" s="607">
        <f>(I9/H9-1)*100</f>
        <v>1.2031895201480847</v>
      </c>
      <c r="M9" s="443">
        <v>403731</v>
      </c>
      <c r="N9" s="440">
        <v>330907</v>
      </c>
      <c r="O9" s="607">
        <v>8.0644705320390813</v>
      </c>
      <c r="P9" s="615">
        <v>-72824</v>
      </c>
      <c r="Q9" s="607">
        <v>-18.03775286019652</v>
      </c>
      <c r="R9" s="54" t="s">
        <v>307</v>
      </c>
      <c r="S9" s="55" t="s">
        <v>308</v>
      </c>
    </row>
    <row r="10" spans="1:21" s="50" customFormat="1" ht="13.5" customHeight="1">
      <c r="A10" s="55">
        <v>202</v>
      </c>
      <c r="B10" s="182" t="s">
        <v>137</v>
      </c>
      <c r="C10" s="440">
        <v>419</v>
      </c>
      <c r="D10" s="440">
        <v>469</v>
      </c>
      <c r="E10" s="607">
        <f t="shared" ref="E10:E28" si="0">D10/D$7*100</f>
        <v>18.995544754961525</v>
      </c>
      <c r="F10" s="609">
        <f t="shared" ref="F10:F28" si="1">D10-C10</f>
        <v>50</v>
      </c>
      <c r="G10" s="607">
        <f>(D10/C10-1)*100</f>
        <v>11.933174224343679</v>
      </c>
      <c r="H10" s="443">
        <v>11078</v>
      </c>
      <c r="I10" s="440">
        <v>11656</v>
      </c>
      <c r="J10" s="607">
        <f t="shared" ref="J10:J28" si="2">I10/I$7*100</f>
        <v>15.344716367609696</v>
      </c>
      <c r="K10" s="609">
        <f t="shared" ref="K10:K28" si="3">I10-H10</f>
        <v>578</v>
      </c>
      <c r="L10" s="607">
        <f t="shared" ref="L10:L28" si="4">(I10/H10-1)*100</f>
        <v>5.2175482939158746</v>
      </c>
      <c r="M10" s="443">
        <v>1024091</v>
      </c>
      <c r="N10" s="440">
        <v>963111</v>
      </c>
      <c r="O10" s="607">
        <v>23.471792009787315</v>
      </c>
      <c r="P10" s="615">
        <v>-60980</v>
      </c>
      <c r="Q10" s="607">
        <v>-5.9545489609810094</v>
      </c>
      <c r="R10" s="54" t="s">
        <v>115</v>
      </c>
      <c r="S10" s="55" t="s">
        <v>78</v>
      </c>
    </row>
    <row r="11" spans="1:21" s="50" customFormat="1" ht="13.5" customHeight="1">
      <c r="A11" s="55">
        <v>203</v>
      </c>
      <c r="B11" s="182" t="s">
        <v>138</v>
      </c>
      <c r="C11" s="440">
        <v>100</v>
      </c>
      <c r="D11" s="440">
        <v>114</v>
      </c>
      <c r="E11" s="607">
        <f t="shared" si="0"/>
        <v>4.6172539489671935</v>
      </c>
      <c r="F11" s="609">
        <f t="shared" si="1"/>
        <v>14</v>
      </c>
      <c r="G11" s="607">
        <f t="shared" ref="G11:G28" si="5">(D11/C11-1)*100</f>
        <v>13.999999999999989</v>
      </c>
      <c r="H11" s="443">
        <v>1597</v>
      </c>
      <c r="I11" s="440">
        <v>1761</v>
      </c>
      <c r="J11" s="607">
        <f t="shared" si="2"/>
        <v>2.3182949144955964</v>
      </c>
      <c r="K11" s="609">
        <f t="shared" si="3"/>
        <v>164</v>
      </c>
      <c r="L11" s="607">
        <f t="shared" si="4"/>
        <v>10.269254852849086</v>
      </c>
      <c r="M11" s="443">
        <v>33207</v>
      </c>
      <c r="N11" s="440">
        <v>41873</v>
      </c>
      <c r="O11" s="607">
        <v>1.0204787888683904</v>
      </c>
      <c r="P11" s="615">
        <v>8666</v>
      </c>
      <c r="Q11" s="607">
        <v>26.096907278585846</v>
      </c>
      <c r="R11" s="54" t="s">
        <v>101</v>
      </c>
      <c r="S11" s="55" t="s">
        <v>308</v>
      </c>
    </row>
    <row r="12" spans="1:21" s="50" customFormat="1" ht="13.5" customHeight="1">
      <c r="A12" s="55">
        <v>204</v>
      </c>
      <c r="B12" s="182" t="s">
        <v>139</v>
      </c>
      <c r="C12" s="440">
        <v>56</v>
      </c>
      <c r="D12" s="440">
        <v>66</v>
      </c>
      <c r="E12" s="607">
        <f t="shared" si="0"/>
        <v>2.6731470230862699</v>
      </c>
      <c r="F12" s="609">
        <f t="shared" si="1"/>
        <v>10</v>
      </c>
      <c r="G12" s="607">
        <f t="shared" si="5"/>
        <v>17.857142857142861</v>
      </c>
      <c r="H12" s="443">
        <v>1785</v>
      </c>
      <c r="I12" s="440">
        <v>1660</v>
      </c>
      <c r="J12" s="607">
        <f t="shared" si="2"/>
        <v>2.1853319466568371</v>
      </c>
      <c r="K12" s="609">
        <f t="shared" si="3"/>
        <v>-125</v>
      </c>
      <c r="L12" s="607">
        <f t="shared" si="4"/>
        <v>-7.0028011204481766</v>
      </c>
      <c r="M12" s="443">
        <v>34574</v>
      </c>
      <c r="N12" s="440">
        <v>30097</v>
      </c>
      <c r="O12" s="607">
        <v>0.73348816919188842</v>
      </c>
      <c r="P12" s="615">
        <v>-4477</v>
      </c>
      <c r="Q12" s="607">
        <v>-12.949036848498874</v>
      </c>
      <c r="R12" s="54" t="s">
        <v>99</v>
      </c>
      <c r="S12" s="55" t="s">
        <v>78</v>
      </c>
    </row>
    <row r="13" spans="1:21" s="50" customFormat="1" ht="13.5" customHeight="1">
      <c r="A13" s="55">
        <v>205</v>
      </c>
      <c r="B13" s="182" t="s">
        <v>140</v>
      </c>
      <c r="C13" s="440">
        <v>200</v>
      </c>
      <c r="D13" s="440">
        <v>211</v>
      </c>
      <c r="E13" s="607">
        <f t="shared" si="0"/>
        <v>8.5459700283515598</v>
      </c>
      <c r="F13" s="609">
        <f t="shared" si="1"/>
        <v>11</v>
      </c>
      <c r="G13" s="607">
        <f t="shared" si="5"/>
        <v>5.4999999999999938</v>
      </c>
      <c r="H13" s="443">
        <v>8958</v>
      </c>
      <c r="I13" s="440">
        <v>9145</v>
      </c>
      <c r="J13" s="607">
        <f t="shared" si="2"/>
        <v>12.039072682034202</v>
      </c>
      <c r="K13" s="609">
        <f t="shared" si="3"/>
        <v>187</v>
      </c>
      <c r="L13" s="607">
        <f t="shared" si="4"/>
        <v>2.087519535610638</v>
      </c>
      <c r="M13" s="443">
        <v>729841</v>
      </c>
      <c r="N13" s="440">
        <v>704173</v>
      </c>
      <c r="O13" s="607">
        <v>17.161264065001816</v>
      </c>
      <c r="P13" s="615">
        <v>-25668</v>
      </c>
      <c r="Q13" s="607">
        <v>-3.516930399909024</v>
      </c>
      <c r="R13" s="54" t="s">
        <v>309</v>
      </c>
      <c r="S13" s="55" t="s">
        <v>310</v>
      </c>
    </row>
    <row r="14" spans="1:21" s="50" customFormat="1" ht="13.5" customHeight="1">
      <c r="A14" s="55">
        <v>206</v>
      </c>
      <c r="B14" s="182" t="s">
        <v>141</v>
      </c>
      <c r="C14" s="440">
        <v>246</v>
      </c>
      <c r="D14" s="440">
        <v>258</v>
      </c>
      <c r="E14" s="607">
        <f t="shared" si="0"/>
        <v>10.449574726609963</v>
      </c>
      <c r="F14" s="609">
        <f t="shared" si="1"/>
        <v>12</v>
      </c>
      <c r="G14" s="607">
        <f t="shared" si="5"/>
        <v>4.8780487804878092</v>
      </c>
      <c r="H14" s="443">
        <v>9000</v>
      </c>
      <c r="I14" s="440">
        <v>8737</v>
      </c>
      <c r="J14" s="607">
        <f t="shared" si="2"/>
        <v>11.501954950566738</v>
      </c>
      <c r="K14" s="609">
        <f t="shared" si="3"/>
        <v>-263</v>
      </c>
      <c r="L14" s="607">
        <f t="shared" si="4"/>
        <v>-2.9222222222222261</v>
      </c>
      <c r="M14" s="443">
        <v>859343</v>
      </c>
      <c r="N14" s="440">
        <v>963885</v>
      </c>
      <c r="O14" s="607">
        <v>23.490655014171622</v>
      </c>
      <c r="P14" s="615">
        <v>104542</v>
      </c>
      <c r="Q14" s="607">
        <v>12.16534026576117</v>
      </c>
      <c r="R14" s="54" t="s">
        <v>310</v>
      </c>
      <c r="S14" s="55" t="s">
        <v>78</v>
      </c>
    </row>
    <row r="15" spans="1:21" s="50" customFormat="1" ht="13.5" customHeight="1">
      <c r="A15" s="55">
        <v>207</v>
      </c>
      <c r="B15" s="182" t="s">
        <v>142</v>
      </c>
      <c r="C15" s="440">
        <v>66</v>
      </c>
      <c r="D15" s="440">
        <v>68</v>
      </c>
      <c r="E15" s="607">
        <f t="shared" si="0"/>
        <v>2.7541514783313081</v>
      </c>
      <c r="F15" s="609">
        <f t="shared" si="1"/>
        <v>2</v>
      </c>
      <c r="G15" s="607">
        <f t="shared" si="5"/>
        <v>3.0303030303030276</v>
      </c>
      <c r="H15" s="443">
        <v>1940</v>
      </c>
      <c r="I15" s="440">
        <v>1743</v>
      </c>
      <c r="J15" s="607">
        <f t="shared" si="2"/>
        <v>2.2945985439896788</v>
      </c>
      <c r="K15" s="609">
        <f t="shared" si="3"/>
        <v>-197</v>
      </c>
      <c r="L15" s="607">
        <f t="shared" si="4"/>
        <v>-10.15463917525773</v>
      </c>
      <c r="M15" s="443">
        <v>30025</v>
      </c>
      <c r="N15" s="440">
        <v>30530</v>
      </c>
      <c r="O15" s="607">
        <v>0.74404072849215386</v>
      </c>
      <c r="P15" s="615">
        <v>505</v>
      </c>
      <c r="Q15" s="607">
        <v>1.681931723563701</v>
      </c>
      <c r="R15" s="54" t="s">
        <v>311</v>
      </c>
      <c r="S15" s="55" t="s">
        <v>308</v>
      </c>
    </row>
    <row r="16" spans="1:21" s="50" customFormat="1" ht="13.5" customHeight="1">
      <c r="A16" s="55">
        <v>210</v>
      </c>
      <c r="B16" s="182" t="s">
        <v>143</v>
      </c>
      <c r="C16" s="440">
        <v>72</v>
      </c>
      <c r="D16" s="440">
        <v>75</v>
      </c>
      <c r="E16" s="607">
        <f t="shared" si="0"/>
        <v>3.0376670716889427</v>
      </c>
      <c r="F16" s="609">
        <f t="shared" si="1"/>
        <v>3</v>
      </c>
      <c r="G16" s="607">
        <f t="shared" si="5"/>
        <v>4.1666666666666741</v>
      </c>
      <c r="H16" s="443">
        <v>2391</v>
      </c>
      <c r="I16" s="440">
        <v>2504</v>
      </c>
      <c r="J16" s="607">
        <f t="shared" si="2"/>
        <v>3.296428430378747</v>
      </c>
      <c r="K16" s="609">
        <f t="shared" si="3"/>
        <v>113</v>
      </c>
      <c r="L16" s="607">
        <f t="shared" si="4"/>
        <v>4.7260560434964516</v>
      </c>
      <c r="M16" s="443">
        <v>80794</v>
      </c>
      <c r="N16" s="440">
        <v>89866</v>
      </c>
      <c r="O16" s="607">
        <v>2.1901069147289847</v>
      </c>
      <c r="P16" s="615">
        <v>9072</v>
      </c>
      <c r="Q16" s="607">
        <v>11.228556575983362</v>
      </c>
      <c r="R16" s="54" t="s">
        <v>312</v>
      </c>
      <c r="S16" s="55" t="s">
        <v>313</v>
      </c>
    </row>
    <row r="17" spans="1:19" s="50" customFormat="1" ht="13.5" customHeight="1">
      <c r="A17" s="55">
        <v>213</v>
      </c>
      <c r="B17" s="182" t="s">
        <v>276</v>
      </c>
      <c r="C17" s="440">
        <v>349</v>
      </c>
      <c r="D17" s="440">
        <v>369</v>
      </c>
      <c r="E17" s="607">
        <f t="shared" si="0"/>
        <v>14.945321992709598</v>
      </c>
      <c r="F17" s="609">
        <f t="shared" si="1"/>
        <v>20</v>
      </c>
      <c r="G17" s="607">
        <f t="shared" si="5"/>
        <v>5.7306590257879764</v>
      </c>
      <c r="H17" s="443">
        <v>12590</v>
      </c>
      <c r="I17" s="440">
        <v>12351</v>
      </c>
      <c r="J17" s="607">
        <f t="shared" si="2"/>
        <v>16.259659562143732</v>
      </c>
      <c r="K17" s="609">
        <f t="shared" si="3"/>
        <v>-239</v>
      </c>
      <c r="L17" s="607">
        <f t="shared" si="4"/>
        <v>-1.8983320095313783</v>
      </c>
      <c r="M17" s="443">
        <v>646838</v>
      </c>
      <c r="N17" s="440">
        <v>620569</v>
      </c>
      <c r="O17" s="607">
        <v>15.123767141816161</v>
      </c>
      <c r="P17" s="615">
        <v>-26269</v>
      </c>
      <c r="Q17" s="607">
        <v>-4.0611405019494784</v>
      </c>
      <c r="R17" s="54" t="s">
        <v>314</v>
      </c>
      <c r="S17" s="55" t="s">
        <v>313</v>
      </c>
    </row>
    <row r="18" spans="1:19" s="50" customFormat="1" ht="13.5" customHeight="1">
      <c r="A18" s="55">
        <v>214</v>
      </c>
      <c r="B18" s="182" t="s">
        <v>277</v>
      </c>
      <c r="C18" s="440">
        <v>86</v>
      </c>
      <c r="D18" s="440">
        <v>93</v>
      </c>
      <c r="E18" s="607">
        <f t="shared" si="0"/>
        <v>3.766707168894289</v>
      </c>
      <c r="F18" s="609">
        <f t="shared" si="1"/>
        <v>7</v>
      </c>
      <c r="G18" s="607">
        <f t="shared" si="5"/>
        <v>8.1395348837209234</v>
      </c>
      <c r="H18" s="443">
        <v>1420</v>
      </c>
      <c r="I18" s="440">
        <v>1433</v>
      </c>
      <c r="J18" s="607">
        <f t="shared" si="2"/>
        <v>1.8864943852766551</v>
      </c>
      <c r="K18" s="609">
        <f t="shared" si="3"/>
        <v>13</v>
      </c>
      <c r="L18" s="607">
        <f t="shared" si="4"/>
        <v>0.91549295774648876</v>
      </c>
      <c r="M18" s="443">
        <v>21848</v>
      </c>
      <c r="N18" s="440">
        <v>28973</v>
      </c>
      <c r="O18" s="607">
        <v>0.70609538246325487</v>
      </c>
      <c r="P18" s="615">
        <v>7125</v>
      </c>
      <c r="Q18" s="607">
        <v>32.61168070303917</v>
      </c>
      <c r="R18" s="54" t="s">
        <v>312</v>
      </c>
      <c r="S18" s="55" t="s">
        <v>315</v>
      </c>
    </row>
    <row r="19" spans="1:19" s="50" customFormat="1" ht="13.5" customHeight="1">
      <c r="A19" s="55">
        <v>215</v>
      </c>
      <c r="B19" s="182" t="s">
        <v>278</v>
      </c>
      <c r="C19" s="440">
        <v>57</v>
      </c>
      <c r="D19" s="440">
        <v>62</v>
      </c>
      <c r="E19" s="607">
        <f t="shared" si="0"/>
        <v>2.5111381125961927</v>
      </c>
      <c r="F19" s="609">
        <f t="shared" si="1"/>
        <v>5</v>
      </c>
      <c r="G19" s="607">
        <f t="shared" si="5"/>
        <v>8.7719298245614077</v>
      </c>
      <c r="H19" s="443">
        <v>2443</v>
      </c>
      <c r="I19" s="440">
        <v>2667</v>
      </c>
      <c r="J19" s="607">
        <f t="shared" si="2"/>
        <v>3.511012229960111</v>
      </c>
      <c r="K19" s="609">
        <f t="shared" si="3"/>
        <v>224</v>
      </c>
      <c r="L19" s="607">
        <f t="shared" si="4"/>
        <v>9.169054441260748</v>
      </c>
      <c r="M19" s="443">
        <v>67098</v>
      </c>
      <c r="N19" s="440">
        <v>78306</v>
      </c>
      <c r="O19" s="607">
        <v>1.9083803892992663</v>
      </c>
      <c r="P19" s="615">
        <v>11208</v>
      </c>
      <c r="Q19" s="607">
        <v>16.703925601359202</v>
      </c>
      <c r="R19" s="54" t="s">
        <v>315</v>
      </c>
      <c r="S19" s="55" t="s">
        <v>307</v>
      </c>
    </row>
    <row r="20" spans="1:19" s="50" customFormat="1" ht="13.5" customHeight="1">
      <c r="A20" s="55">
        <v>356</v>
      </c>
      <c r="B20" s="182" t="s">
        <v>279</v>
      </c>
      <c r="C20" s="440">
        <v>26</v>
      </c>
      <c r="D20" s="440">
        <v>31</v>
      </c>
      <c r="E20" s="607">
        <f t="shared" si="0"/>
        <v>1.2555690562980963</v>
      </c>
      <c r="F20" s="609">
        <f t="shared" si="1"/>
        <v>5</v>
      </c>
      <c r="G20" s="607">
        <f t="shared" si="5"/>
        <v>19.23076923076923</v>
      </c>
      <c r="H20" s="443">
        <v>479</v>
      </c>
      <c r="I20" s="440">
        <v>564</v>
      </c>
      <c r="J20" s="607">
        <f t="shared" si="2"/>
        <v>0.74248627585208204</v>
      </c>
      <c r="K20" s="609">
        <f t="shared" si="3"/>
        <v>85</v>
      </c>
      <c r="L20" s="607">
        <f t="shared" si="4"/>
        <v>17.745302713987464</v>
      </c>
      <c r="M20" s="443">
        <v>35665</v>
      </c>
      <c r="N20" s="440">
        <v>39225</v>
      </c>
      <c r="O20" s="607">
        <v>0.95594489273189442</v>
      </c>
      <c r="P20" s="615">
        <v>3560</v>
      </c>
      <c r="Q20" s="607">
        <v>9.9817748492920124</v>
      </c>
      <c r="R20" s="54" t="s">
        <v>316</v>
      </c>
      <c r="S20" s="55" t="s">
        <v>317</v>
      </c>
    </row>
    <row r="21" spans="1:19" s="50" customFormat="1" ht="13.5" customHeight="1">
      <c r="A21" s="55">
        <v>386</v>
      </c>
      <c r="B21" s="182" t="s">
        <v>280</v>
      </c>
      <c r="C21" s="440">
        <v>18</v>
      </c>
      <c r="D21" s="440">
        <v>19</v>
      </c>
      <c r="E21" s="607">
        <f t="shared" si="0"/>
        <v>0.76954232482786555</v>
      </c>
      <c r="F21" s="609">
        <f t="shared" si="1"/>
        <v>1</v>
      </c>
      <c r="G21" s="607">
        <f t="shared" si="5"/>
        <v>5.555555555555558</v>
      </c>
      <c r="H21" s="443">
        <v>253</v>
      </c>
      <c r="I21" s="440">
        <v>205</v>
      </c>
      <c r="J21" s="607">
        <f t="shared" si="2"/>
        <v>0.26987533076183828</v>
      </c>
      <c r="K21" s="609">
        <f t="shared" si="3"/>
        <v>-48</v>
      </c>
      <c r="L21" s="607">
        <f t="shared" si="4"/>
        <v>-18.972332015810277</v>
      </c>
      <c r="M21" s="443">
        <v>3639</v>
      </c>
      <c r="N21" s="440">
        <v>3108</v>
      </c>
      <c r="O21" s="607">
        <v>7.5744467217609371E-2</v>
      </c>
      <c r="P21" s="615">
        <v>-531</v>
      </c>
      <c r="Q21" s="607">
        <v>-14.591920857378405</v>
      </c>
      <c r="R21" s="54" t="s">
        <v>311</v>
      </c>
      <c r="S21" s="55" t="s">
        <v>318</v>
      </c>
    </row>
    <row r="22" spans="1:19" s="50" customFormat="1" ht="13.5" customHeight="1">
      <c r="A22" s="55">
        <v>401</v>
      </c>
      <c r="B22" s="182" t="s">
        <v>144</v>
      </c>
      <c r="C22" s="440">
        <v>67</v>
      </c>
      <c r="D22" s="440">
        <v>76</v>
      </c>
      <c r="E22" s="607">
        <f t="shared" si="0"/>
        <v>3.0781692993114622</v>
      </c>
      <c r="F22" s="609">
        <f t="shared" si="1"/>
        <v>9</v>
      </c>
      <c r="G22" s="607">
        <f t="shared" si="5"/>
        <v>13.432835820895516</v>
      </c>
      <c r="H22" s="443">
        <v>3837</v>
      </c>
      <c r="I22" s="440">
        <v>3751</v>
      </c>
      <c r="J22" s="607">
        <f t="shared" si="2"/>
        <v>4.9380603204275877</v>
      </c>
      <c r="K22" s="609">
        <f t="shared" si="3"/>
        <v>-86</v>
      </c>
      <c r="L22" s="607">
        <f t="shared" si="4"/>
        <v>-2.2413343758144411</v>
      </c>
      <c r="M22" s="443">
        <v>123282</v>
      </c>
      <c r="N22" s="440">
        <v>127822</v>
      </c>
      <c r="O22" s="607">
        <v>3.115125253761025</v>
      </c>
      <c r="P22" s="615">
        <v>4540</v>
      </c>
      <c r="Q22" s="607">
        <v>3.6826138446812928</v>
      </c>
      <c r="R22" s="54" t="s">
        <v>319</v>
      </c>
      <c r="S22" s="55" t="s">
        <v>308</v>
      </c>
    </row>
    <row r="23" spans="1:19" s="50" customFormat="1" ht="13.5" customHeight="1">
      <c r="A23" s="55">
        <v>402</v>
      </c>
      <c r="B23" s="182" t="s">
        <v>145</v>
      </c>
      <c r="C23" s="440">
        <v>40</v>
      </c>
      <c r="D23" s="440">
        <v>46</v>
      </c>
      <c r="E23" s="607">
        <f t="shared" si="0"/>
        <v>1.863102470635885</v>
      </c>
      <c r="F23" s="609">
        <f t="shared" si="1"/>
        <v>6</v>
      </c>
      <c r="G23" s="607">
        <f t="shared" si="5"/>
        <v>14.999999999999991</v>
      </c>
      <c r="H23" s="443">
        <v>1205</v>
      </c>
      <c r="I23" s="415">
        <v>1213</v>
      </c>
      <c r="J23" s="607">
        <f t="shared" si="2"/>
        <v>1.5968720790932189</v>
      </c>
      <c r="K23" s="609">
        <f t="shared" si="3"/>
        <v>8</v>
      </c>
      <c r="L23" s="607">
        <f t="shared" si="4"/>
        <v>0.66390041493775698</v>
      </c>
      <c r="M23" s="443">
        <v>15379</v>
      </c>
      <c r="N23" s="415">
        <v>16116</v>
      </c>
      <c r="O23" s="607">
        <v>0.39275992074613664</v>
      </c>
      <c r="P23" s="615">
        <v>737</v>
      </c>
      <c r="Q23" s="607">
        <v>4.7922491709474047</v>
      </c>
      <c r="R23" s="54" t="s">
        <v>312</v>
      </c>
      <c r="S23" s="55" t="s">
        <v>315</v>
      </c>
    </row>
    <row r="24" spans="1:19" s="50" customFormat="1" ht="13.5" customHeight="1">
      <c r="A24" s="55">
        <v>422</v>
      </c>
      <c r="B24" s="182" t="s">
        <v>146</v>
      </c>
      <c r="C24" s="440">
        <v>46</v>
      </c>
      <c r="D24" s="440">
        <v>49</v>
      </c>
      <c r="E24" s="607">
        <f t="shared" si="0"/>
        <v>1.9846091535034427</v>
      </c>
      <c r="F24" s="609">
        <f t="shared" si="1"/>
        <v>3</v>
      </c>
      <c r="G24" s="607">
        <f t="shared" si="5"/>
        <v>6.5217391304347894</v>
      </c>
      <c r="H24" s="443">
        <v>951</v>
      </c>
      <c r="I24" s="440">
        <v>1027</v>
      </c>
      <c r="J24" s="607">
        <f t="shared" si="2"/>
        <v>1.3520095838654047</v>
      </c>
      <c r="K24" s="609">
        <f t="shared" si="3"/>
        <v>76</v>
      </c>
      <c r="L24" s="607">
        <f t="shared" si="4"/>
        <v>7.9915878023133491</v>
      </c>
      <c r="M24" s="443">
        <v>16222</v>
      </c>
      <c r="N24" s="440">
        <v>18378</v>
      </c>
      <c r="O24" s="607">
        <v>0.4478866854971767</v>
      </c>
      <c r="P24" s="615">
        <v>2156</v>
      </c>
      <c r="Q24" s="607">
        <v>13.290593021822206</v>
      </c>
      <c r="R24" s="54" t="s">
        <v>319</v>
      </c>
      <c r="S24" s="55" t="s">
        <v>308</v>
      </c>
    </row>
    <row r="25" spans="1:19" s="50" customFormat="1" ht="13.5" customHeight="1">
      <c r="A25" s="55">
        <v>442</v>
      </c>
      <c r="B25" s="182" t="s">
        <v>281</v>
      </c>
      <c r="C25" s="440">
        <v>14</v>
      </c>
      <c r="D25" s="440">
        <v>17</v>
      </c>
      <c r="E25" s="607">
        <f t="shared" si="0"/>
        <v>0.68853786958282703</v>
      </c>
      <c r="F25" s="609">
        <f t="shared" si="1"/>
        <v>3</v>
      </c>
      <c r="G25" s="607">
        <f t="shared" si="5"/>
        <v>21.42857142857142</v>
      </c>
      <c r="H25" s="443">
        <v>270</v>
      </c>
      <c r="I25" s="440">
        <v>283</v>
      </c>
      <c r="J25" s="607">
        <f t="shared" si="2"/>
        <v>0.37255960295414753</v>
      </c>
      <c r="K25" s="609">
        <f t="shared" si="3"/>
        <v>13</v>
      </c>
      <c r="L25" s="607">
        <f t="shared" si="4"/>
        <v>4.8148148148148051</v>
      </c>
      <c r="M25" s="414" t="s">
        <v>387</v>
      </c>
      <c r="N25" s="415" t="s">
        <v>398</v>
      </c>
      <c r="O25" s="630" t="s">
        <v>397</v>
      </c>
      <c r="P25" s="631" t="s">
        <v>399</v>
      </c>
      <c r="Q25" s="630" t="s">
        <v>397</v>
      </c>
      <c r="R25" s="54" t="s">
        <v>312</v>
      </c>
      <c r="S25" s="55" t="s">
        <v>319</v>
      </c>
    </row>
    <row r="26" spans="1:19" s="50" customFormat="1" ht="13.5" customHeight="1">
      <c r="A26" s="55">
        <v>484</v>
      </c>
      <c r="B26" s="182" t="s">
        <v>147</v>
      </c>
      <c r="C26" s="440">
        <v>3</v>
      </c>
      <c r="D26" s="440">
        <v>2</v>
      </c>
      <c r="E26" s="607">
        <f t="shared" si="0"/>
        <v>8.1004455245038479E-2</v>
      </c>
      <c r="F26" s="609">
        <f t="shared" si="1"/>
        <v>-1</v>
      </c>
      <c r="G26" s="607">
        <f t="shared" si="5"/>
        <v>-33.333333333333336</v>
      </c>
      <c r="H26" s="443">
        <v>124</v>
      </c>
      <c r="I26" s="440">
        <v>118</v>
      </c>
      <c r="J26" s="607">
        <f t="shared" si="2"/>
        <v>0.15534287331657035</v>
      </c>
      <c r="K26" s="609">
        <f t="shared" si="3"/>
        <v>-6</v>
      </c>
      <c r="L26" s="607">
        <f t="shared" si="4"/>
        <v>-4.8387096774193505</v>
      </c>
      <c r="M26" s="414" t="s">
        <v>387</v>
      </c>
      <c r="N26" s="415" t="s">
        <v>397</v>
      </c>
      <c r="O26" s="630" t="s">
        <v>397</v>
      </c>
      <c r="P26" s="631" t="s">
        <v>397</v>
      </c>
      <c r="Q26" s="630" t="s">
        <v>397</v>
      </c>
      <c r="R26" s="54" t="s">
        <v>99</v>
      </c>
      <c r="S26" s="55" t="s">
        <v>136</v>
      </c>
    </row>
    <row r="27" spans="1:19" s="50" customFormat="1" ht="13.5" customHeight="1">
      <c r="A27" s="55">
        <v>488</v>
      </c>
      <c r="B27" s="182" t="s">
        <v>282</v>
      </c>
      <c r="C27" s="440">
        <v>21</v>
      </c>
      <c r="D27" s="440">
        <v>21</v>
      </c>
      <c r="E27" s="607">
        <f t="shared" si="0"/>
        <v>0.85054678007290396</v>
      </c>
      <c r="F27" s="609">
        <f t="shared" si="1"/>
        <v>0</v>
      </c>
      <c r="G27" s="607">
        <f t="shared" si="5"/>
        <v>0</v>
      </c>
      <c r="H27" s="443">
        <v>355</v>
      </c>
      <c r="I27" s="440">
        <v>383</v>
      </c>
      <c r="J27" s="607">
        <f t="shared" si="2"/>
        <v>0.50420610576480029</v>
      </c>
      <c r="K27" s="609">
        <f t="shared" si="3"/>
        <v>28</v>
      </c>
      <c r="L27" s="607">
        <f t="shared" si="4"/>
        <v>7.8873239436619613</v>
      </c>
      <c r="M27" s="443">
        <v>4994</v>
      </c>
      <c r="N27" s="440">
        <v>5002</v>
      </c>
      <c r="O27" s="607">
        <v>0.1219027751037587</v>
      </c>
      <c r="P27" s="615">
        <v>8</v>
      </c>
      <c r="Q27" s="607">
        <v>0.16019223067680333</v>
      </c>
      <c r="R27" s="54" t="s">
        <v>318</v>
      </c>
      <c r="S27" s="55" t="s">
        <v>308</v>
      </c>
    </row>
    <row r="28" spans="1:19" s="50" customFormat="1" ht="13.5" customHeight="1" thickBot="1">
      <c r="A28" s="420">
        <v>506</v>
      </c>
      <c r="B28" s="451" t="s">
        <v>283</v>
      </c>
      <c r="C28" s="452">
        <v>31</v>
      </c>
      <c r="D28" s="452">
        <v>33</v>
      </c>
      <c r="E28" s="607">
        <f t="shared" si="0"/>
        <v>1.336573511543135</v>
      </c>
      <c r="F28" s="609">
        <f t="shared" si="1"/>
        <v>2</v>
      </c>
      <c r="G28" s="607">
        <f t="shared" si="5"/>
        <v>6.4516129032258007</v>
      </c>
      <c r="H28" s="453">
        <v>552</v>
      </c>
      <c r="I28" s="452">
        <v>545</v>
      </c>
      <c r="J28" s="607">
        <f t="shared" si="2"/>
        <v>0.71747344031805793</v>
      </c>
      <c r="K28" s="609">
        <f t="shared" si="3"/>
        <v>-7</v>
      </c>
      <c r="L28" s="607">
        <f t="shared" si="4"/>
        <v>-1.26811594202898</v>
      </c>
      <c r="M28" s="453">
        <v>3499</v>
      </c>
      <c r="N28" s="452">
        <v>4704</v>
      </c>
      <c r="O28" s="607">
        <v>0.11464027470773309</v>
      </c>
      <c r="P28" s="615">
        <v>1205</v>
      </c>
      <c r="Q28" s="607">
        <v>34.438410974564171</v>
      </c>
      <c r="R28" s="454" t="s">
        <v>318</v>
      </c>
      <c r="S28" s="420" t="s">
        <v>78</v>
      </c>
    </row>
    <row r="29" spans="1:19" s="221" customFormat="1" ht="13.5" customHeight="1">
      <c r="A29" s="744"/>
      <c r="B29" s="692"/>
      <c r="C29" s="692"/>
      <c r="D29" s="692"/>
      <c r="E29" s="692"/>
      <c r="F29" s="692"/>
      <c r="G29" s="692"/>
      <c r="H29" s="692"/>
      <c r="I29" s="692"/>
      <c r="J29" s="692"/>
      <c r="K29" s="692"/>
      <c r="L29" s="692"/>
      <c r="M29" s="692"/>
      <c r="N29" s="692"/>
      <c r="O29" s="692"/>
      <c r="P29" s="692"/>
      <c r="Q29" s="692"/>
      <c r="R29" s="692"/>
      <c r="S29" s="692"/>
    </row>
    <row r="30" spans="1:19" s="50" customFormat="1" ht="14.85" customHeight="1"/>
    <row r="31" spans="1:19">
      <c r="N31" s="542"/>
      <c r="O31" s="542"/>
    </row>
    <row r="32" spans="1:19">
      <c r="N32" s="542"/>
      <c r="O32" s="542"/>
      <c r="Q32" s="543"/>
    </row>
    <row r="33" spans="14:15">
      <c r="N33" s="542"/>
      <c r="O33" s="542"/>
    </row>
    <row r="34" spans="14:15">
      <c r="N34" s="542"/>
      <c r="O34" s="542"/>
    </row>
    <row r="35" spans="14:15">
      <c r="N35" s="542"/>
      <c r="O35" s="542"/>
    </row>
    <row r="36" spans="14:15">
      <c r="N36" s="542"/>
      <c r="O36" s="542"/>
    </row>
    <row r="37" spans="14:15">
      <c r="N37" s="542"/>
      <c r="O37" s="542"/>
    </row>
    <row r="38" spans="14:15">
      <c r="N38" s="542"/>
      <c r="O38" s="542"/>
    </row>
    <row r="39" spans="14:15">
      <c r="N39" s="542"/>
      <c r="O39" s="542"/>
    </row>
    <row r="40" spans="14:15">
      <c r="N40" s="542"/>
      <c r="O40" s="542"/>
    </row>
    <row r="41" spans="14:15">
      <c r="N41" s="542"/>
      <c r="O41" s="542"/>
    </row>
    <row r="42" spans="14:15">
      <c r="N42" s="542"/>
      <c r="O42" s="542"/>
    </row>
    <row r="43" spans="14:15">
      <c r="N43" s="542"/>
      <c r="O43" s="542"/>
    </row>
    <row r="44" spans="14:15">
      <c r="N44" s="542"/>
      <c r="O44" s="542"/>
    </row>
    <row r="45" spans="14:15">
      <c r="N45" s="542"/>
      <c r="O45" s="542"/>
    </row>
    <row r="46" spans="14:15">
      <c r="N46" s="542"/>
      <c r="O46" s="542"/>
    </row>
    <row r="47" spans="14:15">
      <c r="N47" s="542"/>
      <c r="O47" s="542"/>
    </row>
    <row r="48" spans="14:15">
      <c r="N48" s="542"/>
      <c r="O48" s="542"/>
    </row>
    <row r="49" spans="14:15">
      <c r="N49" s="542"/>
      <c r="O49" s="542"/>
    </row>
    <row r="50" spans="14:15">
      <c r="N50" s="542"/>
      <c r="O50" s="542"/>
    </row>
    <row r="51" spans="14:15">
      <c r="N51" s="542"/>
      <c r="O51" s="542"/>
    </row>
  </sheetData>
  <mergeCells count="5">
    <mergeCell ref="C2:G2"/>
    <mergeCell ref="H2:L2"/>
    <mergeCell ref="M2:Q2"/>
    <mergeCell ref="R2:S2"/>
    <mergeCell ref="A29:S29"/>
  </mergeCells>
  <phoneticPr fontId="2"/>
  <pageMargins left="0.78740157480314965" right="0.19685039370078741"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showGridLines="0" zoomScaleNormal="100" workbookViewId="0">
      <selection activeCell="A23" sqref="A23:N23"/>
    </sheetView>
  </sheetViews>
  <sheetFormatPr defaultRowHeight="13.5"/>
  <cols>
    <col min="1" max="1" width="4.125" style="4" customWidth="1"/>
    <col min="2" max="2" width="3.125" style="4" customWidth="1"/>
    <col min="3" max="3" width="2.625" style="4" customWidth="1"/>
    <col min="4" max="4" width="7.625" style="4" customWidth="1"/>
    <col min="5" max="5" width="8.625" style="4" customWidth="1"/>
    <col min="6" max="6" width="9.125" style="4" customWidth="1"/>
    <col min="7" max="7" width="8.625" style="4" customWidth="1"/>
    <col min="8" max="8" width="4.125" style="4" customWidth="1"/>
    <col min="9" max="9" width="3.125" style="4" customWidth="1"/>
    <col min="10" max="10" width="2.625" style="4" customWidth="1"/>
    <col min="11" max="11" width="10.125" style="4" customWidth="1"/>
    <col min="12" max="12" width="8.625" style="4" customWidth="1"/>
    <col min="13" max="13" width="9.25" style="4" bestFit="1" customWidth="1"/>
    <col min="14" max="259" width="9" style="4"/>
    <col min="260" max="260" width="4.125" style="4" customWidth="1"/>
    <col min="261" max="261" width="3.125" style="4" customWidth="1"/>
    <col min="262" max="262" width="2.625" style="4" customWidth="1"/>
    <col min="263" max="263" width="7.625" style="4" customWidth="1"/>
    <col min="264" max="264" width="8.625" style="4" customWidth="1"/>
    <col min="265" max="265" width="9.125" style="4" customWidth="1"/>
    <col min="266" max="266" width="8.625" style="4" customWidth="1"/>
    <col min="267" max="267" width="10.125" style="4" customWidth="1"/>
    <col min="268" max="268" width="8.625" style="4" customWidth="1"/>
    <col min="269" max="269" width="9.25" style="4" bestFit="1" customWidth="1"/>
    <col min="270" max="515" width="9" style="4"/>
    <col min="516" max="516" width="4.125" style="4" customWidth="1"/>
    <col min="517" max="517" width="3.125" style="4" customWidth="1"/>
    <col min="518" max="518" width="2.625" style="4" customWidth="1"/>
    <col min="519" max="519" width="7.625" style="4" customWidth="1"/>
    <col min="520" max="520" width="8.625" style="4" customWidth="1"/>
    <col min="521" max="521" width="9.125" style="4" customWidth="1"/>
    <col min="522" max="522" width="8.625" style="4" customWidth="1"/>
    <col min="523" max="523" width="10.125" style="4" customWidth="1"/>
    <col min="524" max="524" width="8.625" style="4" customWidth="1"/>
    <col min="525" max="525" width="9.25" style="4" bestFit="1" customWidth="1"/>
    <col min="526" max="771" width="9" style="4"/>
    <col min="772" max="772" width="4.125" style="4" customWidth="1"/>
    <col min="773" max="773" width="3.125" style="4" customWidth="1"/>
    <col min="774" max="774" width="2.625" style="4" customWidth="1"/>
    <col min="775" max="775" width="7.625" style="4" customWidth="1"/>
    <col min="776" max="776" width="8.625" style="4" customWidth="1"/>
    <col min="777" max="777" width="9.125" style="4" customWidth="1"/>
    <col min="778" max="778" width="8.625" style="4" customWidth="1"/>
    <col min="779" max="779" width="10.125" style="4" customWidth="1"/>
    <col min="780" max="780" width="8.625" style="4" customWidth="1"/>
    <col min="781" max="781" width="9.25" style="4" bestFit="1" customWidth="1"/>
    <col min="782" max="1027" width="9" style="4"/>
    <col min="1028" max="1028" width="4.125" style="4" customWidth="1"/>
    <col min="1029" max="1029" width="3.125" style="4" customWidth="1"/>
    <col min="1030" max="1030" width="2.625" style="4" customWidth="1"/>
    <col min="1031" max="1031" width="7.625" style="4" customWidth="1"/>
    <col min="1032" max="1032" width="8.625" style="4" customWidth="1"/>
    <col min="1033" max="1033" width="9.125" style="4" customWidth="1"/>
    <col min="1034" max="1034" width="8.625" style="4" customWidth="1"/>
    <col min="1035" max="1035" width="10.125" style="4" customWidth="1"/>
    <col min="1036" max="1036" width="8.625" style="4" customWidth="1"/>
    <col min="1037" max="1037" width="9.25" style="4" bestFit="1" customWidth="1"/>
    <col min="1038" max="1283" width="9" style="4"/>
    <col min="1284" max="1284" width="4.125" style="4" customWidth="1"/>
    <col min="1285" max="1285" width="3.125" style="4" customWidth="1"/>
    <col min="1286" max="1286" width="2.625" style="4" customWidth="1"/>
    <col min="1287" max="1287" width="7.625" style="4" customWidth="1"/>
    <col min="1288" max="1288" width="8.625" style="4" customWidth="1"/>
    <col min="1289" max="1289" width="9.125" style="4" customWidth="1"/>
    <col min="1290" max="1290" width="8.625" style="4" customWidth="1"/>
    <col min="1291" max="1291" width="10.125" style="4" customWidth="1"/>
    <col min="1292" max="1292" width="8.625" style="4" customWidth="1"/>
    <col min="1293" max="1293" width="9.25" style="4" bestFit="1" customWidth="1"/>
    <col min="1294" max="1539" width="9" style="4"/>
    <col min="1540" max="1540" width="4.125" style="4" customWidth="1"/>
    <col min="1541" max="1541" width="3.125" style="4" customWidth="1"/>
    <col min="1542" max="1542" width="2.625" style="4" customWidth="1"/>
    <col min="1543" max="1543" width="7.625" style="4" customWidth="1"/>
    <col min="1544" max="1544" width="8.625" style="4" customWidth="1"/>
    <col min="1545" max="1545" width="9.125" style="4" customWidth="1"/>
    <col min="1546" max="1546" width="8.625" style="4" customWidth="1"/>
    <col min="1547" max="1547" width="10.125" style="4" customWidth="1"/>
    <col min="1548" max="1548" width="8.625" style="4" customWidth="1"/>
    <col min="1549" max="1549" width="9.25" style="4" bestFit="1" customWidth="1"/>
    <col min="1550" max="1795" width="9" style="4"/>
    <col min="1796" max="1796" width="4.125" style="4" customWidth="1"/>
    <col min="1797" max="1797" width="3.125" style="4" customWidth="1"/>
    <col min="1798" max="1798" width="2.625" style="4" customWidth="1"/>
    <col min="1799" max="1799" width="7.625" style="4" customWidth="1"/>
    <col min="1800" max="1800" width="8.625" style="4" customWidth="1"/>
    <col min="1801" max="1801" width="9.125" style="4" customWidth="1"/>
    <col min="1802" max="1802" width="8.625" style="4" customWidth="1"/>
    <col min="1803" max="1803" width="10.125" style="4" customWidth="1"/>
    <col min="1804" max="1804" width="8.625" style="4" customWidth="1"/>
    <col min="1805" max="1805" width="9.25" style="4" bestFit="1" customWidth="1"/>
    <col min="1806" max="2051" width="9" style="4"/>
    <col min="2052" max="2052" width="4.125" style="4" customWidth="1"/>
    <col min="2053" max="2053" width="3.125" style="4" customWidth="1"/>
    <col min="2054" max="2054" width="2.625" style="4" customWidth="1"/>
    <col min="2055" max="2055" width="7.625" style="4" customWidth="1"/>
    <col min="2056" max="2056" width="8.625" style="4" customWidth="1"/>
    <col min="2057" max="2057" width="9.125" style="4" customWidth="1"/>
    <col min="2058" max="2058" width="8.625" style="4" customWidth="1"/>
    <col min="2059" max="2059" width="10.125" style="4" customWidth="1"/>
    <col min="2060" max="2060" width="8.625" style="4" customWidth="1"/>
    <col min="2061" max="2061" width="9.25" style="4" bestFit="1" customWidth="1"/>
    <col min="2062" max="2307" width="9" style="4"/>
    <col min="2308" max="2308" width="4.125" style="4" customWidth="1"/>
    <col min="2309" max="2309" width="3.125" style="4" customWidth="1"/>
    <col min="2310" max="2310" width="2.625" style="4" customWidth="1"/>
    <col min="2311" max="2311" width="7.625" style="4" customWidth="1"/>
    <col min="2312" max="2312" width="8.625" style="4" customWidth="1"/>
    <col min="2313" max="2313" width="9.125" style="4" customWidth="1"/>
    <col min="2314" max="2314" width="8.625" style="4" customWidth="1"/>
    <col min="2315" max="2315" width="10.125" style="4" customWidth="1"/>
    <col min="2316" max="2316" width="8.625" style="4" customWidth="1"/>
    <col min="2317" max="2317" width="9.25" style="4" bestFit="1" customWidth="1"/>
    <col min="2318" max="2563" width="9" style="4"/>
    <col min="2564" max="2564" width="4.125" style="4" customWidth="1"/>
    <col min="2565" max="2565" width="3.125" style="4" customWidth="1"/>
    <col min="2566" max="2566" width="2.625" style="4" customWidth="1"/>
    <col min="2567" max="2567" width="7.625" style="4" customWidth="1"/>
    <col min="2568" max="2568" width="8.625" style="4" customWidth="1"/>
    <col min="2569" max="2569" width="9.125" style="4" customWidth="1"/>
    <col min="2570" max="2570" width="8.625" style="4" customWidth="1"/>
    <col min="2571" max="2571" width="10.125" style="4" customWidth="1"/>
    <col min="2572" max="2572" width="8.625" style="4" customWidth="1"/>
    <col min="2573" max="2573" width="9.25" style="4" bestFit="1" customWidth="1"/>
    <col min="2574" max="2819" width="9" style="4"/>
    <col min="2820" max="2820" width="4.125" style="4" customWidth="1"/>
    <col min="2821" max="2821" width="3.125" style="4" customWidth="1"/>
    <col min="2822" max="2822" width="2.625" style="4" customWidth="1"/>
    <col min="2823" max="2823" width="7.625" style="4" customWidth="1"/>
    <col min="2824" max="2824" width="8.625" style="4" customWidth="1"/>
    <col min="2825" max="2825" width="9.125" style="4" customWidth="1"/>
    <col min="2826" max="2826" width="8.625" style="4" customWidth="1"/>
    <col min="2827" max="2827" width="10.125" style="4" customWidth="1"/>
    <col min="2828" max="2828" width="8.625" style="4" customWidth="1"/>
    <col min="2829" max="2829" width="9.25" style="4" bestFit="1" customWidth="1"/>
    <col min="2830" max="3075" width="9" style="4"/>
    <col min="3076" max="3076" width="4.125" style="4" customWidth="1"/>
    <col min="3077" max="3077" width="3.125" style="4" customWidth="1"/>
    <col min="3078" max="3078" width="2.625" style="4" customWidth="1"/>
    <col min="3079" max="3079" width="7.625" style="4" customWidth="1"/>
    <col min="3080" max="3080" width="8.625" style="4" customWidth="1"/>
    <col min="3081" max="3081" width="9.125" style="4" customWidth="1"/>
    <col min="3082" max="3082" width="8.625" style="4" customWidth="1"/>
    <col min="3083" max="3083" width="10.125" style="4" customWidth="1"/>
    <col min="3084" max="3084" width="8.625" style="4" customWidth="1"/>
    <col min="3085" max="3085" width="9.25" style="4" bestFit="1" customWidth="1"/>
    <col min="3086" max="3331" width="9" style="4"/>
    <col min="3332" max="3332" width="4.125" style="4" customWidth="1"/>
    <col min="3333" max="3333" width="3.125" style="4" customWidth="1"/>
    <col min="3334" max="3334" width="2.625" style="4" customWidth="1"/>
    <col min="3335" max="3335" width="7.625" style="4" customWidth="1"/>
    <col min="3336" max="3336" width="8.625" style="4" customWidth="1"/>
    <col min="3337" max="3337" width="9.125" style="4" customWidth="1"/>
    <col min="3338" max="3338" width="8.625" style="4" customWidth="1"/>
    <col min="3339" max="3339" width="10.125" style="4" customWidth="1"/>
    <col min="3340" max="3340" width="8.625" style="4" customWidth="1"/>
    <col min="3341" max="3341" width="9.25" style="4" bestFit="1" customWidth="1"/>
    <col min="3342" max="3587" width="9" style="4"/>
    <col min="3588" max="3588" width="4.125" style="4" customWidth="1"/>
    <col min="3589" max="3589" width="3.125" style="4" customWidth="1"/>
    <col min="3590" max="3590" width="2.625" style="4" customWidth="1"/>
    <col min="3591" max="3591" width="7.625" style="4" customWidth="1"/>
    <col min="3592" max="3592" width="8.625" style="4" customWidth="1"/>
    <col min="3593" max="3593" width="9.125" style="4" customWidth="1"/>
    <col min="3594" max="3594" width="8.625" style="4" customWidth="1"/>
    <col min="3595" max="3595" width="10.125" style="4" customWidth="1"/>
    <col min="3596" max="3596" width="8.625" style="4" customWidth="1"/>
    <col min="3597" max="3597" width="9.25" style="4" bestFit="1" customWidth="1"/>
    <col min="3598" max="3843" width="9" style="4"/>
    <col min="3844" max="3844" width="4.125" style="4" customWidth="1"/>
    <col min="3845" max="3845" width="3.125" style="4" customWidth="1"/>
    <col min="3846" max="3846" width="2.625" style="4" customWidth="1"/>
    <col min="3847" max="3847" width="7.625" style="4" customWidth="1"/>
    <col min="3848" max="3848" width="8.625" style="4" customWidth="1"/>
    <col min="3849" max="3849" width="9.125" style="4" customWidth="1"/>
    <col min="3850" max="3850" width="8.625" style="4" customWidth="1"/>
    <col min="3851" max="3851" width="10.125" style="4" customWidth="1"/>
    <col min="3852" max="3852" width="8.625" style="4" customWidth="1"/>
    <col min="3853" max="3853" width="9.25" style="4" bestFit="1" customWidth="1"/>
    <col min="3854" max="4099" width="9" style="4"/>
    <col min="4100" max="4100" width="4.125" style="4" customWidth="1"/>
    <col min="4101" max="4101" width="3.125" style="4" customWidth="1"/>
    <col min="4102" max="4102" width="2.625" style="4" customWidth="1"/>
    <col min="4103" max="4103" width="7.625" style="4" customWidth="1"/>
    <col min="4104" max="4104" width="8.625" style="4" customWidth="1"/>
    <col min="4105" max="4105" width="9.125" style="4" customWidth="1"/>
    <col min="4106" max="4106" width="8.625" style="4" customWidth="1"/>
    <col min="4107" max="4107" width="10.125" style="4" customWidth="1"/>
    <col min="4108" max="4108" width="8.625" style="4" customWidth="1"/>
    <col min="4109" max="4109" width="9.25" style="4" bestFit="1" customWidth="1"/>
    <col min="4110" max="4355" width="9" style="4"/>
    <col min="4356" max="4356" width="4.125" style="4" customWidth="1"/>
    <col min="4357" max="4357" width="3.125" style="4" customWidth="1"/>
    <col min="4358" max="4358" width="2.625" style="4" customWidth="1"/>
    <col min="4359" max="4359" width="7.625" style="4" customWidth="1"/>
    <col min="4360" max="4360" width="8.625" style="4" customWidth="1"/>
    <col min="4361" max="4361" width="9.125" style="4" customWidth="1"/>
    <col min="4362" max="4362" width="8.625" style="4" customWidth="1"/>
    <col min="4363" max="4363" width="10.125" style="4" customWidth="1"/>
    <col min="4364" max="4364" width="8.625" style="4" customWidth="1"/>
    <col min="4365" max="4365" width="9.25" style="4" bestFit="1" customWidth="1"/>
    <col min="4366" max="4611" width="9" style="4"/>
    <col min="4612" max="4612" width="4.125" style="4" customWidth="1"/>
    <col min="4613" max="4613" width="3.125" style="4" customWidth="1"/>
    <col min="4614" max="4614" width="2.625" style="4" customWidth="1"/>
    <col min="4615" max="4615" width="7.625" style="4" customWidth="1"/>
    <col min="4616" max="4616" width="8.625" style="4" customWidth="1"/>
    <col min="4617" max="4617" width="9.125" style="4" customWidth="1"/>
    <col min="4618" max="4618" width="8.625" style="4" customWidth="1"/>
    <col min="4619" max="4619" width="10.125" style="4" customWidth="1"/>
    <col min="4620" max="4620" width="8.625" style="4" customWidth="1"/>
    <col min="4621" max="4621" width="9.25" style="4" bestFit="1" customWidth="1"/>
    <col min="4622" max="4867" width="9" style="4"/>
    <col min="4868" max="4868" width="4.125" style="4" customWidth="1"/>
    <col min="4869" max="4869" width="3.125" style="4" customWidth="1"/>
    <col min="4870" max="4870" width="2.625" style="4" customWidth="1"/>
    <col min="4871" max="4871" width="7.625" style="4" customWidth="1"/>
    <col min="4872" max="4872" width="8.625" style="4" customWidth="1"/>
    <col min="4873" max="4873" width="9.125" style="4" customWidth="1"/>
    <col min="4874" max="4874" width="8.625" style="4" customWidth="1"/>
    <col min="4875" max="4875" width="10.125" style="4" customWidth="1"/>
    <col min="4876" max="4876" width="8.625" style="4" customWidth="1"/>
    <col min="4877" max="4877" width="9.25" style="4" bestFit="1" customWidth="1"/>
    <col min="4878" max="5123" width="9" style="4"/>
    <col min="5124" max="5124" width="4.125" style="4" customWidth="1"/>
    <col min="5125" max="5125" width="3.125" style="4" customWidth="1"/>
    <col min="5126" max="5126" width="2.625" style="4" customWidth="1"/>
    <col min="5127" max="5127" width="7.625" style="4" customWidth="1"/>
    <col min="5128" max="5128" width="8.625" style="4" customWidth="1"/>
    <col min="5129" max="5129" width="9.125" style="4" customWidth="1"/>
    <col min="5130" max="5130" width="8.625" style="4" customWidth="1"/>
    <col min="5131" max="5131" width="10.125" style="4" customWidth="1"/>
    <col min="5132" max="5132" width="8.625" style="4" customWidth="1"/>
    <col min="5133" max="5133" width="9.25" style="4" bestFit="1" customWidth="1"/>
    <col min="5134" max="5379" width="9" style="4"/>
    <col min="5380" max="5380" width="4.125" style="4" customWidth="1"/>
    <col min="5381" max="5381" width="3.125" style="4" customWidth="1"/>
    <col min="5382" max="5382" width="2.625" style="4" customWidth="1"/>
    <col min="5383" max="5383" width="7.625" style="4" customWidth="1"/>
    <col min="5384" max="5384" width="8.625" style="4" customWidth="1"/>
    <col min="5385" max="5385" width="9.125" style="4" customWidth="1"/>
    <col min="5386" max="5386" width="8.625" style="4" customWidth="1"/>
    <col min="5387" max="5387" width="10.125" style="4" customWidth="1"/>
    <col min="5388" max="5388" width="8.625" style="4" customWidth="1"/>
    <col min="5389" max="5389" width="9.25" style="4" bestFit="1" customWidth="1"/>
    <col min="5390" max="5635" width="9" style="4"/>
    <col min="5636" max="5636" width="4.125" style="4" customWidth="1"/>
    <col min="5637" max="5637" width="3.125" style="4" customWidth="1"/>
    <col min="5638" max="5638" width="2.625" style="4" customWidth="1"/>
    <col min="5639" max="5639" width="7.625" style="4" customWidth="1"/>
    <col min="5640" max="5640" width="8.625" style="4" customWidth="1"/>
    <col min="5641" max="5641" width="9.125" style="4" customWidth="1"/>
    <col min="5642" max="5642" width="8.625" style="4" customWidth="1"/>
    <col min="5643" max="5643" width="10.125" style="4" customWidth="1"/>
    <col min="5644" max="5644" width="8.625" style="4" customWidth="1"/>
    <col min="5645" max="5645" width="9.25" style="4" bestFit="1" customWidth="1"/>
    <col min="5646" max="5891" width="9" style="4"/>
    <col min="5892" max="5892" width="4.125" style="4" customWidth="1"/>
    <col min="5893" max="5893" width="3.125" style="4" customWidth="1"/>
    <col min="5894" max="5894" width="2.625" style="4" customWidth="1"/>
    <col min="5895" max="5895" width="7.625" style="4" customWidth="1"/>
    <col min="5896" max="5896" width="8.625" style="4" customWidth="1"/>
    <col min="5897" max="5897" width="9.125" style="4" customWidth="1"/>
    <col min="5898" max="5898" width="8.625" style="4" customWidth="1"/>
    <col min="5899" max="5899" width="10.125" style="4" customWidth="1"/>
    <col min="5900" max="5900" width="8.625" style="4" customWidth="1"/>
    <col min="5901" max="5901" width="9.25" style="4" bestFit="1" customWidth="1"/>
    <col min="5902" max="6147" width="9" style="4"/>
    <col min="6148" max="6148" width="4.125" style="4" customWidth="1"/>
    <col min="6149" max="6149" width="3.125" style="4" customWidth="1"/>
    <col min="6150" max="6150" width="2.625" style="4" customWidth="1"/>
    <col min="6151" max="6151" width="7.625" style="4" customWidth="1"/>
    <col min="6152" max="6152" width="8.625" style="4" customWidth="1"/>
    <col min="6153" max="6153" width="9.125" style="4" customWidth="1"/>
    <col min="6154" max="6154" width="8.625" style="4" customWidth="1"/>
    <col min="6155" max="6155" width="10.125" style="4" customWidth="1"/>
    <col min="6156" max="6156" width="8.625" style="4" customWidth="1"/>
    <col min="6157" max="6157" width="9.25" style="4" bestFit="1" customWidth="1"/>
    <col min="6158" max="6403" width="9" style="4"/>
    <col min="6404" max="6404" width="4.125" style="4" customWidth="1"/>
    <col min="6405" max="6405" width="3.125" style="4" customWidth="1"/>
    <col min="6406" max="6406" width="2.625" style="4" customWidth="1"/>
    <col min="6407" max="6407" width="7.625" style="4" customWidth="1"/>
    <col min="6408" max="6408" width="8.625" style="4" customWidth="1"/>
    <col min="6409" max="6409" width="9.125" style="4" customWidth="1"/>
    <col min="6410" max="6410" width="8.625" style="4" customWidth="1"/>
    <col min="6411" max="6411" width="10.125" style="4" customWidth="1"/>
    <col min="6412" max="6412" width="8.625" style="4" customWidth="1"/>
    <col min="6413" max="6413" width="9.25" style="4" bestFit="1" customWidth="1"/>
    <col min="6414" max="6659" width="9" style="4"/>
    <col min="6660" max="6660" width="4.125" style="4" customWidth="1"/>
    <col min="6661" max="6661" width="3.125" style="4" customWidth="1"/>
    <col min="6662" max="6662" width="2.625" style="4" customWidth="1"/>
    <col min="6663" max="6663" width="7.625" style="4" customWidth="1"/>
    <col min="6664" max="6664" width="8.625" style="4" customWidth="1"/>
    <col min="6665" max="6665" width="9.125" style="4" customWidth="1"/>
    <col min="6666" max="6666" width="8.625" style="4" customWidth="1"/>
    <col min="6667" max="6667" width="10.125" style="4" customWidth="1"/>
    <col min="6668" max="6668" width="8.625" style="4" customWidth="1"/>
    <col min="6669" max="6669" width="9.25" style="4" bestFit="1" customWidth="1"/>
    <col min="6670" max="6915" width="9" style="4"/>
    <col min="6916" max="6916" width="4.125" style="4" customWidth="1"/>
    <col min="6917" max="6917" width="3.125" style="4" customWidth="1"/>
    <col min="6918" max="6918" width="2.625" style="4" customWidth="1"/>
    <col min="6919" max="6919" width="7.625" style="4" customWidth="1"/>
    <col min="6920" max="6920" width="8.625" style="4" customWidth="1"/>
    <col min="6921" max="6921" width="9.125" style="4" customWidth="1"/>
    <col min="6922" max="6922" width="8.625" style="4" customWidth="1"/>
    <col min="6923" max="6923" width="10.125" style="4" customWidth="1"/>
    <col min="6924" max="6924" width="8.625" style="4" customWidth="1"/>
    <col min="6925" max="6925" width="9.25" style="4" bestFit="1" customWidth="1"/>
    <col min="6926" max="7171" width="9" style="4"/>
    <col min="7172" max="7172" width="4.125" style="4" customWidth="1"/>
    <col min="7173" max="7173" width="3.125" style="4" customWidth="1"/>
    <col min="7174" max="7174" width="2.625" style="4" customWidth="1"/>
    <col min="7175" max="7175" width="7.625" style="4" customWidth="1"/>
    <col min="7176" max="7176" width="8.625" style="4" customWidth="1"/>
    <col min="7177" max="7177" width="9.125" style="4" customWidth="1"/>
    <col min="7178" max="7178" width="8.625" style="4" customWidth="1"/>
    <col min="7179" max="7179" width="10.125" style="4" customWidth="1"/>
    <col min="7180" max="7180" width="8.625" style="4" customWidth="1"/>
    <col min="7181" max="7181" width="9.25" style="4" bestFit="1" customWidth="1"/>
    <col min="7182" max="7427" width="9" style="4"/>
    <col min="7428" max="7428" width="4.125" style="4" customWidth="1"/>
    <col min="7429" max="7429" width="3.125" style="4" customWidth="1"/>
    <col min="7430" max="7430" width="2.625" style="4" customWidth="1"/>
    <col min="7431" max="7431" width="7.625" style="4" customWidth="1"/>
    <col min="7432" max="7432" width="8.625" style="4" customWidth="1"/>
    <col min="7433" max="7433" width="9.125" style="4" customWidth="1"/>
    <col min="7434" max="7434" width="8.625" style="4" customWidth="1"/>
    <col min="7435" max="7435" width="10.125" style="4" customWidth="1"/>
    <col min="7436" max="7436" width="8.625" style="4" customWidth="1"/>
    <col min="7437" max="7437" width="9.25" style="4" bestFit="1" customWidth="1"/>
    <col min="7438" max="7683" width="9" style="4"/>
    <col min="7684" max="7684" width="4.125" style="4" customWidth="1"/>
    <col min="7685" max="7685" width="3.125" style="4" customWidth="1"/>
    <col min="7686" max="7686" width="2.625" style="4" customWidth="1"/>
    <col min="7687" max="7687" width="7.625" style="4" customWidth="1"/>
    <col min="7688" max="7688" width="8.625" style="4" customWidth="1"/>
    <col min="7689" max="7689" width="9.125" style="4" customWidth="1"/>
    <col min="7690" max="7690" width="8.625" style="4" customWidth="1"/>
    <col min="7691" max="7691" width="10.125" style="4" customWidth="1"/>
    <col min="7692" max="7692" width="8.625" style="4" customWidth="1"/>
    <col min="7693" max="7693" width="9.25" style="4" bestFit="1" customWidth="1"/>
    <col min="7694" max="7939" width="9" style="4"/>
    <col min="7940" max="7940" width="4.125" style="4" customWidth="1"/>
    <col min="7941" max="7941" width="3.125" style="4" customWidth="1"/>
    <col min="7942" max="7942" width="2.625" style="4" customWidth="1"/>
    <col min="7943" max="7943" width="7.625" style="4" customWidth="1"/>
    <col min="7944" max="7944" width="8.625" style="4" customWidth="1"/>
    <col min="7945" max="7945" width="9.125" style="4" customWidth="1"/>
    <col min="7946" max="7946" width="8.625" style="4" customWidth="1"/>
    <col min="7947" max="7947" width="10.125" style="4" customWidth="1"/>
    <col min="7948" max="7948" width="8.625" style="4" customWidth="1"/>
    <col min="7949" max="7949" width="9.25" style="4" bestFit="1" customWidth="1"/>
    <col min="7950" max="8195" width="9" style="4"/>
    <col min="8196" max="8196" width="4.125" style="4" customWidth="1"/>
    <col min="8197" max="8197" width="3.125" style="4" customWidth="1"/>
    <col min="8198" max="8198" width="2.625" style="4" customWidth="1"/>
    <col min="8199" max="8199" width="7.625" style="4" customWidth="1"/>
    <col min="8200" max="8200" width="8.625" style="4" customWidth="1"/>
    <col min="8201" max="8201" width="9.125" style="4" customWidth="1"/>
    <col min="8202" max="8202" width="8.625" style="4" customWidth="1"/>
    <col min="8203" max="8203" width="10.125" style="4" customWidth="1"/>
    <col min="8204" max="8204" width="8.625" style="4" customWidth="1"/>
    <col min="8205" max="8205" width="9.25" style="4" bestFit="1" customWidth="1"/>
    <col min="8206" max="8451" width="9" style="4"/>
    <col min="8452" max="8452" width="4.125" style="4" customWidth="1"/>
    <col min="8453" max="8453" width="3.125" style="4" customWidth="1"/>
    <col min="8454" max="8454" width="2.625" style="4" customWidth="1"/>
    <col min="8455" max="8455" width="7.625" style="4" customWidth="1"/>
    <col min="8456" max="8456" width="8.625" style="4" customWidth="1"/>
    <col min="8457" max="8457" width="9.125" style="4" customWidth="1"/>
    <col min="8458" max="8458" width="8.625" style="4" customWidth="1"/>
    <col min="8459" max="8459" width="10.125" style="4" customWidth="1"/>
    <col min="8460" max="8460" width="8.625" style="4" customWidth="1"/>
    <col min="8461" max="8461" width="9.25" style="4" bestFit="1" customWidth="1"/>
    <col min="8462" max="8707" width="9" style="4"/>
    <col min="8708" max="8708" width="4.125" style="4" customWidth="1"/>
    <col min="8709" max="8709" width="3.125" style="4" customWidth="1"/>
    <col min="8710" max="8710" width="2.625" style="4" customWidth="1"/>
    <col min="8711" max="8711" width="7.625" style="4" customWidth="1"/>
    <col min="8712" max="8712" width="8.625" style="4" customWidth="1"/>
    <col min="8713" max="8713" width="9.125" style="4" customWidth="1"/>
    <col min="8714" max="8714" width="8.625" style="4" customWidth="1"/>
    <col min="8715" max="8715" width="10.125" style="4" customWidth="1"/>
    <col min="8716" max="8716" width="8.625" style="4" customWidth="1"/>
    <col min="8717" max="8717" width="9.25" style="4" bestFit="1" customWidth="1"/>
    <col min="8718" max="8963" width="9" style="4"/>
    <col min="8964" max="8964" width="4.125" style="4" customWidth="1"/>
    <col min="8965" max="8965" width="3.125" style="4" customWidth="1"/>
    <col min="8966" max="8966" width="2.625" style="4" customWidth="1"/>
    <col min="8967" max="8967" width="7.625" style="4" customWidth="1"/>
    <col min="8968" max="8968" width="8.625" style="4" customWidth="1"/>
    <col min="8969" max="8969" width="9.125" style="4" customWidth="1"/>
    <col min="8970" max="8970" width="8.625" style="4" customWidth="1"/>
    <col min="8971" max="8971" width="10.125" style="4" customWidth="1"/>
    <col min="8972" max="8972" width="8.625" style="4" customWidth="1"/>
    <col min="8973" max="8973" width="9.25" style="4" bestFit="1" customWidth="1"/>
    <col min="8974" max="9219" width="9" style="4"/>
    <col min="9220" max="9220" width="4.125" style="4" customWidth="1"/>
    <col min="9221" max="9221" width="3.125" style="4" customWidth="1"/>
    <col min="9222" max="9222" width="2.625" style="4" customWidth="1"/>
    <col min="9223" max="9223" width="7.625" style="4" customWidth="1"/>
    <col min="9224" max="9224" width="8.625" style="4" customWidth="1"/>
    <col min="9225" max="9225" width="9.125" style="4" customWidth="1"/>
    <col min="9226" max="9226" width="8.625" style="4" customWidth="1"/>
    <col min="9227" max="9227" width="10.125" style="4" customWidth="1"/>
    <col min="9228" max="9228" width="8.625" style="4" customWidth="1"/>
    <col min="9229" max="9229" width="9.25" style="4" bestFit="1" customWidth="1"/>
    <col min="9230" max="9475" width="9" style="4"/>
    <col min="9476" max="9476" width="4.125" style="4" customWidth="1"/>
    <col min="9477" max="9477" width="3.125" style="4" customWidth="1"/>
    <col min="9478" max="9478" width="2.625" style="4" customWidth="1"/>
    <col min="9479" max="9479" width="7.625" style="4" customWidth="1"/>
    <col min="9480" max="9480" width="8.625" style="4" customWidth="1"/>
    <col min="9481" max="9481" width="9.125" style="4" customWidth="1"/>
    <col min="9482" max="9482" width="8.625" style="4" customWidth="1"/>
    <col min="9483" max="9483" width="10.125" style="4" customWidth="1"/>
    <col min="9484" max="9484" width="8.625" style="4" customWidth="1"/>
    <col min="9485" max="9485" width="9.25" style="4" bestFit="1" customWidth="1"/>
    <col min="9486" max="9731" width="9" style="4"/>
    <col min="9732" max="9732" width="4.125" style="4" customWidth="1"/>
    <col min="9733" max="9733" width="3.125" style="4" customWidth="1"/>
    <col min="9734" max="9734" width="2.625" style="4" customWidth="1"/>
    <col min="9735" max="9735" width="7.625" style="4" customWidth="1"/>
    <col min="9736" max="9736" width="8.625" style="4" customWidth="1"/>
    <col min="9737" max="9737" width="9.125" style="4" customWidth="1"/>
    <col min="9738" max="9738" width="8.625" style="4" customWidth="1"/>
    <col min="9739" max="9739" width="10.125" style="4" customWidth="1"/>
    <col min="9740" max="9740" width="8.625" style="4" customWidth="1"/>
    <col min="9741" max="9741" width="9.25" style="4" bestFit="1" customWidth="1"/>
    <col min="9742" max="9987" width="9" style="4"/>
    <col min="9988" max="9988" width="4.125" style="4" customWidth="1"/>
    <col min="9989" max="9989" width="3.125" style="4" customWidth="1"/>
    <col min="9990" max="9990" width="2.625" style="4" customWidth="1"/>
    <col min="9991" max="9991" width="7.625" style="4" customWidth="1"/>
    <col min="9992" max="9992" width="8.625" style="4" customWidth="1"/>
    <col min="9993" max="9993" width="9.125" style="4" customWidth="1"/>
    <col min="9994" max="9994" width="8.625" style="4" customWidth="1"/>
    <col min="9995" max="9995" width="10.125" style="4" customWidth="1"/>
    <col min="9996" max="9996" width="8.625" style="4" customWidth="1"/>
    <col min="9997" max="9997" width="9.25" style="4" bestFit="1" customWidth="1"/>
    <col min="9998" max="10243" width="9" style="4"/>
    <col min="10244" max="10244" width="4.125" style="4" customWidth="1"/>
    <col min="10245" max="10245" width="3.125" style="4" customWidth="1"/>
    <col min="10246" max="10246" width="2.625" style="4" customWidth="1"/>
    <col min="10247" max="10247" width="7.625" style="4" customWidth="1"/>
    <col min="10248" max="10248" width="8.625" style="4" customWidth="1"/>
    <col min="10249" max="10249" width="9.125" style="4" customWidth="1"/>
    <col min="10250" max="10250" width="8.625" style="4" customWidth="1"/>
    <col min="10251" max="10251" width="10.125" style="4" customWidth="1"/>
    <col min="10252" max="10252" width="8.625" style="4" customWidth="1"/>
    <col min="10253" max="10253" width="9.25" style="4" bestFit="1" customWidth="1"/>
    <col min="10254" max="10499" width="9" style="4"/>
    <col min="10500" max="10500" width="4.125" style="4" customWidth="1"/>
    <col min="10501" max="10501" width="3.125" style="4" customWidth="1"/>
    <col min="10502" max="10502" width="2.625" style="4" customWidth="1"/>
    <col min="10503" max="10503" width="7.625" style="4" customWidth="1"/>
    <col min="10504" max="10504" width="8.625" style="4" customWidth="1"/>
    <col min="10505" max="10505" width="9.125" style="4" customWidth="1"/>
    <col min="10506" max="10506" width="8.625" style="4" customWidth="1"/>
    <col min="10507" max="10507" width="10.125" style="4" customWidth="1"/>
    <col min="10508" max="10508" width="8.625" style="4" customWidth="1"/>
    <col min="10509" max="10509" width="9.25" style="4" bestFit="1" customWidth="1"/>
    <col min="10510" max="10755" width="9" style="4"/>
    <col min="10756" max="10756" width="4.125" style="4" customWidth="1"/>
    <col min="10757" max="10757" width="3.125" style="4" customWidth="1"/>
    <col min="10758" max="10758" width="2.625" style="4" customWidth="1"/>
    <col min="10759" max="10759" width="7.625" style="4" customWidth="1"/>
    <col min="10760" max="10760" width="8.625" style="4" customWidth="1"/>
    <col min="10761" max="10761" width="9.125" style="4" customWidth="1"/>
    <col min="10762" max="10762" width="8.625" style="4" customWidth="1"/>
    <col min="10763" max="10763" width="10.125" style="4" customWidth="1"/>
    <col min="10764" max="10764" width="8.625" style="4" customWidth="1"/>
    <col min="10765" max="10765" width="9.25" style="4" bestFit="1" customWidth="1"/>
    <col min="10766" max="11011" width="9" style="4"/>
    <col min="11012" max="11012" width="4.125" style="4" customWidth="1"/>
    <col min="11013" max="11013" width="3.125" style="4" customWidth="1"/>
    <col min="11014" max="11014" width="2.625" style="4" customWidth="1"/>
    <col min="11015" max="11015" width="7.625" style="4" customWidth="1"/>
    <col min="11016" max="11016" width="8.625" style="4" customWidth="1"/>
    <col min="11017" max="11017" width="9.125" style="4" customWidth="1"/>
    <col min="11018" max="11018" width="8.625" style="4" customWidth="1"/>
    <col min="11019" max="11019" width="10.125" style="4" customWidth="1"/>
    <col min="11020" max="11020" width="8.625" style="4" customWidth="1"/>
    <col min="11021" max="11021" width="9.25" style="4" bestFit="1" customWidth="1"/>
    <col min="11022" max="11267" width="9" style="4"/>
    <col min="11268" max="11268" width="4.125" style="4" customWidth="1"/>
    <col min="11269" max="11269" width="3.125" style="4" customWidth="1"/>
    <col min="11270" max="11270" width="2.625" style="4" customWidth="1"/>
    <col min="11271" max="11271" width="7.625" style="4" customWidth="1"/>
    <col min="11272" max="11272" width="8.625" style="4" customWidth="1"/>
    <col min="11273" max="11273" width="9.125" style="4" customWidth="1"/>
    <col min="11274" max="11274" width="8.625" style="4" customWidth="1"/>
    <col min="11275" max="11275" width="10.125" style="4" customWidth="1"/>
    <col min="11276" max="11276" width="8.625" style="4" customWidth="1"/>
    <col min="11277" max="11277" width="9.25" style="4" bestFit="1" customWidth="1"/>
    <col min="11278" max="11523" width="9" style="4"/>
    <col min="11524" max="11524" width="4.125" style="4" customWidth="1"/>
    <col min="11525" max="11525" width="3.125" style="4" customWidth="1"/>
    <col min="11526" max="11526" width="2.625" style="4" customWidth="1"/>
    <col min="11527" max="11527" width="7.625" style="4" customWidth="1"/>
    <col min="11528" max="11528" width="8.625" style="4" customWidth="1"/>
    <col min="11529" max="11529" width="9.125" style="4" customWidth="1"/>
    <col min="11530" max="11530" width="8.625" style="4" customWidth="1"/>
    <col min="11531" max="11531" width="10.125" style="4" customWidth="1"/>
    <col min="11532" max="11532" width="8.625" style="4" customWidth="1"/>
    <col min="11533" max="11533" width="9.25" style="4" bestFit="1" customWidth="1"/>
    <col min="11534" max="11779" width="9" style="4"/>
    <col min="11780" max="11780" width="4.125" style="4" customWidth="1"/>
    <col min="11781" max="11781" width="3.125" style="4" customWidth="1"/>
    <col min="11782" max="11782" width="2.625" style="4" customWidth="1"/>
    <col min="11783" max="11783" width="7.625" style="4" customWidth="1"/>
    <col min="11784" max="11784" width="8.625" style="4" customWidth="1"/>
    <col min="11785" max="11785" width="9.125" style="4" customWidth="1"/>
    <col min="11786" max="11786" width="8.625" style="4" customWidth="1"/>
    <col min="11787" max="11787" width="10.125" style="4" customWidth="1"/>
    <col min="11788" max="11788" width="8.625" style="4" customWidth="1"/>
    <col min="11789" max="11789" width="9.25" style="4" bestFit="1" customWidth="1"/>
    <col min="11790" max="12035" width="9" style="4"/>
    <col min="12036" max="12036" width="4.125" style="4" customWidth="1"/>
    <col min="12037" max="12037" width="3.125" style="4" customWidth="1"/>
    <col min="12038" max="12038" width="2.625" style="4" customWidth="1"/>
    <col min="12039" max="12039" width="7.625" style="4" customWidth="1"/>
    <col min="12040" max="12040" width="8.625" style="4" customWidth="1"/>
    <col min="12041" max="12041" width="9.125" style="4" customWidth="1"/>
    <col min="12042" max="12042" width="8.625" style="4" customWidth="1"/>
    <col min="12043" max="12043" width="10.125" style="4" customWidth="1"/>
    <col min="12044" max="12044" width="8.625" style="4" customWidth="1"/>
    <col min="12045" max="12045" width="9.25" style="4" bestFit="1" customWidth="1"/>
    <col min="12046" max="12291" width="9" style="4"/>
    <col min="12292" max="12292" width="4.125" style="4" customWidth="1"/>
    <col min="12293" max="12293" width="3.125" style="4" customWidth="1"/>
    <col min="12294" max="12294" width="2.625" style="4" customWidth="1"/>
    <col min="12295" max="12295" width="7.625" style="4" customWidth="1"/>
    <col min="12296" max="12296" width="8.625" style="4" customWidth="1"/>
    <col min="12297" max="12297" width="9.125" style="4" customWidth="1"/>
    <col min="12298" max="12298" width="8.625" style="4" customWidth="1"/>
    <col min="12299" max="12299" width="10.125" style="4" customWidth="1"/>
    <col min="12300" max="12300" width="8.625" style="4" customWidth="1"/>
    <col min="12301" max="12301" width="9.25" style="4" bestFit="1" customWidth="1"/>
    <col min="12302" max="12547" width="9" style="4"/>
    <col min="12548" max="12548" width="4.125" style="4" customWidth="1"/>
    <col min="12549" max="12549" width="3.125" style="4" customWidth="1"/>
    <col min="12550" max="12550" width="2.625" style="4" customWidth="1"/>
    <col min="12551" max="12551" width="7.625" style="4" customWidth="1"/>
    <col min="12552" max="12552" width="8.625" style="4" customWidth="1"/>
    <col min="12553" max="12553" width="9.125" style="4" customWidth="1"/>
    <col min="12554" max="12554" width="8.625" style="4" customWidth="1"/>
    <col min="12555" max="12555" width="10.125" style="4" customWidth="1"/>
    <col min="12556" max="12556" width="8.625" style="4" customWidth="1"/>
    <col min="12557" max="12557" width="9.25" style="4" bestFit="1" customWidth="1"/>
    <col min="12558" max="12803" width="9" style="4"/>
    <col min="12804" max="12804" width="4.125" style="4" customWidth="1"/>
    <col min="12805" max="12805" width="3.125" style="4" customWidth="1"/>
    <col min="12806" max="12806" width="2.625" style="4" customWidth="1"/>
    <col min="12807" max="12807" width="7.625" style="4" customWidth="1"/>
    <col min="12808" max="12808" width="8.625" style="4" customWidth="1"/>
    <col min="12809" max="12809" width="9.125" style="4" customWidth="1"/>
    <col min="12810" max="12810" width="8.625" style="4" customWidth="1"/>
    <col min="12811" max="12811" width="10.125" style="4" customWidth="1"/>
    <col min="12812" max="12812" width="8.625" style="4" customWidth="1"/>
    <col min="12813" max="12813" width="9.25" style="4" bestFit="1" customWidth="1"/>
    <col min="12814" max="13059" width="9" style="4"/>
    <col min="13060" max="13060" width="4.125" style="4" customWidth="1"/>
    <col min="13061" max="13061" width="3.125" style="4" customWidth="1"/>
    <col min="13062" max="13062" width="2.625" style="4" customWidth="1"/>
    <col min="13063" max="13063" width="7.625" style="4" customWidth="1"/>
    <col min="13064" max="13064" width="8.625" style="4" customWidth="1"/>
    <col min="13065" max="13065" width="9.125" style="4" customWidth="1"/>
    <col min="13066" max="13066" width="8.625" style="4" customWidth="1"/>
    <col min="13067" max="13067" width="10.125" style="4" customWidth="1"/>
    <col min="13068" max="13068" width="8.625" style="4" customWidth="1"/>
    <col min="13069" max="13069" width="9.25" style="4" bestFit="1" customWidth="1"/>
    <col min="13070" max="13315" width="9" style="4"/>
    <col min="13316" max="13316" width="4.125" style="4" customWidth="1"/>
    <col min="13317" max="13317" width="3.125" style="4" customWidth="1"/>
    <col min="13318" max="13318" width="2.625" style="4" customWidth="1"/>
    <col min="13319" max="13319" width="7.625" style="4" customWidth="1"/>
    <col min="13320" max="13320" width="8.625" style="4" customWidth="1"/>
    <col min="13321" max="13321" width="9.125" style="4" customWidth="1"/>
    <col min="13322" max="13322" width="8.625" style="4" customWidth="1"/>
    <col min="13323" max="13323" width="10.125" style="4" customWidth="1"/>
    <col min="13324" max="13324" width="8.625" style="4" customWidth="1"/>
    <col min="13325" max="13325" width="9.25" style="4" bestFit="1" customWidth="1"/>
    <col min="13326" max="13571" width="9" style="4"/>
    <col min="13572" max="13572" width="4.125" style="4" customWidth="1"/>
    <col min="13573" max="13573" width="3.125" style="4" customWidth="1"/>
    <col min="13574" max="13574" width="2.625" style="4" customWidth="1"/>
    <col min="13575" max="13575" width="7.625" style="4" customWidth="1"/>
    <col min="13576" max="13576" width="8.625" style="4" customWidth="1"/>
    <col min="13577" max="13577" width="9.125" style="4" customWidth="1"/>
    <col min="13578" max="13578" width="8.625" style="4" customWidth="1"/>
    <col min="13579" max="13579" width="10.125" style="4" customWidth="1"/>
    <col min="13580" max="13580" width="8.625" style="4" customWidth="1"/>
    <col min="13581" max="13581" width="9.25" style="4" bestFit="1" customWidth="1"/>
    <col min="13582" max="13827" width="9" style="4"/>
    <col min="13828" max="13828" width="4.125" style="4" customWidth="1"/>
    <col min="13829" max="13829" width="3.125" style="4" customWidth="1"/>
    <col min="13830" max="13830" width="2.625" style="4" customWidth="1"/>
    <col min="13831" max="13831" width="7.625" style="4" customWidth="1"/>
    <col min="13832" max="13832" width="8.625" style="4" customWidth="1"/>
    <col min="13833" max="13833" width="9.125" style="4" customWidth="1"/>
    <col min="13834" max="13834" width="8.625" style="4" customWidth="1"/>
    <col min="13835" max="13835" width="10.125" style="4" customWidth="1"/>
    <col min="13836" max="13836" width="8.625" style="4" customWidth="1"/>
    <col min="13837" max="13837" width="9.25" style="4" bestFit="1" customWidth="1"/>
    <col min="13838" max="14083" width="9" style="4"/>
    <col min="14084" max="14084" width="4.125" style="4" customWidth="1"/>
    <col min="14085" max="14085" width="3.125" style="4" customWidth="1"/>
    <col min="14086" max="14086" width="2.625" style="4" customWidth="1"/>
    <col min="14087" max="14087" width="7.625" style="4" customWidth="1"/>
    <col min="14088" max="14088" width="8.625" style="4" customWidth="1"/>
    <col min="14089" max="14089" width="9.125" style="4" customWidth="1"/>
    <col min="14090" max="14090" width="8.625" style="4" customWidth="1"/>
    <col min="14091" max="14091" width="10.125" style="4" customWidth="1"/>
    <col min="14092" max="14092" width="8.625" style="4" customWidth="1"/>
    <col min="14093" max="14093" width="9.25" style="4" bestFit="1" customWidth="1"/>
    <col min="14094" max="14339" width="9" style="4"/>
    <col min="14340" max="14340" width="4.125" style="4" customWidth="1"/>
    <col min="14341" max="14341" width="3.125" style="4" customWidth="1"/>
    <col min="14342" max="14342" width="2.625" style="4" customWidth="1"/>
    <col min="14343" max="14343" width="7.625" style="4" customWidth="1"/>
    <col min="14344" max="14344" width="8.625" style="4" customWidth="1"/>
    <col min="14345" max="14345" width="9.125" style="4" customWidth="1"/>
    <col min="14346" max="14346" width="8.625" style="4" customWidth="1"/>
    <col min="14347" max="14347" width="10.125" style="4" customWidth="1"/>
    <col min="14348" max="14348" width="8.625" style="4" customWidth="1"/>
    <col min="14349" max="14349" width="9.25" style="4" bestFit="1" customWidth="1"/>
    <col min="14350" max="14595" width="9" style="4"/>
    <col min="14596" max="14596" width="4.125" style="4" customWidth="1"/>
    <col min="14597" max="14597" width="3.125" style="4" customWidth="1"/>
    <col min="14598" max="14598" width="2.625" style="4" customWidth="1"/>
    <col min="14599" max="14599" width="7.625" style="4" customWidth="1"/>
    <col min="14600" max="14600" width="8.625" style="4" customWidth="1"/>
    <col min="14601" max="14601" width="9.125" style="4" customWidth="1"/>
    <col min="14602" max="14602" width="8.625" style="4" customWidth="1"/>
    <col min="14603" max="14603" width="10.125" style="4" customWidth="1"/>
    <col min="14604" max="14604" width="8.625" style="4" customWidth="1"/>
    <col min="14605" max="14605" width="9.25" style="4" bestFit="1" customWidth="1"/>
    <col min="14606" max="14851" width="9" style="4"/>
    <col min="14852" max="14852" width="4.125" style="4" customWidth="1"/>
    <col min="14853" max="14853" width="3.125" style="4" customWidth="1"/>
    <col min="14854" max="14854" width="2.625" style="4" customWidth="1"/>
    <col min="14855" max="14855" width="7.625" style="4" customWidth="1"/>
    <col min="14856" max="14856" width="8.625" style="4" customWidth="1"/>
    <col min="14857" max="14857" width="9.125" style="4" customWidth="1"/>
    <col min="14858" max="14858" width="8.625" style="4" customWidth="1"/>
    <col min="14859" max="14859" width="10.125" style="4" customWidth="1"/>
    <col min="14860" max="14860" width="8.625" style="4" customWidth="1"/>
    <col min="14861" max="14861" width="9.25" style="4" bestFit="1" customWidth="1"/>
    <col min="14862" max="15107" width="9" style="4"/>
    <col min="15108" max="15108" width="4.125" style="4" customWidth="1"/>
    <col min="15109" max="15109" width="3.125" style="4" customWidth="1"/>
    <col min="15110" max="15110" width="2.625" style="4" customWidth="1"/>
    <col min="15111" max="15111" width="7.625" style="4" customWidth="1"/>
    <col min="15112" max="15112" width="8.625" style="4" customWidth="1"/>
    <col min="15113" max="15113" width="9.125" style="4" customWidth="1"/>
    <col min="15114" max="15114" width="8.625" style="4" customWidth="1"/>
    <col min="15115" max="15115" width="10.125" style="4" customWidth="1"/>
    <col min="15116" max="15116" width="8.625" style="4" customWidth="1"/>
    <col min="15117" max="15117" width="9.25" style="4" bestFit="1" customWidth="1"/>
    <col min="15118" max="15363" width="9" style="4"/>
    <col min="15364" max="15364" width="4.125" style="4" customWidth="1"/>
    <col min="15365" max="15365" width="3.125" style="4" customWidth="1"/>
    <col min="15366" max="15366" width="2.625" style="4" customWidth="1"/>
    <col min="15367" max="15367" width="7.625" style="4" customWidth="1"/>
    <col min="15368" max="15368" width="8.625" style="4" customWidth="1"/>
    <col min="15369" max="15369" width="9.125" style="4" customWidth="1"/>
    <col min="15370" max="15370" width="8.625" style="4" customWidth="1"/>
    <col min="15371" max="15371" width="10.125" style="4" customWidth="1"/>
    <col min="15372" max="15372" width="8.625" style="4" customWidth="1"/>
    <col min="15373" max="15373" width="9.25" style="4" bestFit="1" customWidth="1"/>
    <col min="15374" max="15619" width="9" style="4"/>
    <col min="15620" max="15620" width="4.125" style="4" customWidth="1"/>
    <col min="15621" max="15621" width="3.125" style="4" customWidth="1"/>
    <col min="15622" max="15622" width="2.625" style="4" customWidth="1"/>
    <col min="15623" max="15623" width="7.625" style="4" customWidth="1"/>
    <col min="15624" max="15624" width="8.625" style="4" customWidth="1"/>
    <col min="15625" max="15625" width="9.125" style="4" customWidth="1"/>
    <col min="15626" max="15626" width="8.625" style="4" customWidth="1"/>
    <col min="15627" max="15627" width="10.125" style="4" customWidth="1"/>
    <col min="15628" max="15628" width="8.625" style="4" customWidth="1"/>
    <col min="15629" max="15629" width="9.25" style="4" bestFit="1" customWidth="1"/>
    <col min="15630" max="15875" width="9" style="4"/>
    <col min="15876" max="15876" width="4.125" style="4" customWidth="1"/>
    <col min="15877" max="15877" width="3.125" style="4" customWidth="1"/>
    <col min="15878" max="15878" width="2.625" style="4" customWidth="1"/>
    <col min="15879" max="15879" width="7.625" style="4" customWidth="1"/>
    <col min="15880" max="15880" width="8.625" style="4" customWidth="1"/>
    <col min="15881" max="15881" width="9.125" style="4" customWidth="1"/>
    <col min="15882" max="15882" width="8.625" style="4" customWidth="1"/>
    <col min="15883" max="15883" width="10.125" style="4" customWidth="1"/>
    <col min="15884" max="15884" width="8.625" style="4" customWidth="1"/>
    <col min="15885" max="15885" width="9.25" style="4" bestFit="1" customWidth="1"/>
    <col min="15886" max="16131" width="9" style="4"/>
    <col min="16132" max="16132" width="4.125" style="4" customWidth="1"/>
    <col min="16133" max="16133" width="3.125" style="4" customWidth="1"/>
    <col min="16134" max="16134" width="2.625" style="4" customWidth="1"/>
    <col min="16135" max="16135" width="7.625" style="4" customWidth="1"/>
    <col min="16136" max="16136" width="8.625" style="4" customWidth="1"/>
    <col min="16137" max="16137" width="9.125" style="4" customWidth="1"/>
    <col min="16138" max="16138" width="8.625" style="4" customWidth="1"/>
    <col min="16139" max="16139" width="10.125" style="4" customWidth="1"/>
    <col min="16140" max="16140" width="8.625" style="4" customWidth="1"/>
    <col min="16141" max="16141" width="9.25" style="4" bestFit="1" customWidth="1"/>
    <col min="16142" max="16384" width="9" style="4"/>
  </cols>
  <sheetData>
    <row r="1" spans="1:18" ht="13.5" customHeight="1">
      <c r="A1" s="2" t="s">
        <v>3</v>
      </c>
      <c r="B1" s="3"/>
      <c r="C1" s="3"/>
      <c r="D1" s="3"/>
      <c r="E1" s="3"/>
      <c r="F1" s="3"/>
      <c r="G1" s="3"/>
      <c r="H1" s="3"/>
      <c r="I1" s="3"/>
      <c r="J1" s="3"/>
      <c r="K1" s="3"/>
      <c r="L1" s="3"/>
    </row>
    <row r="2" spans="1:18" ht="13.5" customHeight="1">
      <c r="A2" s="5"/>
      <c r="B2" s="6"/>
      <c r="C2" s="6"/>
      <c r="D2" s="7" t="s">
        <v>4</v>
      </c>
      <c r="E2" s="8"/>
      <c r="F2" s="7" t="s">
        <v>5</v>
      </c>
      <c r="G2" s="9"/>
      <c r="H2" s="6"/>
      <c r="I2" s="6"/>
      <c r="J2" s="6"/>
      <c r="K2" s="7" t="s">
        <v>6</v>
      </c>
      <c r="L2" s="9"/>
      <c r="M2" s="10" t="s">
        <v>0</v>
      </c>
      <c r="N2" s="9"/>
    </row>
    <row r="3" spans="1:18" ht="13.5" customHeight="1">
      <c r="A3" s="11"/>
      <c r="B3" s="12" t="s">
        <v>7</v>
      </c>
      <c r="C3" s="13"/>
      <c r="D3" s="14" t="s">
        <v>8</v>
      </c>
      <c r="E3" s="15" t="s">
        <v>320</v>
      </c>
      <c r="F3" s="16" t="s">
        <v>10</v>
      </c>
      <c r="G3" s="17" t="s">
        <v>320</v>
      </c>
      <c r="H3" s="12"/>
      <c r="I3" s="12" t="s">
        <v>7</v>
      </c>
      <c r="J3" s="12"/>
      <c r="K3" s="16" t="s">
        <v>11</v>
      </c>
      <c r="L3" s="17" t="s">
        <v>9</v>
      </c>
      <c r="M3" s="18" t="s">
        <v>11</v>
      </c>
      <c r="N3" s="17" t="s">
        <v>9</v>
      </c>
    </row>
    <row r="4" spans="1:18" ht="13.5" customHeight="1">
      <c r="A4" s="19" t="s">
        <v>12</v>
      </c>
      <c r="B4" s="20">
        <v>17</v>
      </c>
      <c r="C4" s="20" t="s">
        <v>364</v>
      </c>
      <c r="D4" s="21">
        <v>3073</v>
      </c>
      <c r="E4" s="559">
        <v>2.7</v>
      </c>
      <c r="F4" s="21">
        <v>84532</v>
      </c>
      <c r="G4" s="559">
        <v>0.2</v>
      </c>
      <c r="H4" s="547" t="s">
        <v>12</v>
      </c>
      <c r="I4" s="551">
        <v>17</v>
      </c>
      <c r="J4" s="545" t="s">
        <v>364</v>
      </c>
      <c r="K4" s="21">
        <v>3435178</v>
      </c>
      <c r="L4" s="562">
        <v>4.0999999999999996</v>
      </c>
      <c r="M4" s="21">
        <v>1041757</v>
      </c>
      <c r="N4" s="562">
        <v>-5.0999999999999996</v>
      </c>
    </row>
    <row r="5" spans="1:18" ht="13.5" customHeight="1">
      <c r="A5" s="19"/>
      <c r="B5" s="20">
        <v>18</v>
      </c>
      <c r="C5" s="20"/>
      <c r="D5" s="21">
        <v>2808</v>
      </c>
      <c r="E5" s="559">
        <v>-8.6</v>
      </c>
      <c r="F5" s="21">
        <v>82800</v>
      </c>
      <c r="G5" s="559">
        <v>-2</v>
      </c>
      <c r="H5" s="547"/>
      <c r="I5" s="552">
        <v>18</v>
      </c>
      <c r="J5" s="545"/>
      <c r="K5" s="21">
        <v>3738212</v>
      </c>
      <c r="L5" s="562">
        <v>8.8000000000000007</v>
      </c>
      <c r="M5" s="21">
        <v>1244663</v>
      </c>
      <c r="N5" s="562">
        <v>19.5</v>
      </c>
    </row>
    <row r="6" spans="1:18" ht="13.5" customHeight="1">
      <c r="A6" s="19"/>
      <c r="B6" s="20">
        <v>19</v>
      </c>
      <c r="C6" s="20"/>
      <c r="D6" s="21">
        <v>2750</v>
      </c>
      <c r="E6" s="559">
        <v>-8.6999999999999993</v>
      </c>
      <c r="F6" s="21">
        <v>83726</v>
      </c>
      <c r="G6" s="559">
        <v>-3.1</v>
      </c>
      <c r="H6" s="547"/>
      <c r="I6" s="552">
        <v>19</v>
      </c>
      <c r="J6" s="545"/>
      <c r="K6" s="21">
        <v>4340584</v>
      </c>
      <c r="L6" s="563" t="s">
        <v>291</v>
      </c>
      <c r="M6" s="21">
        <v>1084732</v>
      </c>
      <c r="N6" s="563" t="s">
        <v>291</v>
      </c>
    </row>
    <row r="7" spans="1:18" ht="13.5" customHeight="1">
      <c r="A7" s="19"/>
      <c r="B7" s="20">
        <v>20</v>
      </c>
      <c r="C7" s="20"/>
      <c r="D7" s="21">
        <v>2818</v>
      </c>
      <c r="E7" s="559">
        <v>2.5</v>
      </c>
      <c r="F7" s="21">
        <v>84448</v>
      </c>
      <c r="G7" s="559">
        <v>0.9</v>
      </c>
      <c r="H7" s="547"/>
      <c r="I7" s="552">
        <v>20</v>
      </c>
      <c r="J7" s="545"/>
      <c r="K7" s="21">
        <v>4321377</v>
      </c>
      <c r="L7" s="564">
        <v>-0.4</v>
      </c>
      <c r="M7" s="21">
        <v>853807</v>
      </c>
      <c r="N7" s="564">
        <v>-21.3</v>
      </c>
    </row>
    <row r="8" spans="1:18" ht="13.5" customHeight="1">
      <c r="A8" s="19"/>
      <c r="B8" s="20">
        <v>21</v>
      </c>
      <c r="C8" s="20"/>
      <c r="D8" s="21">
        <v>2550</v>
      </c>
      <c r="E8" s="559">
        <v>-9.5</v>
      </c>
      <c r="F8" s="21">
        <v>79289</v>
      </c>
      <c r="G8" s="559">
        <v>-6.1</v>
      </c>
      <c r="H8" s="547"/>
      <c r="I8" s="552">
        <v>21</v>
      </c>
      <c r="J8" s="545"/>
      <c r="K8" s="21">
        <v>3581581</v>
      </c>
      <c r="L8" s="564">
        <v>-17.100000000000001</v>
      </c>
      <c r="M8" s="21">
        <v>849608</v>
      </c>
      <c r="N8" s="564">
        <v>-0.5</v>
      </c>
    </row>
    <row r="9" spans="1:18" ht="13.5" customHeight="1">
      <c r="A9" s="19"/>
      <c r="B9" s="20">
        <v>22</v>
      </c>
      <c r="C9" s="20"/>
      <c r="D9" s="21">
        <v>2434</v>
      </c>
      <c r="E9" s="559">
        <v>-4.5</v>
      </c>
      <c r="F9" s="21">
        <v>76347</v>
      </c>
      <c r="G9" s="559">
        <v>-3.7</v>
      </c>
      <c r="H9" s="547"/>
      <c r="I9" s="552">
        <v>22</v>
      </c>
      <c r="J9" s="545"/>
      <c r="K9" s="21">
        <v>3792382</v>
      </c>
      <c r="L9" s="564">
        <v>5.9</v>
      </c>
      <c r="M9" s="21">
        <v>970037</v>
      </c>
      <c r="N9" s="564">
        <v>14.2</v>
      </c>
    </row>
    <row r="10" spans="1:18" ht="13.5" customHeight="1">
      <c r="A10" s="19"/>
      <c r="B10" s="482">
        <v>24</v>
      </c>
      <c r="C10" s="20"/>
      <c r="D10" s="21">
        <v>2599</v>
      </c>
      <c r="E10" s="559">
        <v>6.7789646672144617</v>
      </c>
      <c r="F10" s="21">
        <v>77816</v>
      </c>
      <c r="G10" s="559">
        <v>1.9241096572229426</v>
      </c>
      <c r="H10" s="547"/>
      <c r="I10" s="553">
        <v>23</v>
      </c>
      <c r="J10" s="545"/>
      <c r="K10" s="21">
        <v>4344177</v>
      </c>
      <c r="L10" s="559">
        <v>14.550090154420097</v>
      </c>
      <c r="M10" s="21">
        <v>1268327</v>
      </c>
      <c r="N10" s="559">
        <v>30.8</v>
      </c>
    </row>
    <row r="11" spans="1:18" ht="13.5" customHeight="1">
      <c r="A11" s="19"/>
      <c r="B11" s="20">
        <v>24</v>
      </c>
      <c r="C11" s="20"/>
      <c r="D11" s="21">
        <v>2432</v>
      </c>
      <c r="E11" s="559">
        <v>-6.425548287803001</v>
      </c>
      <c r="F11" s="21">
        <v>77131</v>
      </c>
      <c r="G11" s="559">
        <v>-0.88028169014084512</v>
      </c>
      <c r="H11" s="547"/>
      <c r="I11" s="552">
        <v>24</v>
      </c>
      <c r="J11" s="545"/>
      <c r="K11" s="21">
        <v>4029816</v>
      </c>
      <c r="L11" s="559">
        <v>-7.2363764183641681</v>
      </c>
      <c r="M11" s="21">
        <v>896474</v>
      </c>
      <c r="N11" s="559">
        <v>-29.3</v>
      </c>
    </row>
    <row r="12" spans="1:18" ht="13.5" customHeight="1">
      <c r="A12" s="19"/>
      <c r="B12" s="20">
        <v>25</v>
      </c>
      <c r="C12" s="22"/>
      <c r="D12" s="21">
        <v>2356</v>
      </c>
      <c r="E12" s="559">
        <v>-3.125</v>
      </c>
      <c r="F12" s="21">
        <v>74912</v>
      </c>
      <c r="G12" s="559">
        <v>-2.8769236753056489</v>
      </c>
      <c r="H12" s="547"/>
      <c r="I12" s="552">
        <v>25</v>
      </c>
      <c r="J12" s="545"/>
      <c r="K12" s="21">
        <v>4067759</v>
      </c>
      <c r="L12" s="559">
        <v>0.94155663682907609</v>
      </c>
      <c r="M12" s="21">
        <v>936344</v>
      </c>
      <c r="N12" s="559">
        <v>4.4474240189899543</v>
      </c>
    </row>
    <row r="13" spans="1:18" ht="13.5" customHeight="1">
      <c r="A13" s="19"/>
      <c r="B13" s="20">
        <v>26</v>
      </c>
      <c r="C13" s="22"/>
      <c r="D13" s="21">
        <v>2318</v>
      </c>
      <c r="E13" s="559">
        <f>((D13-D12)/D12)*100</f>
        <v>-1.6129032258064515</v>
      </c>
      <c r="F13" s="21">
        <v>75274</v>
      </c>
      <c r="G13" s="559">
        <f>((F13-F12)/F12)*100</f>
        <v>0.48323366082870567</v>
      </c>
      <c r="H13" s="547"/>
      <c r="I13" s="552">
        <v>26</v>
      </c>
      <c r="J13" s="545"/>
      <c r="K13" s="21">
        <v>4139178</v>
      </c>
      <c r="L13" s="559">
        <f>((K13-K12)/K12)*100</f>
        <v>1.7557333165509559</v>
      </c>
      <c r="M13" s="21">
        <v>901728</v>
      </c>
      <c r="N13" s="559">
        <f>((M13-M12)/M12)*100</f>
        <v>-3.6969318968242439</v>
      </c>
    </row>
    <row r="14" spans="1:18" ht="13.5" customHeight="1">
      <c r="A14" s="19"/>
      <c r="B14" s="484">
        <v>28</v>
      </c>
      <c r="C14" s="22"/>
      <c r="D14" s="485">
        <v>2469</v>
      </c>
      <c r="E14" s="560">
        <v>6.5142364106988788</v>
      </c>
      <c r="F14" s="485">
        <v>75961</v>
      </c>
      <c r="G14" s="560">
        <v>0.91266572787416633</v>
      </c>
      <c r="H14" s="548"/>
      <c r="I14" s="554">
        <v>27</v>
      </c>
      <c r="J14" s="550"/>
      <c r="K14" s="21">
        <v>4103270</v>
      </c>
      <c r="L14" s="559">
        <v>-0.86751524094880672</v>
      </c>
      <c r="M14" s="21">
        <v>941246</v>
      </c>
      <c r="N14" s="559">
        <v>4.3824745377763579</v>
      </c>
    </row>
    <row r="15" spans="1:18" ht="6" customHeight="1">
      <c r="A15" s="486"/>
      <c r="B15" s="201"/>
      <c r="C15" s="201"/>
      <c r="D15" s="488"/>
      <c r="E15" s="561"/>
      <c r="F15" s="488"/>
      <c r="G15" s="561"/>
      <c r="H15" s="549"/>
      <c r="I15" s="201"/>
      <c r="J15" s="487"/>
      <c r="K15" s="488"/>
      <c r="L15" s="561"/>
      <c r="M15" s="488"/>
      <c r="N15" s="565"/>
    </row>
    <row r="16" spans="1:18" ht="14.85" customHeight="1">
      <c r="A16" s="644" t="s">
        <v>321</v>
      </c>
      <c r="B16" s="645"/>
      <c r="C16" s="645"/>
      <c r="D16" s="645"/>
      <c r="E16" s="645"/>
      <c r="F16" s="645"/>
      <c r="G16" s="645"/>
      <c r="H16" s="645"/>
      <c r="I16" s="645"/>
      <c r="J16" s="645"/>
      <c r="K16" s="645"/>
      <c r="L16" s="645"/>
      <c r="M16" s="645"/>
      <c r="N16" s="645"/>
      <c r="O16" s="544"/>
      <c r="P16" s="544"/>
      <c r="Q16" s="544"/>
      <c r="R16" s="544"/>
    </row>
    <row r="17" spans="1:18" ht="30.75" customHeight="1">
      <c r="A17" s="642" t="s">
        <v>404</v>
      </c>
      <c r="B17" s="639"/>
      <c r="C17" s="639"/>
      <c r="D17" s="639"/>
      <c r="E17" s="639"/>
      <c r="F17" s="639"/>
      <c r="G17" s="639"/>
      <c r="H17" s="639"/>
      <c r="I17" s="639"/>
      <c r="J17" s="639"/>
      <c r="K17" s="639"/>
      <c r="L17" s="639"/>
      <c r="M17" s="639"/>
      <c r="N17" s="639"/>
      <c r="O17" s="544"/>
      <c r="P17" s="544"/>
      <c r="Q17" s="544"/>
      <c r="R17" s="544"/>
    </row>
    <row r="18" spans="1:18" ht="30.75" customHeight="1">
      <c r="A18" s="642" t="s">
        <v>405</v>
      </c>
      <c r="B18" s="639"/>
      <c r="C18" s="639"/>
      <c r="D18" s="639"/>
      <c r="E18" s="639"/>
      <c r="F18" s="639"/>
      <c r="G18" s="639"/>
      <c r="H18" s="639"/>
      <c r="I18" s="639"/>
      <c r="J18" s="639"/>
      <c r="K18" s="639"/>
      <c r="L18" s="639"/>
      <c r="M18" s="639"/>
      <c r="N18" s="639"/>
      <c r="O18" s="544"/>
      <c r="P18" s="544"/>
      <c r="Q18" s="544"/>
      <c r="R18" s="544"/>
    </row>
    <row r="19" spans="1:18" ht="30.75" customHeight="1">
      <c r="A19" s="642" t="s">
        <v>406</v>
      </c>
      <c r="B19" s="639"/>
      <c r="C19" s="639"/>
      <c r="D19" s="639"/>
      <c r="E19" s="639"/>
      <c r="F19" s="639"/>
      <c r="G19" s="639"/>
      <c r="H19" s="639"/>
      <c r="I19" s="639"/>
      <c r="J19" s="639"/>
      <c r="K19" s="639"/>
      <c r="L19" s="639"/>
      <c r="M19" s="639"/>
      <c r="N19" s="639"/>
      <c r="O19" s="544"/>
      <c r="P19" s="544"/>
      <c r="Q19" s="544"/>
      <c r="R19" s="544"/>
    </row>
    <row r="20" spans="1:18" ht="14.85" customHeight="1">
      <c r="A20" s="643" t="s">
        <v>401</v>
      </c>
      <c r="B20" s="643"/>
      <c r="C20" s="643"/>
      <c r="D20" s="643"/>
      <c r="E20" s="643"/>
      <c r="F20" s="643"/>
      <c r="G20" s="643"/>
      <c r="H20" s="643"/>
      <c r="I20" s="643"/>
      <c r="J20" s="643"/>
      <c r="K20" s="643"/>
      <c r="L20" s="643"/>
      <c r="M20" s="643"/>
      <c r="N20" s="643"/>
      <c r="O20" s="544"/>
      <c r="P20" s="544"/>
      <c r="Q20" s="544"/>
      <c r="R20" s="544"/>
    </row>
    <row r="21" spans="1:18" ht="14.85" customHeight="1">
      <c r="A21" s="638" t="s">
        <v>388</v>
      </c>
      <c r="B21" s="639"/>
      <c r="C21" s="639"/>
      <c r="D21" s="639"/>
      <c r="E21" s="639"/>
      <c r="F21" s="639"/>
      <c r="G21" s="639"/>
      <c r="H21" s="639"/>
      <c r="I21" s="639"/>
      <c r="J21" s="639"/>
      <c r="K21" s="639"/>
      <c r="L21" s="639"/>
      <c r="M21" s="639"/>
      <c r="N21" s="639"/>
      <c r="O21" s="544"/>
      <c r="P21" s="544"/>
      <c r="Q21" s="544"/>
      <c r="R21" s="544"/>
    </row>
    <row r="22" spans="1:18" ht="30.75" customHeight="1">
      <c r="A22" s="640" t="s">
        <v>407</v>
      </c>
      <c r="B22" s="641"/>
      <c r="C22" s="641"/>
      <c r="D22" s="641"/>
      <c r="E22" s="641"/>
      <c r="F22" s="641"/>
      <c r="G22" s="641"/>
      <c r="H22" s="641"/>
      <c r="I22" s="641"/>
      <c r="J22" s="641"/>
      <c r="K22" s="641"/>
      <c r="L22" s="641"/>
      <c r="M22" s="641"/>
      <c r="N22" s="641"/>
      <c r="O22" s="544"/>
      <c r="P22" s="544"/>
      <c r="Q22" s="544"/>
      <c r="R22" s="544"/>
    </row>
    <row r="23" spans="1:18" s="624" customFormat="1" ht="14.85" customHeight="1">
      <c r="A23" s="642" t="s">
        <v>376</v>
      </c>
      <c r="B23" s="639"/>
      <c r="C23" s="639"/>
      <c r="D23" s="639"/>
      <c r="E23" s="639"/>
      <c r="F23" s="639"/>
      <c r="G23" s="639"/>
      <c r="H23" s="639"/>
      <c r="I23" s="639"/>
      <c r="J23" s="639"/>
      <c r="K23" s="639"/>
      <c r="L23" s="639"/>
      <c r="M23" s="639"/>
      <c r="N23" s="639"/>
      <c r="O23" s="617"/>
      <c r="P23" s="617"/>
      <c r="Q23" s="617"/>
      <c r="R23" s="617"/>
    </row>
  </sheetData>
  <mergeCells count="8">
    <mergeCell ref="A21:N21"/>
    <mergeCell ref="A22:N22"/>
    <mergeCell ref="A23:N23"/>
    <mergeCell ref="A20:N20"/>
    <mergeCell ref="A16:N16"/>
    <mergeCell ref="A17:N17"/>
    <mergeCell ref="A18:N18"/>
    <mergeCell ref="A19:N19"/>
  </mergeCells>
  <phoneticPr fontId="2"/>
  <pageMargins left="0.75" right="0.75" top="1" bottom="1" header="0.51200000000000001" footer="0.51200000000000001"/>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showGridLines="0" zoomScaleNormal="100" zoomScaleSheetLayoutView="100" workbookViewId="0">
      <selection activeCell="B42" sqref="B42:M42"/>
    </sheetView>
  </sheetViews>
  <sheetFormatPr defaultRowHeight="12"/>
  <cols>
    <col min="1" max="1" width="4" style="3" customWidth="1"/>
    <col min="2" max="2" width="4.875" style="3" customWidth="1"/>
    <col min="3" max="3" width="9.125" style="3" bestFit="1" customWidth="1"/>
    <col min="4" max="4" width="6.75" style="3" customWidth="1"/>
    <col min="5" max="5" width="6.25" style="3" customWidth="1"/>
    <col min="6" max="6" width="10.375" style="3" customWidth="1"/>
    <col min="7" max="7" width="9.125" style="3" bestFit="1" customWidth="1"/>
    <col min="8" max="8" width="6" style="3" customWidth="1"/>
    <col min="9" max="9" width="4" style="3" customWidth="1"/>
    <col min="10" max="10" width="4.875" style="3" customWidth="1"/>
    <col min="11" max="11" width="11.5" style="3" customWidth="1"/>
    <col min="12" max="12" width="9.125" style="3" bestFit="1" customWidth="1"/>
    <col min="13" max="13" width="6.125" style="3" customWidth="1"/>
    <col min="14" max="258" width="9" style="3"/>
    <col min="259" max="259" width="4" style="3" customWidth="1"/>
    <col min="260" max="260" width="4.875" style="3" customWidth="1"/>
    <col min="261" max="261" width="9.125" style="3" bestFit="1" customWidth="1"/>
    <col min="262" max="262" width="6.75" style="3" customWidth="1"/>
    <col min="263" max="263" width="6.25" style="3" customWidth="1"/>
    <col min="264" max="264" width="10.375" style="3" customWidth="1"/>
    <col min="265" max="265" width="9.125" style="3" bestFit="1" customWidth="1"/>
    <col min="266" max="266" width="6" style="3" customWidth="1"/>
    <col min="267" max="267" width="11.5" style="3" customWidth="1"/>
    <col min="268" max="268" width="9.125" style="3" bestFit="1" customWidth="1"/>
    <col min="269" max="269" width="6.125" style="3" customWidth="1"/>
    <col min="270" max="514" width="9" style="3"/>
    <col min="515" max="515" width="4" style="3" customWidth="1"/>
    <col min="516" max="516" width="4.875" style="3" customWidth="1"/>
    <col min="517" max="517" width="9.125" style="3" bestFit="1" customWidth="1"/>
    <col min="518" max="518" width="6.75" style="3" customWidth="1"/>
    <col min="519" max="519" width="6.25" style="3" customWidth="1"/>
    <col min="520" max="520" width="10.375" style="3" customWidth="1"/>
    <col min="521" max="521" width="9.125" style="3" bestFit="1" customWidth="1"/>
    <col min="522" max="522" width="6" style="3" customWidth="1"/>
    <col min="523" max="523" width="11.5" style="3" customWidth="1"/>
    <col min="524" max="524" width="9.125" style="3" bestFit="1" customWidth="1"/>
    <col min="525" max="525" width="6.125" style="3" customWidth="1"/>
    <col min="526" max="770" width="9" style="3"/>
    <col min="771" max="771" width="4" style="3" customWidth="1"/>
    <col min="772" max="772" width="4.875" style="3" customWidth="1"/>
    <col min="773" max="773" width="9.125" style="3" bestFit="1" customWidth="1"/>
    <col min="774" max="774" width="6.75" style="3" customWidth="1"/>
    <col min="775" max="775" width="6.25" style="3" customWidth="1"/>
    <col min="776" max="776" width="10.375" style="3" customWidth="1"/>
    <col min="777" max="777" width="9.125" style="3" bestFit="1" customWidth="1"/>
    <col min="778" max="778" width="6" style="3" customWidth="1"/>
    <col min="779" max="779" width="11.5" style="3" customWidth="1"/>
    <col min="780" max="780" width="9.125" style="3" bestFit="1" customWidth="1"/>
    <col min="781" max="781" width="6.125" style="3" customWidth="1"/>
    <col min="782" max="1026" width="9" style="3"/>
    <col min="1027" max="1027" width="4" style="3" customWidth="1"/>
    <col min="1028" max="1028" width="4.875" style="3" customWidth="1"/>
    <col min="1029" max="1029" width="9.125" style="3" bestFit="1" customWidth="1"/>
    <col min="1030" max="1030" width="6.75" style="3" customWidth="1"/>
    <col min="1031" max="1031" width="6.25" style="3" customWidth="1"/>
    <col min="1032" max="1032" width="10.375" style="3" customWidth="1"/>
    <col min="1033" max="1033" width="9.125" style="3" bestFit="1" customWidth="1"/>
    <col min="1034" max="1034" width="6" style="3" customWidth="1"/>
    <col min="1035" max="1035" width="11.5" style="3" customWidth="1"/>
    <col min="1036" max="1036" width="9.125" style="3" bestFit="1" customWidth="1"/>
    <col min="1037" max="1037" width="6.125" style="3" customWidth="1"/>
    <col min="1038" max="1282" width="9" style="3"/>
    <col min="1283" max="1283" width="4" style="3" customWidth="1"/>
    <col min="1284" max="1284" width="4.875" style="3" customWidth="1"/>
    <col min="1285" max="1285" width="9.125" style="3" bestFit="1" customWidth="1"/>
    <col min="1286" max="1286" width="6.75" style="3" customWidth="1"/>
    <col min="1287" max="1287" width="6.25" style="3" customWidth="1"/>
    <col min="1288" max="1288" width="10.375" style="3" customWidth="1"/>
    <col min="1289" max="1289" width="9.125" style="3" bestFit="1" customWidth="1"/>
    <col min="1290" max="1290" width="6" style="3" customWidth="1"/>
    <col min="1291" max="1291" width="11.5" style="3" customWidth="1"/>
    <col min="1292" max="1292" width="9.125" style="3" bestFit="1" customWidth="1"/>
    <col min="1293" max="1293" width="6.125" style="3" customWidth="1"/>
    <col min="1294" max="1538" width="9" style="3"/>
    <col min="1539" max="1539" width="4" style="3" customWidth="1"/>
    <col min="1540" max="1540" width="4.875" style="3" customWidth="1"/>
    <col min="1541" max="1541" width="9.125" style="3" bestFit="1" customWidth="1"/>
    <col min="1542" max="1542" width="6.75" style="3" customWidth="1"/>
    <col min="1543" max="1543" width="6.25" style="3" customWidth="1"/>
    <col min="1544" max="1544" width="10.375" style="3" customWidth="1"/>
    <col min="1545" max="1545" width="9.125" style="3" bestFit="1" customWidth="1"/>
    <col min="1546" max="1546" width="6" style="3" customWidth="1"/>
    <col min="1547" max="1547" width="11.5" style="3" customWidth="1"/>
    <col min="1548" max="1548" width="9.125" style="3" bestFit="1" customWidth="1"/>
    <col min="1549" max="1549" width="6.125" style="3" customWidth="1"/>
    <col min="1550" max="1794" width="9" style="3"/>
    <col min="1795" max="1795" width="4" style="3" customWidth="1"/>
    <col min="1796" max="1796" width="4.875" style="3" customWidth="1"/>
    <col min="1797" max="1797" width="9.125" style="3" bestFit="1" customWidth="1"/>
    <col min="1798" max="1798" width="6.75" style="3" customWidth="1"/>
    <col min="1799" max="1799" width="6.25" style="3" customWidth="1"/>
    <col min="1800" max="1800" width="10.375" style="3" customWidth="1"/>
    <col min="1801" max="1801" width="9.125" style="3" bestFit="1" customWidth="1"/>
    <col min="1802" max="1802" width="6" style="3" customWidth="1"/>
    <col min="1803" max="1803" width="11.5" style="3" customWidth="1"/>
    <col min="1804" max="1804" width="9.125" style="3" bestFit="1" customWidth="1"/>
    <col min="1805" max="1805" width="6.125" style="3" customWidth="1"/>
    <col min="1806" max="2050" width="9" style="3"/>
    <col min="2051" max="2051" width="4" style="3" customWidth="1"/>
    <col min="2052" max="2052" width="4.875" style="3" customWidth="1"/>
    <col min="2053" max="2053" width="9.125" style="3" bestFit="1" customWidth="1"/>
    <col min="2054" max="2054" width="6.75" style="3" customWidth="1"/>
    <col min="2055" max="2055" width="6.25" style="3" customWidth="1"/>
    <col min="2056" max="2056" width="10.375" style="3" customWidth="1"/>
    <col min="2057" max="2057" width="9.125" style="3" bestFit="1" customWidth="1"/>
    <col min="2058" max="2058" width="6" style="3" customWidth="1"/>
    <col min="2059" max="2059" width="11.5" style="3" customWidth="1"/>
    <col min="2060" max="2060" width="9.125" style="3" bestFit="1" customWidth="1"/>
    <col min="2061" max="2061" width="6.125" style="3" customWidth="1"/>
    <col min="2062" max="2306" width="9" style="3"/>
    <col min="2307" max="2307" width="4" style="3" customWidth="1"/>
    <col min="2308" max="2308" width="4.875" style="3" customWidth="1"/>
    <col min="2309" max="2309" width="9.125" style="3" bestFit="1" customWidth="1"/>
    <col min="2310" max="2310" width="6.75" style="3" customWidth="1"/>
    <col min="2311" max="2311" width="6.25" style="3" customWidth="1"/>
    <col min="2312" max="2312" width="10.375" style="3" customWidth="1"/>
    <col min="2313" max="2313" width="9.125" style="3" bestFit="1" customWidth="1"/>
    <col min="2314" max="2314" width="6" style="3" customWidth="1"/>
    <col min="2315" max="2315" width="11.5" style="3" customWidth="1"/>
    <col min="2316" max="2316" width="9.125" style="3" bestFit="1" customWidth="1"/>
    <col min="2317" max="2317" width="6.125" style="3" customWidth="1"/>
    <col min="2318" max="2562" width="9" style="3"/>
    <col min="2563" max="2563" width="4" style="3" customWidth="1"/>
    <col min="2564" max="2564" width="4.875" style="3" customWidth="1"/>
    <col min="2565" max="2565" width="9.125" style="3" bestFit="1" customWidth="1"/>
    <col min="2566" max="2566" width="6.75" style="3" customWidth="1"/>
    <col min="2567" max="2567" width="6.25" style="3" customWidth="1"/>
    <col min="2568" max="2568" width="10.375" style="3" customWidth="1"/>
    <col min="2569" max="2569" width="9.125" style="3" bestFit="1" customWidth="1"/>
    <col min="2570" max="2570" width="6" style="3" customWidth="1"/>
    <col min="2571" max="2571" width="11.5" style="3" customWidth="1"/>
    <col min="2572" max="2572" width="9.125" style="3" bestFit="1" customWidth="1"/>
    <col min="2573" max="2573" width="6.125" style="3" customWidth="1"/>
    <col min="2574" max="2818" width="9" style="3"/>
    <col min="2819" max="2819" width="4" style="3" customWidth="1"/>
    <col min="2820" max="2820" width="4.875" style="3" customWidth="1"/>
    <col min="2821" max="2821" width="9.125" style="3" bestFit="1" customWidth="1"/>
    <col min="2822" max="2822" width="6.75" style="3" customWidth="1"/>
    <col min="2823" max="2823" width="6.25" style="3" customWidth="1"/>
    <col min="2824" max="2824" width="10.375" style="3" customWidth="1"/>
    <col min="2825" max="2825" width="9.125" style="3" bestFit="1" customWidth="1"/>
    <col min="2826" max="2826" width="6" style="3" customWidth="1"/>
    <col min="2827" max="2827" width="11.5" style="3" customWidth="1"/>
    <col min="2828" max="2828" width="9.125" style="3" bestFit="1" customWidth="1"/>
    <col min="2829" max="2829" width="6.125" style="3" customWidth="1"/>
    <col min="2830" max="3074" width="9" style="3"/>
    <col min="3075" max="3075" width="4" style="3" customWidth="1"/>
    <col min="3076" max="3076" width="4.875" style="3" customWidth="1"/>
    <col min="3077" max="3077" width="9.125" style="3" bestFit="1" customWidth="1"/>
    <col min="3078" max="3078" width="6.75" style="3" customWidth="1"/>
    <col min="3079" max="3079" width="6.25" style="3" customWidth="1"/>
    <col min="3080" max="3080" width="10.375" style="3" customWidth="1"/>
    <col min="3081" max="3081" width="9.125" style="3" bestFit="1" customWidth="1"/>
    <col min="3082" max="3082" width="6" style="3" customWidth="1"/>
    <col min="3083" max="3083" width="11.5" style="3" customWidth="1"/>
    <col min="3084" max="3084" width="9.125" style="3" bestFit="1" customWidth="1"/>
    <col min="3085" max="3085" width="6.125" style="3" customWidth="1"/>
    <col min="3086" max="3330" width="9" style="3"/>
    <col min="3331" max="3331" width="4" style="3" customWidth="1"/>
    <col min="3332" max="3332" width="4.875" style="3" customWidth="1"/>
    <col min="3333" max="3333" width="9.125" style="3" bestFit="1" customWidth="1"/>
    <col min="3334" max="3334" width="6.75" style="3" customWidth="1"/>
    <col min="3335" max="3335" width="6.25" style="3" customWidth="1"/>
    <col min="3336" max="3336" width="10.375" style="3" customWidth="1"/>
    <col min="3337" max="3337" width="9.125" style="3" bestFit="1" customWidth="1"/>
    <col min="3338" max="3338" width="6" style="3" customWidth="1"/>
    <col min="3339" max="3339" width="11.5" style="3" customWidth="1"/>
    <col min="3340" max="3340" width="9.125" style="3" bestFit="1" customWidth="1"/>
    <col min="3341" max="3341" width="6.125" style="3" customWidth="1"/>
    <col min="3342" max="3586" width="9" style="3"/>
    <col min="3587" max="3587" width="4" style="3" customWidth="1"/>
    <col min="3588" max="3588" width="4.875" style="3" customWidth="1"/>
    <col min="3589" max="3589" width="9.125" style="3" bestFit="1" customWidth="1"/>
    <col min="3590" max="3590" width="6.75" style="3" customWidth="1"/>
    <col min="3591" max="3591" width="6.25" style="3" customWidth="1"/>
    <col min="3592" max="3592" width="10.375" style="3" customWidth="1"/>
    <col min="3593" max="3593" width="9.125" style="3" bestFit="1" customWidth="1"/>
    <col min="3594" max="3594" width="6" style="3" customWidth="1"/>
    <col min="3595" max="3595" width="11.5" style="3" customWidth="1"/>
    <col min="3596" max="3596" width="9.125" style="3" bestFit="1" customWidth="1"/>
    <col min="3597" max="3597" width="6.125" style="3" customWidth="1"/>
    <col min="3598" max="3842" width="9" style="3"/>
    <col min="3843" max="3843" width="4" style="3" customWidth="1"/>
    <col min="3844" max="3844" width="4.875" style="3" customWidth="1"/>
    <col min="3845" max="3845" width="9.125" style="3" bestFit="1" customWidth="1"/>
    <col min="3846" max="3846" width="6.75" style="3" customWidth="1"/>
    <col min="3847" max="3847" width="6.25" style="3" customWidth="1"/>
    <col min="3848" max="3848" width="10.375" style="3" customWidth="1"/>
    <col min="3849" max="3849" width="9.125" style="3" bestFit="1" customWidth="1"/>
    <col min="3850" max="3850" width="6" style="3" customWidth="1"/>
    <col min="3851" max="3851" width="11.5" style="3" customWidth="1"/>
    <col min="3852" max="3852" width="9.125" style="3" bestFit="1" customWidth="1"/>
    <col min="3853" max="3853" width="6.125" style="3" customWidth="1"/>
    <col min="3854" max="4098" width="9" style="3"/>
    <col min="4099" max="4099" width="4" style="3" customWidth="1"/>
    <col min="4100" max="4100" width="4.875" style="3" customWidth="1"/>
    <col min="4101" max="4101" width="9.125" style="3" bestFit="1" customWidth="1"/>
    <col min="4102" max="4102" width="6.75" style="3" customWidth="1"/>
    <col min="4103" max="4103" width="6.25" style="3" customWidth="1"/>
    <col min="4104" max="4104" width="10.375" style="3" customWidth="1"/>
    <col min="4105" max="4105" width="9.125" style="3" bestFit="1" customWidth="1"/>
    <col min="4106" max="4106" width="6" style="3" customWidth="1"/>
    <col min="4107" max="4107" width="11.5" style="3" customWidth="1"/>
    <col min="4108" max="4108" width="9.125" style="3" bestFit="1" customWidth="1"/>
    <col min="4109" max="4109" width="6.125" style="3" customWidth="1"/>
    <col min="4110" max="4354" width="9" style="3"/>
    <col min="4355" max="4355" width="4" style="3" customWidth="1"/>
    <col min="4356" max="4356" width="4.875" style="3" customWidth="1"/>
    <col min="4357" max="4357" width="9.125" style="3" bestFit="1" customWidth="1"/>
    <col min="4358" max="4358" width="6.75" style="3" customWidth="1"/>
    <col min="4359" max="4359" width="6.25" style="3" customWidth="1"/>
    <col min="4360" max="4360" width="10.375" style="3" customWidth="1"/>
    <col min="4361" max="4361" width="9.125" style="3" bestFit="1" customWidth="1"/>
    <col min="4362" max="4362" width="6" style="3" customWidth="1"/>
    <col min="4363" max="4363" width="11.5" style="3" customWidth="1"/>
    <col min="4364" max="4364" width="9.125" style="3" bestFit="1" customWidth="1"/>
    <col min="4365" max="4365" width="6.125" style="3" customWidth="1"/>
    <col min="4366" max="4610" width="9" style="3"/>
    <col min="4611" max="4611" width="4" style="3" customWidth="1"/>
    <col min="4612" max="4612" width="4.875" style="3" customWidth="1"/>
    <col min="4613" max="4613" width="9.125" style="3" bestFit="1" customWidth="1"/>
    <col min="4614" max="4614" width="6.75" style="3" customWidth="1"/>
    <col min="4615" max="4615" width="6.25" style="3" customWidth="1"/>
    <col min="4616" max="4616" width="10.375" style="3" customWidth="1"/>
    <col min="4617" max="4617" width="9.125" style="3" bestFit="1" customWidth="1"/>
    <col min="4618" max="4618" width="6" style="3" customWidth="1"/>
    <col min="4619" max="4619" width="11.5" style="3" customWidth="1"/>
    <col min="4620" max="4620" width="9.125" style="3" bestFit="1" customWidth="1"/>
    <col min="4621" max="4621" width="6.125" style="3" customWidth="1"/>
    <col min="4622" max="4866" width="9" style="3"/>
    <col min="4867" max="4867" width="4" style="3" customWidth="1"/>
    <col min="4868" max="4868" width="4.875" style="3" customWidth="1"/>
    <col min="4869" max="4869" width="9.125" style="3" bestFit="1" customWidth="1"/>
    <col min="4870" max="4870" width="6.75" style="3" customWidth="1"/>
    <col min="4871" max="4871" width="6.25" style="3" customWidth="1"/>
    <col min="4872" max="4872" width="10.375" style="3" customWidth="1"/>
    <col min="4873" max="4873" width="9.125" style="3" bestFit="1" customWidth="1"/>
    <col min="4874" max="4874" width="6" style="3" customWidth="1"/>
    <col min="4875" max="4875" width="11.5" style="3" customWidth="1"/>
    <col min="4876" max="4876" width="9.125" style="3" bestFit="1" customWidth="1"/>
    <col min="4877" max="4877" width="6.125" style="3" customWidth="1"/>
    <col min="4878" max="5122" width="9" style="3"/>
    <col min="5123" max="5123" width="4" style="3" customWidth="1"/>
    <col min="5124" max="5124" width="4.875" style="3" customWidth="1"/>
    <col min="5125" max="5125" width="9.125" style="3" bestFit="1" customWidth="1"/>
    <col min="5126" max="5126" width="6.75" style="3" customWidth="1"/>
    <col min="5127" max="5127" width="6.25" style="3" customWidth="1"/>
    <col min="5128" max="5128" width="10.375" style="3" customWidth="1"/>
    <col min="5129" max="5129" width="9.125" style="3" bestFit="1" customWidth="1"/>
    <col min="5130" max="5130" width="6" style="3" customWidth="1"/>
    <col min="5131" max="5131" width="11.5" style="3" customWidth="1"/>
    <col min="5132" max="5132" width="9.125" style="3" bestFit="1" customWidth="1"/>
    <col min="5133" max="5133" width="6.125" style="3" customWidth="1"/>
    <col min="5134" max="5378" width="9" style="3"/>
    <col min="5379" max="5379" width="4" style="3" customWidth="1"/>
    <col min="5380" max="5380" width="4.875" style="3" customWidth="1"/>
    <col min="5381" max="5381" width="9.125" style="3" bestFit="1" customWidth="1"/>
    <col min="5382" max="5382" width="6.75" style="3" customWidth="1"/>
    <col min="5383" max="5383" width="6.25" style="3" customWidth="1"/>
    <col min="5384" max="5384" width="10.375" style="3" customWidth="1"/>
    <col min="5385" max="5385" width="9.125" style="3" bestFit="1" customWidth="1"/>
    <col min="5386" max="5386" width="6" style="3" customWidth="1"/>
    <col min="5387" max="5387" width="11.5" style="3" customWidth="1"/>
    <col min="5388" max="5388" width="9.125" style="3" bestFit="1" customWidth="1"/>
    <col min="5389" max="5389" width="6.125" style="3" customWidth="1"/>
    <col min="5390" max="5634" width="9" style="3"/>
    <col min="5635" max="5635" width="4" style="3" customWidth="1"/>
    <col min="5636" max="5636" width="4.875" style="3" customWidth="1"/>
    <col min="5637" max="5637" width="9.125" style="3" bestFit="1" customWidth="1"/>
    <col min="5638" max="5638" width="6.75" style="3" customWidth="1"/>
    <col min="5639" max="5639" width="6.25" style="3" customWidth="1"/>
    <col min="5640" max="5640" width="10.375" style="3" customWidth="1"/>
    <col min="5641" max="5641" width="9.125" style="3" bestFit="1" customWidth="1"/>
    <col min="5642" max="5642" width="6" style="3" customWidth="1"/>
    <col min="5643" max="5643" width="11.5" style="3" customWidth="1"/>
    <col min="5644" max="5644" width="9.125" style="3" bestFit="1" customWidth="1"/>
    <col min="5645" max="5645" width="6.125" style="3" customWidth="1"/>
    <col min="5646" max="5890" width="9" style="3"/>
    <col min="5891" max="5891" width="4" style="3" customWidth="1"/>
    <col min="5892" max="5892" width="4.875" style="3" customWidth="1"/>
    <col min="5893" max="5893" width="9.125" style="3" bestFit="1" customWidth="1"/>
    <col min="5894" max="5894" width="6.75" style="3" customWidth="1"/>
    <col min="5895" max="5895" width="6.25" style="3" customWidth="1"/>
    <col min="5896" max="5896" width="10.375" style="3" customWidth="1"/>
    <col min="5897" max="5897" width="9.125" style="3" bestFit="1" customWidth="1"/>
    <col min="5898" max="5898" width="6" style="3" customWidth="1"/>
    <col min="5899" max="5899" width="11.5" style="3" customWidth="1"/>
    <col min="5900" max="5900" width="9.125" style="3" bestFit="1" customWidth="1"/>
    <col min="5901" max="5901" width="6.125" style="3" customWidth="1"/>
    <col min="5902" max="6146" width="9" style="3"/>
    <col min="6147" max="6147" width="4" style="3" customWidth="1"/>
    <col min="6148" max="6148" width="4.875" style="3" customWidth="1"/>
    <col min="6149" max="6149" width="9.125" style="3" bestFit="1" customWidth="1"/>
    <col min="6150" max="6150" width="6.75" style="3" customWidth="1"/>
    <col min="6151" max="6151" width="6.25" style="3" customWidth="1"/>
    <col min="6152" max="6152" width="10.375" style="3" customWidth="1"/>
    <col min="6153" max="6153" width="9.125" style="3" bestFit="1" customWidth="1"/>
    <col min="6154" max="6154" width="6" style="3" customWidth="1"/>
    <col min="6155" max="6155" width="11.5" style="3" customWidth="1"/>
    <col min="6156" max="6156" width="9.125" style="3" bestFit="1" customWidth="1"/>
    <col min="6157" max="6157" width="6.125" style="3" customWidth="1"/>
    <col min="6158" max="6402" width="9" style="3"/>
    <col min="6403" max="6403" width="4" style="3" customWidth="1"/>
    <col min="6404" max="6404" width="4.875" style="3" customWidth="1"/>
    <col min="6405" max="6405" width="9.125" style="3" bestFit="1" customWidth="1"/>
    <col min="6406" max="6406" width="6.75" style="3" customWidth="1"/>
    <col min="6407" max="6407" width="6.25" style="3" customWidth="1"/>
    <col min="6408" max="6408" width="10.375" style="3" customWidth="1"/>
    <col min="6409" max="6409" width="9.125" style="3" bestFit="1" customWidth="1"/>
    <col min="6410" max="6410" width="6" style="3" customWidth="1"/>
    <col min="6411" max="6411" width="11.5" style="3" customWidth="1"/>
    <col min="6412" max="6412" width="9.125" style="3" bestFit="1" customWidth="1"/>
    <col min="6413" max="6413" width="6.125" style="3" customWidth="1"/>
    <col min="6414" max="6658" width="9" style="3"/>
    <col min="6659" max="6659" width="4" style="3" customWidth="1"/>
    <col min="6660" max="6660" width="4.875" style="3" customWidth="1"/>
    <col min="6661" max="6661" width="9.125" style="3" bestFit="1" customWidth="1"/>
    <col min="6662" max="6662" width="6.75" style="3" customWidth="1"/>
    <col min="6663" max="6663" width="6.25" style="3" customWidth="1"/>
    <col min="6664" max="6664" width="10.375" style="3" customWidth="1"/>
    <col min="6665" max="6665" width="9.125" style="3" bestFit="1" customWidth="1"/>
    <col min="6666" max="6666" width="6" style="3" customWidth="1"/>
    <col min="6667" max="6667" width="11.5" style="3" customWidth="1"/>
    <col min="6668" max="6668" width="9.125" style="3" bestFit="1" customWidth="1"/>
    <col min="6669" max="6669" width="6.125" style="3" customWidth="1"/>
    <col min="6670" max="6914" width="9" style="3"/>
    <col min="6915" max="6915" width="4" style="3" customWidth="1"/>
    <col min="6916" max="6916" width="4.875" style="3" customWidth="1"/>
    <col min="6917" max="6917" width="9.125" style="3" bestFit="1" customWidth="1"/>
    <col min="6918" max="6918" width="6.75" style="3" customWidth="1"/>
    <col min="6919" max="6919" width="6.25" style="3" customWidth="1"/>
    <col min="6920" max="6920" width="10.375" style="3" customWidth="1"/>
    <col min="6921" max="6921" width="9.125" style="3" bestFit="1" customWidth="1"/>
    <col min="6922" max="6922" width="6" style="3" customWidth="1"/>
    <col min="6923" max="6923" width="11.5" style="3" customWidth="1"/>
    <col min="6924" max="6924" width="9.125" style="3" bestFit="1" customWidth="1"/>
    <col min="6925" max="6925" width="6.125" style="3" customWidth="1"/>
    <col min="6926" max="7170" width="9" style="3"/>
    <col min="7171" max="7171" width="4" style="3" customWidth="1"/>
    <col min="7172" max="7172" width="4.875" style="3" customWidth="1"/>
    <col min="7173" max="7173" width="9.125" style="3" bestFit="1" customWidth="1"/>
    <col min="7174" max="7174" width="6.75" style="3" customWidth="1"/>
    <col min="7175" max="7175" width="6.25" style="3" customWidth="1"/>
    <col min="7176" max="7176" width="10.375" style="3" customWidth="1"/>
    <col min="7177" max="7177" width="9.125" style="3" bestFit="1" customWidth="1"/>
    <col min="7178" max="7178" width="6" style="3" customWidth="1"/>
    <col min="7179" max="7179" width="11.5" style="3" customWidth="1"/>
    <col min="7180" max="7180" width="9.125" style="3" bestFit="1" customWidth="1"/>
    <col min="7181" max="7181" width="6.125" style="3" customWidth="1"/>
    <col min="7182" max="7426" width="9" style="3"/>
    <col min="7427" max="7427" width="4" style="3" customWidth="1"/>
    <col min="7428" max="7428" width="4.875" style="3" customWidth="1"/>
    <col min="7429" max="7429" width="9.125" style="3" bestFit="1" customWidth="1"/>
    <col min="7430" max="7430" width="6.75" style="3" customWidth="1"/>
    <col min="7431" max="7431" width="6.25" style="3" customWidth="1"/>
    <col min="7432" max="7432" width="10.375" style="3" customWidth="1"/>
    <col min="7433" max="7433" width="9.125" style="3" bestFit="1" customWidth="1"/>
    <col min="7434" max="7434" width="6" style="3" customWidth="1"/>
    <col min="7435" max="7435" width="11.5" style="3" customWidth="1"/>
    <col min="7436" max="7436" width="9.125" style="3" bestFit="1" customWidth="1"/>
    <col min="7437" max="7437" width="6.125" style="3" customWidth="1"/>
    <col min="7438" max="7682" width="9" style="3"/>
    <col min="7683" max="7683" width="4" style="3" customWidth="1"/>
    <col min="7684" max="7684" width="4.875" style="3" customWidth="1"/>
    <col min="7685" max="7685" width="9.125" style="3" bestFit="1" customWidth="1"/>
    <col min="7686" max="7686" width="6.75" style="3" customWidth="1"/>
    <col min="7687" max="7687" width="6.25" style="3" customWidth="1"/>
    <col min="7688" max="7688" width="10.375" style="3" customWidth="1"/>
    <col min="7689" max="7689" width="9.125" style="3" bestFit="1" customWidth="1"/>
    <col min="7690" max="7690" width="6" style="3" customWidth="1"/>
    <col min="7691" max="7691" width="11.5" style="3" customWidth="1"/>
    <col min="7692" max="7692" width="9.125" style="3" bestFit="1" customWidth="1"/>
    <col min="7693" max="7693" width="6.125" style="3" customWidth="1"/>
    <col min="7694" max="7938" width="9" style="3"/>
    <col min="7939" max="7939" width="4" style="3" customWidth="1"/>
    <col min="7940" max="7940" width="4.875" style="3" customWidth="1"/>
    <col min="7941" max="7941" width="9.125" style="3" bestFit="1" customWidth="1"/>
    <col min="7942" max="7942" width="6.75" style="3" customWidth="1"/>
    <col min="7943" max="7943" width="6.25" style="3" customWidth="1"/>
    <col min="7944" max="7944" width="10.375" style="3" customWidth="1"/>
    <col min="7945" max="7945" width="9.125" style="3" bestFit="1" customWidth="1"/>
    <col min="7946" max="7946" width="6" style="3" customWidth="1"/>
    <col min="7947" max="7947" width="11.5" style="3" customWidth="1"/>
    <col min="7948" max="7948" width="9.125" style="3" bestFit="1" customWidth="1"/>
    <col min="7949" max="7949" width="6.125" style="3" customWidth="1"/>
    <col min="7950" max="8194" width="9" style="3"/>
    <col min="8195" max="8195" width="4" style="3" customWidth="1"/>
    <col min="8196" max="8196" width="4.875" style="3" customWidth="1"/>
    <col min="8197" max="8197" width="9.125" style="3" bestFit="1" customWidth="1"/>
    <col min="8198" max="8198" width="6.75" style="3" customWidth="1"/>
    <col min="8199" max="8199" width="6.25" style="3" customWidth="1"/>
    <col min="8200" max="8200" width="10.375" style="3" customWidth="1"/>
    <col min="8201" max="8201" width="9.125" style="3" bestFit="1" customWidth="1"/>
    <col min="8202" max="8202" width="6" style="3" customWidth="1"/>
    <col min="8203" max="8203" width="11.5" style="3" customWidth="1"/>
    <col min="8204" max="8204" width="9.125" style="3" bestFit="1" customWidth="1"/>
    <col min="8205" max="8205" width="6.125" style="3" customWidth="1"/>
    <col min="8206" max="8450" width="9" style="3"/>
    <col min="8451" max="8451" width="4" style="3" customWidth="1"/>
    <col min="8452" max="8452" width="4.875" style="3" customWidth="1"/>
    <col min="8453" max="8453" width="9.125" style="3" bestFit="1" customWidth="1"/>
    <col min="8454" max="8454" width="6.75" style="3" customWidth="1"/>
    <col min="8455" max="8455" width="6.25" style="3" customWidth="1"/>
    <col min="8456" max="8456" width="10.375" style="3" customWidth="1"/>
    <col min="8457" max="8457" width="9.125" style="3" bestFit="1" customWidth="1"/>
    <col min="8458" max="8458" width="6" style="3" customWidth="1"/>
    <col min="8459" max="8459" width="11.5" style="3" customWidth="1"/>
    <col min="8460" max="8460" width="9.125" style="3" bestFit="1" customWidth="1"/>
    <col min="8461" max="8461" width="6.125" style="3" customWidth="1"/>
    <col min="8462" max="8706" width="9" style="3"/>
    <col min="8707" max="8707" width="4" style="3" customWidth="1"/>
    <col min="8708" max="8708" width="4.875" style="3" customWidth="1"/>
    <col min="8709" max="8709" width="9.125" style="3" bestFit="1" customWidth="1"/>
    <col min="8710" max="8710" width="6.75" style="3" customWidth="1"/>
    <col min="8711" max="8711" width="6.25" style="3" customWidth="1"/>
    <col min="8712" max="8712" width="10.375" style="3" customWidth="1"/>
    <col min="8713" max="8713" width="9.125" style="3" bestFit="1" customWidth="1"/>
    <col min="8714" max="8714" width="6" style="3" customWidth="1"/>
    <col min="8715" max="8715" width="11.5" style="3" customWidth="1"/>
    <col min="8716" max="8716" width="9.125" style="3" bestFit="1" customWidth="1"/>
    <col min="8717" max="8717" width="6.125" style="3" customWidth="1"/>
    <col min="8718" max="8962" width="9" style="3"/>
    <col min="8963" max="8963" width="4" style="3" customWidth="1"/>
    <col min="8964" max="8964" width="4.875" style="3" customWidth="1"/>
    <col min="8965" max="8965" width="9.125" style="3" bestFit="1" customWidth="1"/>
    <col min="8966" max="8966" width="6.75" style="3" customWidth="1"/>
    <col min="8967" max="8967" width="6.25" style="3" customWidth="1"/>
    <col min="8968" max="8968" width="10.375" style="3" customWidth="1"/>
    <col min="8969" max="8969" width="9.125" style="3" bestFit="1" customWidth="1"/>
    <col min="8970" max="8970" width="6" style="3" customWidth="1"/>
    <col min="8971" max="8971" width="11.5" style="3" customWidth="1"/>
    <col min="8972" max="8972" width="9.125" style="3" bestFit="1" customWidth="1"/>
    <col min="8973" max="8973" width="6.125" style="3" customWidth="1"/>
    <col min="8974" max="9218" width="9" style="3"/>
    <col min="9219" max="9219" width="4" style="3" customWidth="1"/>
    <col min="9220" max="9220" width="4.875" style="3" customWidth="1"/>
    <col min="9221" max="9221" width="9.125" style="3" bestFit="1" customWidth="1"/>
    <col min="9222" max="9222" width="6.75" style="3" customWidth="1"/>
    <col min="9223" max="9223" width="6.25" style="3" customWidth="1"/>
    <col min="9224" max="9224" width="10.375" style="3" customWidth="1"/>
    <col min="9225" max="9225" width="9.125" style="3" bestFit="1" customWidth="1"/>
    <col min="9226" max="9226" width="6" style="3" customWidth="1"/>
    <col min="9227" max="9227" width="11.5" style="3" customWidth="1"/>
    <col min="9228" max="9228" width="9.125" style="3" bestFit="1" customWidth="1"/>
    <col min="9229" max="9229" width="6.125" style="3" customWidth="1"/>
    <col min="9230" max="9474" width="9" style="3"/>
    <col min="9475" max="9475" width="4" style="3" customWidth="1"/>
    <col min="9476" max="9476" width="4.875" style="3" customWidth="1"/>
    <col min="9477" max="9477" width="9.125" style="3" bestFit="1" customWidth="1"/>
    <col min="9478" max="9478" width="6.75" style="3" customWidth="1"/>
    <col min="9479" max="9479" width="6.25" style="3" customWidth="1"/>
    <col min="9480" max="9480" width="10.375" style="3" customWidth="1"/>
    <col min="9481" max="9481" width="9.125" style="3" bestFit="1" customWidth="1"/>
    <col min="9482" max="9482" width="6" style="3" customWidth="1"/>
    <col min="9483" max="9483" width="11.5" style="3" customWidth="1"/>
    <col min="9484" max="9484" width="9.125" style="3" bestFit="1" customWidth="1"/>
    <col min="9485" max="9485" width="6.125" style="3" customWidth="1"/>
    <col min="9486" max="9730" width="9" style="3"/>
    <col min="9731" max="9731" width="4" style="3" customWidth="1"/>
    <col min="9732" max="9732" width="4.875" style="3" customWidth="1"/>
    <col min="9733" max="9733" width="9.125" style="3" bestFit="1" customWidth="1"/>
    <col min="9734" max="9734" width="6.75" style="3" customWidth="1"/>
    <col min="9735" max="9735" width="6.25" style="3" customWidth="1"/>
    <col min="9736" max="9736" width="10.375" style="3" customWidth="1"/>
    <col min="9737" max="9737" width="9.125" style="3" bestFit="1" customWidth="1"/>
    <col min="9738" max="9738" width="6" style="3" customWidth="1"/>
    <col min="9739" max="9739" width="11.5" style="3" customWidth="1"/>
    <col min="9740" max="9740" width="9.125" style="3" bestFit="1" customWidth="1"/>
    <col min="9741" max="9741" width="6.125" style="3" customWidth="1"/>
    <col min="9742" max="9986" width="9" style="3"/>
    <col min="9987" max="9987" width="4" style="3" customWidth="1"/>
    <col min="9988" max="9988" width="4.875" style="3" customWidth="1"/>
    <col min="9989" max="9989" width="9.125" style="3" bestFit="1" customWidth="1"/>
    <col min="9990" max="9990" width="6.75" style="3" customWidth="1"/>
    <col min="9991" max="9991" width="6.25" style="3" customWidth="1"/>
    <col min="9992" max="9992" width="10.375" style="3" customWidth="1"/>
    <col min="9993" max="9993" width="9.125" style="3" bestFit="1" customWidth="1"/>
    <col min="9994" max="9994" width="6" style="3" customWidth="1"/>
    <col min="9995" max="9995" width="11.5" style="3" customWidth="1"/>
    <col min="9996" max="9996" width="9.125" style="3" bestFit="1" customWidth="1"/>
    <col min="9997" max="9997" width="6.125" style="3" customWidth="1"/>
    <col min="9998" max="10242" width="9" style="3"/>
    <col min="10243" max="10243" width="4" style="3" customWidth="1"/>
    <col min="10244" max="10244" width="4.875" style="3" customWidth="1"/>
    <col min="10245" max="10245" width="9.125" style="3" bestFit="1" customWidth="1"/>
    <col min="10246" max="10246" width="6.75" style="3" customWidth="1"/>
    <col min="10247" max="10247" width="6.25" style="3" customWidth="1"/>
    <col min="10248" max="10248" width="10.375" style="3" customWidth="1"/>
    <col min="10249" max="10249" width="9.125" style="3" bestFit="1" customWidth="1"/>
    <col min="10250" max="10250" width="6" style="3" customWidth="1"/>
    <col min="10251" max="10251" width="11.5" style="3" customWidth="1"/>
    <col min="10252" max="10252" width="9.125" style="3" bestFit="1" customWidth="1"/>
    <col min="10253" max="10253" width="6.125" style="3" customWidth="1"/>
    <col min="10254" max="10498" width="9" style="3"/>
    <col min="10499" max="10499" width="4" style="3" customWidth="1"/>
    <col min="10500" max="10500" width="4.875" style="3" customWidth="1"/>
    <col min="10501" max="10501" width="9.125" style="3" bestFit="1" customWidth="1"/>
    <col min="10502" max="10502" width="6.75" style="3" customWidth="1"/>
    <col min="10503" max="10503" width="6.25" style="3" customWidth="1"/>
    <col min="10504" max="10504" width="10.375" style="3" customWidth="1"/>
    <col min="10505" max="10505" width="9.125" style="3" bestFit="1" customWidth="1"/>
    <col min="10506" max="10506" width="6" style="3" customWidth="1"/>
    <col min="10507" max="10507" width="11.5" style="3" customWidth="1"/>
    <col min="10508" max="10508" width="9.125" style="3" bestFit="1" customWidth="1"/>
    <col min="10509" max="10509" width="6.125" style="3" customWidth="1"/>
    <col min="10510" max="10754" width="9" style="3"/>
    <col min="10755" max="10755" width="4" style="3" customWidth="1"/>
    <col min="10756" max="10756" width="4.875" style="3" customWidth="1"/>
    <col min="10757" max="10757" width="9.125" style="3" bestFit="1" customWidth="1"/>
    <col min="10758" max="10758" width="6.75" style="3" customWidth="1"/>
    <col min="10759" max="10759" width="6.25" style="3" customWidth="1"/>
    <col min="10760" max="10760" width="10.375" style="3" customWidth="1"/>
    <col min="10761" max="10761" width="9.125" style="3" bestFit="1" customWidth="1"/>
    <col min="10762" max="10762" width="6" style="3" customWidth="1"/>
    <col min="10763" max="10763" width="11.5" style="3" customWidth="1"/>
    <col min="10764" max="10764" width="9.125" style="3" bestFit="1" customWidth="1"/>
    <col min="10765" max="10765" width="6.125" style="3" customWidth="1"/>
    <col min="10766" max="11010" width="9" style="3"/>
    <col min="11011" max="11011" width="4" style="3" customWidth="1"/>
    <col min="11012" max="11012" width="4.875" style="3" customWidth="1"/>
    <col min="11013" max="11013" width="9.125" style="3" bestFit="1" customWidth="1"/>
    <col min="11014" max="11014" width="6.75" style="3" customWidth="1"/>
    <col min="11015" max="11015" width="6.25" style="3" customWidth="1"/>
    <col min="11016" max="11016" width="10.375" style="3" customWidth="1"/>
    <col min="11017" max="11017" width="9.125" style="3" bestFit="1" customWidth="1"/>
    <col min="11018" max="11018" width="6" style="3" customWidth="1"/>
    <col min="11019" max="11019" width="11.5" style="3" customWidth="1"/>
    <col min="11020" max="11020" width="9.125" style="3" bestFit="1" customWidth="1"/>
    <col min="11021" max="11021" width="6.125" style="3" customWidth="1"/>
    <col min="11022" max="11266" width="9" style="3"/>
    <col min="11267" max="11267" width="4" style="3" customWidth="1"/>
    <col min="11268" max="11268" width="4.875" style="3" customWidth="1"/>
    <col min="11269" max="11269" width="9.125" style="3" bestFit="1" customWidth="1"/>
    <col min="11270" max="11270" width="6.75" style="3" customWidth="1"/>
    <col min="11271" max="11271" width="6.25" style="3" customWidth="1"/>
    <col min="11272" max="11272" width="10.375" style="3" customWidth="1"/>
    <col min="11273" max="11273" width="9.125" style="3" bestFit="1" customWidth="1"/>
    <col min="11274" max="11274" width="6" style="3" customWidth="1"/>
    <col min="11275" max="11275" width="11.5" style="3" customWidth="1"/>
    <col min="11276" max="11276" width="9.125" style="3" bestFit="1" customWidth="1"/>
    <col min="11277" max="11277" width="6.125" style="3" customWidth="1"/>
    <col min="11278" max="11522" width="9" style="3"/>
    <col min="11523" max="11523" width="4" style="3" customWidth="1"/>
    <col min="11524" max="11524" width="4.875" style="3" customWidth="1"/>
    <col min="11525" max="11525" width="9.125" style="3" bestFit="1" customWidth="1"/>
    <col min="11526" max="11526" width="6.75" style="3" customWidth="1"/>
    <col min="11527" max="11527" width="6.25" style="3" customWidth="1"/>
    <col min="11528" max="11528" width="10.375" style="3" customWidth="1"/>
    <col min="11529" max="11529" width="9.125" style="3" bestFit="1" customWidth="1"/>
    <col min="11530" max="11530" width="6" style="3" customWidth="1"/>
    <col min="11531" max="11531" width="11.5" style="3" customWidth="1"/>
    <col min="11532" max="11532" width="9.125" style="3" bestFit="1" customWidth="1"/>
    <col min="11533" max="11533" width="6.125" style="3" customWidth="1"/>
    <col min="11534" max="11778" width="9" style="3"/>
    <col min="11779" max="11779" width="4" style="3" customWidth="1"/>
    <col min="11780" max="11780" width="4.875" style="3" customWidth="1"/>
    <col min="11781" max="11781" width="9.125" style="3" bestFit="1" customWidth="1"/>
    <col min="11782" max="11782" width="6.75" style="3" customWidth="1"/>
    <col min="11783" max="11783" width="6.25" style="3" customWidth="1"/>
    <col min="11784" max="11784" width="10.375" style="3" customWidth="1"/>
    <col min="11785" max="11785" width="9.125" style="3" bestFit="1" customWidth="1"/>
    <col min="11786" max="11786" width="6" style="3" customWidth="1"/>
    <col min="11787" max="11787" width="11.5" style="3" customWidth="1"/>
    <col min="11788" max="11788" width="9.125" style="3" bestFit="1" customWidth="1"/>
    <col min="11789" max="11789" width="6.125" style="3" customWidth="1"/>
    <col min="11790" max="12034" width="9" style="3"/>
    <col min="12035" max="12035" width="4" style="3" customWidth="1"/>
    <col min="12036" max="12036" width="4.875" style="3" customWidth="1"/>
    <col min="12037" max="12037" width="9.125" style="3" bestFit="1" customWidth="1"/>
    <col min="12038" max="12038" width="6.75" style="3" customWidth="1"/>
    <col min="12039" max="12039" width="6.25" style="3" customWidth="1"/>
    <col min="12040" max="12040" width="10.375" style="3" customWidth="1"/>
    <col min="12041" max="12041" width="9.125" style="3" bestFit="1" customWidth="1"/>
    <col min="12042" max="12042" width="6" style="3" customWidth="1"/>
    <col min="12043" max="12043" width="11.5" style="3" customWidth="1"/>
    <col min="12044" max="12044" width="9.125" style="3" bestFit="1" customWidth="1"/>
    <col min="12045" max="12045" width="6.125" style="3" customWidth="1"/>
    <col min="12046" max="12290" width="9" style="3"/>
    <col min="12291" max="12291" width="4" style="3" customWidth="1"/>
    <col min="12292" max="12292" width="4.875" style="3" customWidth="1"/>
    <col min="12293" max="12293" width="9.125" style="3" bestFit="1" customWidth="1"/>
    <col min="12294" max="12294" width="6.75" style="3" customWidth="1"/>
    <col min="12295" max="12295" width="6.25" style="3" customWidth="1"/>
    <col min="12296" max="12296" width="10.375" style="3" customWidth="1"/>
    <col min="12297" max="12297" width="9.125" style="3" bestFit="1" customWidth="1"/>
    <col min="12298" max="12298" width="6" style="3" customWidth="1"/>
    <col min="12299" max="12299" width="11.5" style="3" customWidth="1"/>
    <col min="12300" max="12300" width="9.125" style="3" bestFit="1" customWidth="1"/>
    <col min="12301" max="12301" width="6.125" style="3" customWidth="1"/>
    <col min="12302" max="12546" width="9" style="3"/>
    <col min="12547" max="12547" width="4" style="3" customWidth="1"/>
    <col min="12548" max="12548" width="4.875" style="3" customWidth="1"/>
    <col min="12549" max="12549" width="9.125" style="3" bestFit="1" customWidth="1"/>
    <col min="12550" max="12550" width="6.75" style="3" customWidth="1"/>
    <col min="12551" max="12551" width="6.25" style="3" customWidth="1"/>
    <col min="12552" max="12552" width="10.375" style="3" customWidth="1"/>
    <col min="12553" max="12553" width="9.125" style="3" bestFit="1" customWidth="1"/>
    <col min="12554" max="12554" width="6" style="3" customWidth="1"/>
    <col min="12555" max="12555" width="11.5" style="3" customWidth="1"/>
    <col min="12556" max="12556" width="9.125" style="3" bestFit="1" customWidth="1"/>
    <col min="12557" max="12557" width="6.125" style="3" customWidth="1"/>
    <col min="12558" max="12802" width="9" style="3"/>
    <col min="12803" max="12803" width="4" style="3" customWidth="1"/>
    <col min="12804" max="12804" width="4.875" style="3" customWidth="1"/>
    <col min="12805" max="12805" width="9.125" style="3" bestFit="1" customWidth="1"/>
    <col min="12806" max="12806" width="6.75" style="3" customWidth="1"/>
    <col min="12807" max="12807" width="6.25" style="3" customWidth="1"/>
    <col min="12808" max="12808" width="10.375" style="3" customWidth="1"/>
    <col min="12809" max="12809" width="9.125" style="3" bestFit="1" customWidth="1"/>
    <col min="12810" max="12810" width="6" style="3" customWidth="1"/>
    <col min="12811" max="12811" width="11.5" style="3" customWidth="1"/>
    <col min="12812" max="12812" width="9.125" style="3" bestFit="1" customWidth="1"/>
    <col min="12813" max="12813" width="6.125" style="3" customWidth="1"/>
    <col min="12814" max="13058" width="9" style="3"/>
    <col min="13059" max="13059" width="4" style="3" customWidth="1"/>
    <col min="13060" max="13060" width="4.875" style="3" customWidth="1"/>
    <col min="13061" max="13061" width="9.125" style="3" bestFit="1" customWidth="1"/>
    <col min="13062" max="13062" width="6.75" style="3" customWidth="1"/>
    <col min="13063" max="13063" width="6.25" style="3" customWidth="1"/>
    <col min="13064" max="13064" width="10.375" style="3" customWidth="1"/>
    <col min="13065" max="13065" width="9.125" style="3" bestFit="1" customWidth="1"/>
    <col min="13066" max="13066" width="6" style="3" customWidth="1"/>
    <col min="13067" max="13067" width="11.5" style="3" customWidth="1"/>
    <col min="13068" max="13068" width="9.125" style="3" bestFit="1" customWidth="1"/>
    <col min="13069" max="13069" width="6.125" style="3" customWidth="1"/>
    <col min="13070" max="13314" width="9" style="3"/>
    <col min="13315" max="13315" width="4" style="3" customWidth="1"/>
    <col min="13316" max="13316" width="4.875" style="3" customWidth="1"/>
    <col min="13317" max="13317" width="9.125" style="3" bestFit="1" customWidth="1"/>
    <col min="13318" max="13318" width="6.75" style="3" customWidth="1"/>
    <col min="13319" max="13319" width="6.25" style="3" customWidth="1"/>
    <col min="13320" max="13320" width="10.375" style="3" customWidth="1"/>
    <col min="13321" max="13321" width="9.125" style="3" bestFit="1" customWidth="1"/>
    <col min="13322" max="13322" width="6" style="3" customWidth="1"/>
    <col min="13323" max="13323" width="11.5" style="3" customWidth="1"/>
    <col min="13324" max="13324" width="9.125" style="3" bestFit="1" customWidth="1"/>
    <col min="13325" max="13325" width="6.125" style="3" customWidth="1"/>
    <col min="13326" max="13570" width="9" style="3"/>
    <col min="13571" max="13571" width="4" style="3" customWidth="1"/>
    <col min="13572" max="13572" width="4.875" style="3" customWidth="1"/>
    <col min="13573" max="13573" width="9.125" style="3" bestFit="1" customWidth="1"/>
    <col min="13574" max="13574" width="6.75" style="3" customWidth="1"/>
    <col min="13575" max="13575" width="6.25" style="3" customWidth="1"/>
    <col min="13576" max="13576" width="10.375" style="3" customWidth="1"/>
    <col min="13577" max="13577" width="9.125" style="3" bestFit="1" customWidth="1"/>
    <col min="13578" max="13578" width="6" style="3" customWidth="1"/>
    <col min="13579" max="13579" width="11.5" style="3" customWidth="1"/>
    <col min="13580" max="13580" width="9.125" style="3" bestFit="1" customWidth="1"/>
    <col min="13581" max="13581" width="6.125" style="3" customWidth="1"/>
    <col min="13582" max="13826" width="9" style="3"/>
    <col min="13827" max="13827" width="4" style="3" customWidth="1"/>
    <col min="13828" max="13828" width="4.875" style="3" customWidth="1"/>
    <col min="13829" max="13829" width="9.125" style="3" bestFit="1" customWidth="1"/>
    <col min="13830" max="13830" width="6.75" style="3" customWidth="1"/>
    <col min="13831" max="13831" width="6.25" style="3" customWidth="1"/>
    <col min="13832" max="13832" width="10.375" style="3" customWidth="1"/>
    <col min="13833" max="13833" width="9.125" style="3" bestFit="1" customWidth="1"/>
    <col min="13834" max="13834" width="6" style="3" customWidth="1"/>
    <col min="13835" max="13835" width="11.5" style="3" customWidth="1"/>
    <col min="13836" max="13836" width="9.125" style="3" bestFit="1" customWidth="1"/>
    <col min="13837" max="13837" width="6.125" style="3" customWidth="1"/>
    <col min="13838" max="14082" width="9" style="3"/>
    <col min="14083" max="14083" width="4" style="3" customWidth="1"/>
    <col min="14084" max="14084" width="4.875" style="3" customWidth="1"/>
    <col min="14085" max="14085" width="9.125" style="3" bestFit="1" customWidth="1"/>
    <col min="14086" max="14086" width="6.75" style="3" customWidth="1"/>
    <col min="14087" max="14087" width="6.25" style="3" customWidth="1"/>
    <col min="14088" max="14088" width="10.375" style="3" customWidth="1"/>
    <col min="14089" max="14089" width="9.125" style="3" bestFit="1" customWidth="1"/>
    <col min="14090" max="14090" width="6" style="3" customWidth="1"/>
    <col min="14091" max="14091" width="11.5" style="3" customWidth="1"/>
    <col min="14092" max="14092" width="9.125" style="3" bestFit="1" customWidth="1"/>
    <col min="14093" max="14093" width="6.125" style="3" customWidth="1"/>
    <col min="14094" max="14338" width="9" style="3"/>
    <col min="14339" max="14339" width="4" style="3" customWidth="1"/>
    <col min="14340" max="14340" width="4.875" style="3" customWidth="1"/>
    <col min="14341" max="14341" width="9.125" style="3" bestFit="1" customWidth="1"/>
    <col min="14342" max="14342" width="6.75" style="3" customWidth="1"/>
    <col min="14343" max="14343" width="6.25" style="3" customWidth="1"/>
    <col min="14344" max="14344" width="10.375" style="3" customWidth="1"/>
    <col min="14345" max="14345" width="9.125" style="3" bestFit="1" customWidth="1"/>
    <col min="14346" max="14346" width="6" style="3" customWidth="1"/>
    <col min="14347" max="14347" width="11.5" style="3" customWidth="1"/>
    <col min="14348" max="14348" width="9.125" style="3" bestFit="1" customWidth="1"/>
    <col min="14349" max="14349" width="6.125" style="3" customWidth="1"/>
    <col min="14350" max="14594" width="9" style="3"/>
    <col min="14595" max="14595" width="4" style="3" customWidth="1"/>
    <col min="14596" max="14596" width="4.875" style="3" customWidth="1"/>
    <col min="14597" max="14597" width="9.125" style="3" bestFit="1" customWidth="1"/>
    <col min="14598" max="14598" width="6.75" style="3" customWidth="1"/>
    <col min="14599" max="14599" width="6.25" style="3" customWidth="1"/>
    <col min="14600" max="14600" width="10.375" style="3" customWidth="1"/>
    <col min="14601" max="14601" width="9.125" style="3" bestFit="1" customWidth="1"/>
    <col min="14602" max="14602" width="6" style="3" customWidth="1"/>
    <col min="14603" max="14603" width="11.5" style="3" customWidth="1"/>
    <col min="14604" max="14604" width="9.125" style="3" bestFit="1" customWidth="1"/>
    <col min="14605" max="14605" width="6.125" style="3" customWidth="1"/>
    <col min="14606" max="14850" width="9" style="3"/>
    <col min="14851" max="14851" width="4" style="3" customWidth="1"/>
    <col min="14852" max="14852" width="4.875" style="3" customWidth="1"/>
    <col min="14853" max="14853" width="9.125" style="3" bestFit="1" customWidth="1"/>
    <col min="14854" max="14854" width="6.75" style="3" customWidth="1"/>
    <col min="14855" max="14855" width="6.25" style="3" customWidth="1"/>
    <col min="14856" max="14856" width="10.375" style="3" customWidth="1"/>
    <col min="14857" max="14857" width="9.125" style="3" bestFit="1" customWidth="1"/>
    <col min="14858" max="14858" width="6" style="3" customWidth="1"/>
    <col min="14859" max="14859" width="11.5" style="3" customWidth="1"/>
    <col min="14860" max="14860" width="9.125" style="3" bestFit="1" customWidth="1"/>
    <col min="14861" max="14861" width="6.125" style="3" customWidth="1"/>
    <col min="14862" max="15106" width="9" style="3"/>
    <col min="15107" max="15107" width="4" style="3" customWidth="1"/>
    <col min="15108" max="15108" width="4.875" style="3" customWidth="1"/>
    <col min="15109" max="15109" width="9.125" style="3" bestFit="1" customWidth="1"/>
    <col min="15110" max="15110" width="6.75" style="3" customWidth="1"/>
    <col min="15111" max="15111" width="6.25" style="3" customWidth="1"/>
    <col min="15112" max="15112" width="10.375" style="3" customWidth="1"/>
    <col min="15113" max="15113" width="9.125" style="3" bestFit="1" customWidth="1"/>
    <col min="15114" max="15114" width="6" style="3" customWidth="1"/>
    <col min="15115" max="15115" width="11.5" style="3" customWidth="1"/>
    <col min="15116" max="15116" width="9.125" style="3" bestFit="1" customWidth="1"/>
    <col min="15117" max="15117" width="6.125" style="3" customWidth="1"/>
    <col min="15118" max="15362" width="9" style="3"/>
    <col min="15363" max="15363" width="4" style="3" customWidth="1"/>
    <col min="15364" max="15364" width="4.875" style="3" customWidth="1"/>
    <col min="15365" max="15365" width="9.125" style="3" bestFit="1" customWidth="1"/>
    <col min="15366" max="15366" width="6.75" style="3" customWidth="1"/>
    <col min="15367" max="15367" width="6.25" style="3" customWidth="1"/>
    <col min="15368" max="15368" width="10.375" style="3" customWidth="1"/>
    <col min="15369" max="15369" width="9.125" style="3" bestFit="1" customWidth="1"/>
    <col min="15370" max="15370" width="6" style="3" customWidth="1"/>
    <col min="15371" max="15371" width="11.5" style="3" customWidth="1"/>
    <col min="15372" max="15372" width="9.125" style="3" bestFit="1" customWidth="1"/>
    <col min="15373" max="15373" width="6.125" style="3" customWidth="1"/>
    <col min="15374" max="15618" width="9" style="3"/>
    <col min="15619" max="15619" width="4" style="3" customWidth="1"/>
    <col min="15620" max="15620" width="4.875" style="3" customWidth="1"/>
    <col min="15621" max="15621" width="9.125" style="3" bestFit="1" customWidth="1"/>
    <col min="15622" max="15622" width="6.75" style="3" customWidth="1"/>
    <col min="15623" max="15623" width="6.25" style="3" customWidth="1"/>
    <col min="15624" max="15624" width="10.375" style="3" customWidth="1"/>
    <col min="15625" max="15625" width="9.125" style="3" bestFit="1" customWidth="1"/>
    <col min="15626" max="15626" width="6" style="3" customWidth="1"/>
    <col min="15627" max="15627" width="11.5" style="3" customWidth="1"/>
    <col min="15628" max="15628" width="9.125" style="3" bestFit="1" customWidth="1"/>
    <col min="15629" max="15629" width="6.125" style="3" customWidth="1"/>
    <col min="15630" max="15874" width="9" style="3"/>
    <col min="15875" max="15875" width="4" style="3" customWidth="1"/>
    <col min="15876" max="15876" width="4.875" style="3" customWidth="1"/>
    <col min="15877" max="15877" width="9.125" style="3" bestFit="1" customWidth="1"/>
    <col min="15878" max="15878" width="6.75" style="3" customWidth="1"/>
    <col min="15879" max="15879" width="6.25" style="3" customWidth="1"/>
    <col min="15880" max="15880" width="10.375" style="3" customWidth="1"/>
    <col min="15881" max="15881" width="9.125" style="3" bestFit="1" customWidth="1"/>
    <col min="15882" max="15882" width="6" style="3" customWidth="1"/>
    <col min="15883" max="15883" width="11.5" style="3" customWidth="1"/>
    <col min="15884" max="15884" width="9.125" style="3" bestFit="1" customWidth="1"/>
    <col min="15885" max="15885" width="6.125" style="3" customWidth="1"/>
    <col min="15886" max="16130" width="9" style="3"/>
    <col min="16131" max="16131" width="4" style="3" customWidth="1"/>
    <col min="16132" max="16132" width="4.875" style="3" customWidth="1"/>
    <col min="16133" max="16133" width="9.125" style="3" bestFit="1" customWidth="1"/>
    <col min="16134" max="16134" width="6.75" style="3" customWidth="1"/>
    <col min="16135" max="16135" width="6.25" style="3" customWidth="1"/>
    <col min="16136" max="16136" width="10.375" style="3" customWidth="1"/>
    <col min="16137" max="16137" width="9.125" style="3" bestFit="1" customWidth="1"/>
    <col min="16138" max="16138" width="6" style="3" customWidth="1"/>
    <col min="16139" max="16139" width="11.5" style="3" customWidth="1"/>
    <col min="16140" max="16140" width="9.125" style="3" bestFit="1" customWidth="1"/>
    <col min="16141" max="16141" width="6.125" style="3" customWidth="1"/>
    <col min="16142" max="16384" width="9" style="3"/>
  </cols>
  <sheetData>
    <row r="1" spans="1:16" s="27" customFormat="1" ht="21" customHeight="1">
      <c r="A1" s="23" t="s">
        <v>13</v>
      </c>
      <c r="B1" s="23"/>
      <c r="C1" s="24"/>
      <c r="D1" s="25"/>
      <c r="E1" s="26"/>
      <c r="F1" s="25"/>
      <c r="G1" s="25"/>
      <c r="H1" s="26"/>
      <c r="I1" s="26"/>
      <c r="J1" s="26"/>
      <c r="K1" s="25"/>
      <c r="L1" s="25"/>
      <c r="M1" s="26"/>
    </row>
    <row r="2" spans="1:16">
      <c r="A2" s="648"/>
      <c r="B2" s="649"/>
      <c r="C2" s="650" t="s">
        <v>14</v>
      </c>
      <c r="D2" s="651"/>
      <c r="E2" s="652"/>
      <c r="F2" s="650" t="s">
        <v>15</v>
      </c>
      <c r="G2" s="651"/>
      <c r="H2" s="652"/>
      <c r="I2" s="655" t="s">
        <v>296</v>
      </c>
      <c r="J2" s="656"/>
      <c r="K2" s="650" t="s">
        <v>16</v>
      </c>
      <c r="L2" s="651"/>
      <c r="M2" s="652"/>
    </row>
    <row r="3" spans="1:16">
      <c r="A3" s="653" t="s">
        <v>17</v>
      </c>
      <c r="B3" s="654"/>
      <c r="C3" s="28" t="s">
        <v>18</v>
      </c>
      <c r="D3" s="29" t="s">
        <v>19</v>
      </c>
      <c r="E3" s="30"/>
      <c r="F3" s="28" t="s">
        <v>18</v>
      </c>
      <c r="G3" s="29" t="s">
        <v>19</v>
      </c>
      <c r="H3" s="30"/>
      <c r="I3" s="657"/>
      <c r="J3" s="658"/>
      <c r="K3" s="28" t="s">
        <v>18</v>
      </c>
      <c r="L3" s="29" t="s">
        <v>19</v>
      </c>
      <c r="M3" s="31"/>
    </row>
    <row r="4" spans="1:16">
      <c r="A4" s="646"/>
      <c r="B4" s="647"/>
      <c r="C4" s="32"/>
      <c r="D4" s="33"/>
      <c r="E4" s="30" t="s">
        <v>20</v>
      </c>
      <c r="F4" s="34"/>
      <c r="G4" s="34"/>
      <c r="H4" s="30" t="s">
        <v>20</v>
      </c>
      <c r="I4" s="659"/>
      <c r="J4" s="660"/>
      <c r="K4" s="34"/>
      <c r="L4" s="34"/>
      <c r="M4" s="30" t="s">
        <v>20</v>
      </c>
    </row>
    <row r="5" spans="1:16">
      <c r="A5" s="35"/>
      <c r="B5" s="36"/>
      <c r="C5" s="37" t="s">
        <v>21</v>
      </c>
      <c r="D5" s="37" t="s">
        <v>21</v>
      </c>
      <c r="E5" s="38" t="s">
        <v>22</v>
      </c>
      <c r="F5" s="37" t="s">
        <v>23</v>
      </c>
      <c r="G5" s="37" t="s">
        <v>23</v>
      </c>
      <c r="H5" s="38" t="s">
        <v>22</v>
      </c>
      <c r="I5" s="490"/>
      <c r="J5" s="491"/>
      <c r="K5" s="37" t="s">
        <v>24</v>
      </c>
      <c r="L5" s="37" t="s">
        <v>24</v>
      </c>
      <c r="M5" s="38" t="s">
        <v>22</v>
      </c>
    </row>
    <row r="6" spans="1:16">
      <c r="A6" s="35" t="s">
        <v>292</v>
      </c>
      <c r="B6" s="36">
        <v>59</v>
      </c>
      <c r="C6" s="39">
        <v>428998</v>
      </c>
      <c r="D6" s="39">
        <v>4952</v>
      </c>
      <c r="E6" s="40">
        <v>1.2</v>
      </c>
      <c r="F6" s="39">
        <v>10733413</v>
      </c>
      <c r="G6" s="39">
        <v>123432</v>
      </c>
      <c r="H6" s="40">
        <v>1.1000000000000001</v>
      </c>
      <c r="I6" s="490" t="s">
        <v>292</v>
      </c>
      <c r="J6" s="492">
        <v>59</v>
      </c>
      <c r="K6" s="39">
        <v>253029814</v>
      </c>
      <c r="L6" s="39">
        <v>3122315</v>
      </c>
      <c r="M6" s="40">
        <v>1.2</v>
      </c>
      <c r="P6" s="41"/>
    </row>
    <row r="7" spans="1:16">
      <c r="A7" s="35"/>
      <c r="B7" s="36">
        <v>60</v>
      </c>
      <c r="C7" s="39">
        <v>438518</v>
      </c>
      <c r="D7" s="39">
        <v>5065</v>
      </c>
      <c r="E7" s="40">
        <v>1.2</v>
      </c>
      <c r="F7" s="39">
        <v>10889949</v>
      </c>
      <c r="G7" s="39">
        <v>123797</v>
      </c>
      <c r="H7" s="40">
        <v>1.1000000000000001</v>
      </c>
      <c r="I7" s="490"/>
      <c r="J7" s="492">
        <v>60</v>
      </c>
      <c r="K7" s="39">
        <v>265320551</v>
      </c>
      <c r="L7" s="39">
        <v>3153607</v>
      </c>
      <c r="M7" s="40">
        <v>1.2</v>
      </c>
      <c r="P7" s="41"/>
    </row>
    <row r="8" spans="1:16">
      <c r="A8" s="35"/>
      <c r="B8" s="36">
        <v>61</v>
      </c>
      <c r="C8" s="39">
        <v>436009</v>
      </c>
      <c r="D8" s="39">
        <v>4940</v>
      </c>
      <c r="E8" s="40">
        <v>1.1000000000000001</v>
      </c>
      <c r="F8" s="39">
        <v>10892501</v>
      </c>
      <c r="G8" s="39">
        <v>120532</v>
      </c>
      <c r="H8" s="40">
        <v>1.1000000000000001</v>
      </c>
      <c r="I8" s="490"/>
      <c r="J8" s="492">
        <v>61</v>
      </c>
      <c r="K8" s="39">
        <v>254688643</v>
      </c>
      <c r="L8" s="39">
        <v>2800279</v>
      </c>
      <c r="M8" s="40">
        <v>1.1000000000000001</v>
      </c>
      <c r="P8" s="41"/>
    </row>
    <row r="9" spans="1:16">
      <c r="A9" s="35"/>
      <c r="B9" s="36">
        <v>62</v>
      </c>
      <c r="C9" s="39">
        <v>420804</v>
      </c>
      <c r="D9" s="39">
        <v>4795</v>
      </c>
      <c r="E9" s="40">
        <v>1.1000000000000001</v>
      </c>
      <c r="F9" s="39">
        <v>10737755</v>
      </c>
      <c r="G9" s="39">
        <v>117945</v>
      </c>
      <c r="H9" s="40">
        <v>1.1000000000000001</v>
      </c>
      <c r="I9" s="490"/>
      <c r="J9" s="492">
        <v>62</v>
      </c>
      <c r="K9" s="39">
        <v>253515261</v>
      </c>
      <c r="L9" s="39">
        <v>2670454</v>
      </c>
      <c r="M9" s="40">
        <v>1.1000000000000001</v>
      </c>
      <c r="P9" s="41"/>
    </row>
    <row r="10" spans="1:16">
      <c r="A10" s="35"/>
      <c r="B10" s="36">
        <v>63</v>
      </c>
      <c r="C10" s="39">
        <v>437574</v>
      </c>
      <c r="D10" s="39">
        <v>4976</v>
      </c>
      <c r="E10" s="40">
        <v>1.1000000000000001</v>
      </c>
      <c r="F10" s="39">
        <v>10911123</v>
      </c>
      <c r="G10" s="39">
        <v>120205</v>
      </c>
      <c r="H10" s="40">
        <v>1.1000000000000001</v>
      </c>
      <c r="I10" s="490"/>
      <c r="J10" s="492">
        <v>63</v>
      </c>
      <c r="K10" s="39">
        <v>274400736</v>
      </c>
      <c r="L10" s="39">
        <v>2784964</v>
      </c>
      <c r="M10" s="40">
        <v>1</v>
      </c>
      <c r="P10" s="41"/>
    </row>
    <row r="11" spans="1:16">
      <c r="A11" s="35" t="s">
        <v>293</v>
      </c>
      <c r="B11" s="36" t="s">
        <v>25</v>
      </c>
      <c r="C11" s="39">
        <v>421757</v>
      </c>
      <c r="D11" s="39">
        <v>4791</v>
      </c>
      <c r="E11" s="40">
        <v>1.1000000000000001</v>
      </c>
      <c r="F11" s="39">
        <v>10963094</v>
      </c>
      <c r="G11" s="39">
        <v>121216</v>
      </c>
      <c r="H11" s="40">
        <v>1.1000000000000001</v>
      </c>
      <c r="I11" s="490" t="s">
        <v>293</v>
      </c>
      <c r="J11" s="489" t="s">
        <v>25</v>
      </c>
      <c r="K11" s="39">
        <v>298893142</v>
      </c>
      <c r="L11" s="39">
        <v>3110388</v>
      </c>
      <c r="M11" s="40">
        <v>1</v>
      </c>
      <c r="P11" s="41"/>
    </row>
    <row r="12" spans="1:16">
      <c r="A12" s="35"/>
      <c r="B12" s="36">
        <v>2</v>
      </c>
      <c r="C12" s="39">
        <v>435997</v>
      </c>
      <c r="D12" s="39">
        <v>5032</v>
      </c>
      <c r="E12" s="40">
        <v>1.2</v>
      </c>
      <c r="F12" s="39">
        <v>11172829</v>
      </c>
      <c r="G12" s="39">
        <v>126153</v>
      </c>
      <c r="H12" s="40">
        <v>1.1000000000000001</v>
      </c>
      <c r="I12" s="47"/>
      <c r="J12" s="492">
        <v>2</v>
      </c>
      <c r="K12" s="39">
        <v>323372603</v>
      </c>
      <c r="L12" s="39">
        <v>3306939</v>
      </c>
      <c r="M12" s="40">
        <v>1</v>
      </c>
      <c r="P12" s="41"/>
    </row>
    <row r="13" spans="1:16">
      <c r="A13" s="35"/>
      <c r="B13" s="36">
        <v>3</v>
      </c>
      <c r="C13" s="39">
        <v>430414</v>
      </c>
      <c r="D13" s="39">
        <v>4923</v>
      </c>
      <c r="E13" s="40">
        <v>1.1000000000000001</v>
      </c>
      <c r="F13" s="39">
        <v>11351033</v>
      </c>
      <c r="G13" s="39">
        <v>126585</v>
      </c>
      <c r="H13" s="40">
        <v>1.1000000000000001</v>
      </c>
      <c r="I13" s="47"/>
      <c r="J13" s="492">
        <v>3</v>
      </c>
      <c r="K13" s="39">
        <v>340834634</v>
      </c>
      <c r="L13" s="39">
        <v>3443408</v>
      </c>
      <c r="M13" s="40">
        <v>1</v>
      </c>
      <c r="P13" s="41"/>
    </row>
    <row r="14" spans="1:16">
      <c r="A14" s="42"/>
      <c r="B14" s="36">
        <v>4</v>
      </c>
      <c r="C14" s="39">
        <v>415112</v>
      </c>
      <c r="D14" s="39">
        <v>4791</v>
      </c>
      <c r="E14" s="40">
        <v>1.2</v>
      </c>
      <c r="F14" s="39">
        <v>11157466</v>
      </c>
      <c r="G14" s="39">
        <v>126159</v>
      </c>
      <c r="H14" s="40">
        <v>1.1000000000000001</v>
      </c>
      <c r="I14" s="47"/>
      <c r="J14" s="492">
        <v>4</v>
      </c>
      <c r="K14" s="39">
        <v>329520639</v>
      </c>
      <c r="L14" s="39">
        <v>3428356</v>
      </c>
      <c r="M14" s="40">
        <v>1</v>
      </c>
      <c r="P14" s="41"/>
    </row>
    <row r="15" spans="1:16">
      <c r="A15" s="35"/>
      <c r="B15" s="36">
        <v>5</v>
      </c>
      <c r="C15" s="39">
        <v>413670</v>
      </c>
      <c r="D15" s="39">
        <v>4827</v>
      </c>
      <c r="E15" s="40">
        <v>1.2</v>
      </c>
      <c r="F15" s="39">
        <v>10885119</v>
      </c>
      <c r="G15" s="39">
        <v>124212</v>
      </c>
      <c r="H15" s="40">
        <v>1.1000000000000001</v>
      </c>
      <c r="I15" s="47"/>
      <c r="J15" s="492">
        <v>5</v>
      </c>
      <c r="K15" s="39">
        <v>311199479</v>
      </c>
      <c r="L15" s="39">
        <v>3464392</v>
      </c>
      <c r="M15" s="40">
        <v>1.1000000000000001</v>
      </c>
      <c r="P15" s="41"/>
    </row>
    <row r="16" spans="1:16">
      <c r="A16" s="35"/>
      <c r="B16" s="36">
        <v>6</v>
      </c>
      <c r="C16" s="39">
        <v>387537</v>
      </c>
      <c r="D16" s="39">
        <v>4551</v>
      </c>
      <c r="E16" s="40">
        <v>1.2</v>
      </c>
      <c r="F16" s="39">
        <v>10501523</v>
      </c>
      <c r="G16" s="39">
        <v>122368</v>
      </c>
      <c r="H16" s="40">
        <v>1.2</v>
      </c>
      <c r="I16" s="47"/>
      <c r="J16" s="492">
        <v>6</v>
      </c>
      <c r="K16" s="39">
        <v>300851462</v>
      </c>
      <c r="L16" s="39">
        <v>3477626</v>
      </c>
      <c r="M16" s="40">
        <v>1.2</v>
      </c>
      <c r="P16" s="41"/>
    </row>
    <row r="17" spans="1:16">
      <c r="A17" s="35"/>
      <c r="B17" s="36">
        <v>7</v>
      </c>
      <c r="C17" s="39">
        <v>387726</v>
      </c>
      <c r="D17" s="39">
        <v>4568</v>
      </c>
      <c r="E17" s="40">
        <v>1.2</v>
      </c>
      <c r="F17" s="39">
        <v>10320583</v>
      </c>
      <c r="G17" s="39">
        <v>119363</v>
      </c>
      <c r="H17" s="40">
        <v>1.2</v>
      </c>
      <c r="I17" s="47"/>
      <c r="J17" s="492">
        <v>7</v>
      </c>
      <c r="K17" s="39">
        <v>306029559</v>
      </c>
      <c r="L17" s="39">
        <v>3580749</v>
      </c>
      <c r="M17" s="40">
        <v>1.2</v>
      </c>
      <c r="P17" s="41"/>
    </row>
    <row r="18" spans="1:16">
      <c r="A18" s="35"/>
      <c r="B18" s="36">
        <v>8</v>
      </c>
      <c r="C18" s="39">
        <v>369612</v>
      </c>
      <c r="D18" s="39">
        <v>4338</v>
      </c>
      <c r="E18" s="40">
        <v>1.2</v>
      </c>
      <c r="F18" s="39">
        <v>10103284</v>
      </c>
      <c r="G18" s="39">
        <v>116852</v>
      </c>
      <c r="H18" s="40">
        <v>1.2</v>
      </c>
      <c r="I18" s="47"/>
      <c r="J18" s="492">
        <v>8</v>
      </c>
      <c r="K18" s="39">
        <v>313068385</v>
      </c>
      <c r="L18" s="39">
        <v>3615360</v>
      </c>
      <c r="M18" s="40">
        <v>1.2</v>
      </c>
      <c r="P18" s="41"/>
    </row>
    <row r="19" spans="1:16">
      <c r="A19" s="35"/>
      <c r="B19" s="36">
        <v>9</v>
      </c>
      <c r="C19" s="39">
        <v>358246</v>
      </c>
      <c r="D19" s="39">
        <v>4158</v>
      </c>
      <c r="E19" s="40">
        <v>1.2</v>
      </c>
      <c r="F19" s="39">
        <v>9937330</v>
      </c>
      <c r="G19" s="43">
        <v>112837</v>
      </c>
      <c r="H19" s="40">
        <v>1.1000000000000001</v>
      </c>
      <c r="I19" s="47"/>
      <c r="J19" s="492">
        <v>9</v>
      </c>
      <c r="K19" s="39">
        <v>323071831</v>
      </c>
      <c r="L19" s="44">
        <v>3741117.53</v>
      </c>
      <c r="M19" s="40">
        <v>1.2</v>
      </c>
      <c r="P19" s="41"/>
    </row>
    <row r="20" spans="1:16">
      <c r="A20" s="35"/>
      <c r="B20" s="36">
        <v>10</v>
      </c>
      <c r="C20" s="39">
        <v>373713</v>
      </c>
      <c r="D20" s="39">
        <v>4301</v>
      </c>
      <c r="E20" s="40">
        <v>1.2</v>
      </c>
      <c r="F20" s="39">
        <v>9837464</v>
      </c>
      <c r="G20" s="43">
        <v>111412</v>
      </c>
      <c r="H20" s="40">
        <v>1.1000000000000001</v>
      </c>
      <c r="I20" s="47"/>
      <c r="J20" s="492">
        <v>10</v>
      </c>
      <c r="K20" s="39">
        <v>305839992</v>
      </c>
      <c r="L20" s="44">
        <v>3621009.57</v>
      </c>
      <c r="M20" s="40">
        <v>1.2</v>
      </c>
      <c r="P20" s="41"/>
    </row>
    <row r="21" spans="1:16">
      <c r="A21" s="35"/>
      <c r="B21" s="36">
        <v>11</v>
      </c>
      <c r="C21" s="39">
        <v>345457</v>
      </c>
      <c r="D21" s="39">
        <v>3912</v>
      </c>
      <c r="E21" s="40">
        <v>1.1000000000000001</v>
      </c>
      <c r="F21" s="39">
        <v>9377750</v>
      </c>
      <c r="G21" s="43">
        <v>104676</v>
      </c>
      <c r="H21" s="40">
        <v>1.1000000000000001</v>
      </c>
      <c r="I21" s="47"/>
      <c r="J21" s="492">
        <v>11</v>
      </c>
      <c r="K21" s="39">
        <v>291449554</v>
      </c>
      <c r="L21" s="44">
        <v>3435962</v>
      </c>
      <c r="M21" s="40">
        <v>1.2</v>
      </c>
      <c r="P21" s="41"/>
    </row>
    <row r="22" spans="1:16">
      <c r="A22" s="35"/>
      <c r="B22" s="36">
        <v>12</v>
      </c>
      <c r="C22" s="39">
        <v>341421</v>
      </c>
      <c r="D22" s="39">
        <v>3893</v>
      </c>
      <c r="E22" s="40">
        <v>1.1000000000000001</v>
      </c>
      <c r="F22" s="39">
        <v>9183833</v>
      </c>
      <c r="G22" s="43">
        <v>100617</v>
      </c>
      <c r="H22" s="40">
        <v>1.1000000000000001</v>
      </c>
      <c r="I22" s="47"/>
      <c r="J22" s="492">
        <v>12</v>
      </c>
      <c r="K22" s="39">
        <v>300477604</v>
      </c>
      <c r="L22" s="44">
        <v>3467093</v>
      </c>
      <c r="M22" s="40">
        <v>1.2</v>
      </c>
      <c r="P22" s="41"/>
    </row>
    <row r="23" spans="1:16">
      <c r="A23" s="35"/>
      <c r="B23" s="36">
        <v>13</v>
      </c>
      <c r="C23" s="39">
        <v>316267</v>
      </c>
      <c r="D23" s="39">
        <v>3582</v>
      </c>
      <c r="E23" s="40">
        <v>1.1000000000000001</v>
      </c>
      <c r="F23" s="39">
        <v>8866220</v>
      </c>
      <c r="G23" s="43">
        <v>96104</v>
      </c>
      <c r="H23" s="40">
        <v>1.1000000000000001</v>
      </c>
      <c r="I23" s="47"/>
      <c r="J23" s="492">
        <v>13</v>
      </c>
      <c r="K23" s="39">
        <v>286667406</v>
      </c>
      <c r="L23" s="44">
        <v>3286034</v>
      </c>
      <c r="M23" s="40">
        <v>1.1000000000000001</v>
      </c>
      <c r="P23" s="41"/>
    </row>
    <row r="24" spans="1:16">
      <c r="A24" s="35"/>
      <c r="B24" s="36">
        <v>14</v>
      </c>
      <c r="C24" s="39">
        <v>290848</v>
      </c>
      <c r="D24" s="39">
        <v>3255</v>
      </c>
      <c r="E24" s="40">
        <v>1.1000000000000001</v>
      </c>
      <c r="F24" s="39">
        <v>8323589</v>
      </c>
      <c r="G24" s="43">
        <v>89744</v>
      </c>
      <c r="H24" s="40">
        <v>1.1000000000000001</v>
      </c>
      <c r="I24" s="47"/>
      <c r="J24" s="492">
        <v>14</v>
      </c>
      <c r="K24" s="39">
        <v>269361805</v>
      </c>
      <c r="L24" s="44">
        <v>3100789</v>
      </c>
      <c r="M24" s="40">
        <v>1.2</v>
      </c>
      <c r="N24" s="45"/>
      <c r="P24" s="41"/>
    </row>
    <row r="25" spans="1:16">
      <c r="A25" s="35"/>
      <c r="B25" s="36">
        <v>15</v>
      </c>
      <c r="C25" s="39">
        <v>293910</v>
      </c>
      <c r="D25" s="39">
        <v>3288</v>
      </c>
      <c r="E25" s="40">
        <v>1.1000000000000001</v>
      </c>
      <c r="F25" s="39">
        <v>8226302</v>
      </c>
      <c r="G25" s="43">
        <v>87851</v>
      </c>
      <c r="H25" s="40">
        <v>1.1000000000000001</v>
      </c>
      <c r="I25" s="47"/>
      <c r="J25" s="492">
        <v>15</v>
      </c>
      <c r="K25" s="39">
        <v>273409438</v>
      </c>
      <c r="L25" s="44">
        <v>3201811</v>
      </c>
      <c r="M25" s="40">
        <v>1.2</v>
      </c>
      <c r="N25" s="45"/>
      <c r="P25" s="41"/>
    </row>
    <row r="26" spans="1:16">
      <c r="A26" s="35"/>
      <c r="B26" s="36">
        <v>16</v>
      </c>
      <c r="C26" s="39">
        <v>271087</v>
      </c>
      <c r="D26" s="39">
        <v>2993</v>
      </c>
      <c r="E26" s="40">
        <v>1.1000000000000001</v>
      </c>
      <c r="F26" s="39">
        <v>8115743</v>
      </c>
      <c r="G26" s="43">
        <v>84381</v>
      </c>
      <c r="H26" s="40">
        <v>1</v>
      </c>
      <c r="I26" s="47"/>
      <c r="J26" s="492">
        <v>16</v>
      </c>
      <c r="K26" s="39">
        <v>283529598</v>
      </c>
      <c r="L26" s="44">
        <v>3300853</v>
      </c>
      <c r="M26" s="40">
        <v>1.2</v>
      </c>
      <c r="N26" s="45"/>
      <c r="P26" s="41"/>
    </row>
    <row r="27" spans="1:16">
      <c r="A27" s="35"/>
      <c r="B27" s="36">
        <v>17</v>
      </c>
      <c r="C27" s="39">
        <v>276715</v>
      </c>
      <c r="D27" s="39">
        <v>3073</v>
      </c>
      <c r="E27" s="40">
        <v>1.1000000000000001</v>
      </c>
      <c r="F27" s="39">
        <v>8156992</v>
      </c>
      <c r="G27" s="43">
        <v>84532</v>
      </c>
      <c r="H27" s="40">
        <v>1</v>
      </c>
      <c r="I27" s="47"/>
      <c r="J27" s="492">
        <v>17</v>
      </c>
      <c r="K27" s="39">
        <v>295345543</v>
      </c>
      <c r="L27" s="44">
        <v>3435178</v>
      </c>
      <c r="M27" s="40">
        <v>1.2</v>
      </c>
      <c r="N27" s="45"/>
      <c r="P27" s="41"/>
    </row>
    <row r="28" spans="1:16">
      <c r="A28" s="35"/>
      <c r="B28" s="36">
        <v>18</v>
      </c>
      <c r="C28" s="39">
        <v>258543</v>
      </c>
      <c r="D28" s="39">
        <v>2808</v>
      </c>
      <c r="E28" s="40">
        <v>1.1000000000000001</v>
      </c>
      <c r="F28" s="39">
        <v>8225442</v>
      </c>
      <c r="G28" s="43">
        <v>82800</v>
      </c>
      <c r="H28" s="40">
        <v>1</v>
      </c>
      <c r="I28" s="47"/>
      <c r="J28" s="492">
        <v>18</v>
      </c>
      <c r="K28" s="39">
        <v>314834621</v>
      </c>
      <c r="L28" s="44">
        <v>3738212</v>
      </c>
      <c r="M28" s="40">
        <v>1.2</v>
      </c>
      <c r="N28" s="45"/>
      <c r="P28" s="41"/>
    </row>
    <row r="29" spans="1:16">
      <c r="A29" s="35"/>
      <c r="B29" s="36">
        <v>19</v>
      </c>
      <c r="C29" s="39">
        <v>258232</v>
      </c>
      <c r="D29" s="39">
        <v>2750</v>
      </c>
      <c r="E29" s="40">
        <v>1.1000000000000001</v>
      </c>
      <c r="F29" s="39">
        <v>8518545</v>
      </c>
      <c r="G29" s="43">
        <v>83726</v>
      </c>
      <c r="H29" s="40">
        <v>1</v>
      </c>
      <c r="I29" s="47"/>
      <c r="J29" s="492">
        <v>19</v>
      </c>
      <c r="K29" s="39">
        <v>336756635</v>
      </c>
      <c r="L29" s="44">
        <v>4340584</v>
      </c>
      <c r="M29" s="40">
        <v>1.3</v>
      </c>
      <c r="P29" s="41"/>
    </row>
    <row r="30" spans="1:16">
      <c r="A30" s="35"/>
      <c r="B30" s="36">
        <v>20</v>
      </c>
      <c r="C30" s="39">
        <v>263061</v>
      </c>
      <c r="D30" s="39">
        <v>2818</v>
      </c>
      <c r="E30" s="40">
        <v>1.1000000000000001</v>
      </c>
      <c r="F30" s="39">
        <v>8364607</v>
      </c>
      <c r="G30" s="43">
        <v>84448</v>
      </c>
      <c r="H30" s="40">
        <v>1</v>
      </c>
      <c r="I30" s="47"/>
      <c r="J30" s="492">
        <v>20</v>
      </c>
      <c r="K30" s="39">
        <v>335578825</v>
      </c>
      <c r="L30" s="44">
        <v>4321377</v>
      </c>
      <c r="M30" s="40">
        <v>1.3</v>
      </c>
    </row>
    <row r="31" spans="1:16">
      <c r="A31" s="35"/>
      <c r="B31" s="36">
        <v>21</v>
      </c>
      <c r="C31" s="39">
        <v>235817</v>
      </c>
      <c r="D31" s="39">
        <v>2550</v>
      </c>
      <c r="E31" s="40">
        <v>1.1000000000000001</v>
      </c>
      <c r="F31" s="39">
        <v>7735789</v>
      </c>
      <c r="G31" s="43">
        <v>79289</v>
      </c>
      <c r="H31" s="40">
        <v>1</v>
      </c>
      <c r="I31" s="47"/>
      <c r="J31" s="492">
        <v>21</v>
      </c>
      <c r="K31" s="39">
        <v>265259031</v>
      </c>
      <c r="L31" s="44">
        <v>3581581</v>
      </c>
      <c r="M31" s="40">
        <v>1.4</v>
      </c>
    </row>
    <row r="32" spans="1:16">
      <c r="A32" s="35"/>
      <c r="B32" s="36">
        <v>22</v>
      </c>
      <c r="C32" s="39">
        <v>224403</v>
      </c>
      <c r="D32" s="39">
        <v>2434</v>
      </c>
      <c r="E32" s="40">
        <v>1.1000000000000001</v>
      </c>
      <c r="F32" s="39">
        <v>7663847</v>
      </c>
      <c r="G32" s="43">
        <v>76347</v>
      </c>
      <c r="H32" s="40">
        <v>1</v>
      </c>
      <c r="I32" s="47"/>
      <c r="J32" s="492">
        <v>22</v>
      </c>
      <c r="K32" s="39">
        <v>289107683</v>
      </c>
      <c r="L32" s="44">
        <v>3792382</v>
      </c>
      <c r="M32" s="40">
        <v>1.3</v>
      </c>
    </row>
    <row r="33" spans="1:15">
      <c r="A33" s="35"/>
      <c r="B33" s="555">
        <v>24</v>
      </c>
      <c r="C33" s="46">
        <v>233186</v>
      </c>
      <c r="D33" s="39">
        <v>2599</v>
      </c>
      <c r="E33" s="40">
        <v>1.1000000000000001</v>
      </c>
      <c r="F33" s="46">
        <v>7472111</v>
      </c>
      <c r="G33" s="43">
        <v>77816</v>
      </c>
      <c r="H33" s="47">
        <v>1</v>
      </c>
      <c r="I33" s="493"/>
      <c r="J33" s="494">
        <v>23</v>
      </c>
      <c r="K33" s="39">
        <v>284968753</v>
      </c>
      <c r="L33" s="44">
        <v>4344177</v>
      </c>
      <c r="M33" s="40">
        <v>1.5</v>
      </c>
    </row>
    <row r="34" spans="1:15">
      <c r="A34" s="35"/>
      <c r="B34" s="556">
        <v>24</v>
      </c>
      <c r="C34" s="46">
        <v>216262</v>
      </c>
      <c r="D34" s="39">
        <v>2432</v>
      </c>
      <c r="E34" s="40">
        <v>1.1000000000000001</v>
      </c>
      <c r="F34" s="39">
        <v>7425339</v>
      </c>
      <c r="G34" s="43">
        <v>77131</v>
      </c>
      <c r="H34" s="47">
        <v>1</v>
      </c>
      <c r="I34" s="493"/>
      <c r="J34" s="492">
        <v>24</v>
      </c>
      <c r="K34" s="39">
        <v>288727639</v>
      </c>
      <c r="L34" s="44">
        <v>4029816</v>
      </c>
      <c r="M34" s="40">
        <v>1.4</v>
      </c>
    </row>
    <row r="35" spans="1:15">
      <c r="A35" s="35"/>
      <c r="B35" s="458">
        <v>25</v>
      </c>
      <c r="C35" s="46">
        <v>208029</v>
      </c>
      <c r="D35" s="39">
        <v>2356</v>
      </c>
      <c r="E35" s="40">
        <v>1.1000000000000001</v>
      </c>
      <c r="F35" s="46">
        <v>7402984</v>
      </c>
      <c r="G35" s="43">
        <v>74912</v>
      </c>
      <c r="H35" s="40">
        <v>1</v>
      </c>
      <c r="I35" s="47"/>
      <c r="J35" s="492">
        <v>25</v>
      </c>
      <c r="K35" s="39">
        <v>292092130</v>
      </c>
      <c r="L35" s="44">
        <v>4067759</v>
      </c>
      <c r="M35" s="40">
        <v>1.4</v>
      </c>
    </row>
    <row r="36" spans="1:15">
      <c r="A36" s="35"/>
      <c r="B36" s="459">
        <v>26</v>
      </c>
      <c r="C36" s="46">
        <v>202410</v>
      </c>
      <c r="D36" s="39">
        <v>2318</v>
      </c>
      <c r="E36" s="40">
        <v>1.1000000000000001</v>
      </c>
      <c r="F36" s="46">
        <v>7403269</v>
      </c>
      <c r="G36" s="43">
        <v>75274</v>
      </c>
      <c r="H36" s="40">
        <v>1</v>
      </c>
      <c r="I36" s="47"/>
      <c r="J36" s="492">
        <v>26</v>
      </c>
      <c r="K36" s="39">
        <v>305139989</v>
      </c>
      <c r="L36" s="44">
        <v>4139178</v>
      </c>
      <c r="M36" s="40">
        <v>1.4</v>
      </c>
    </row>
    <row r="37" spans="1:15">
      <c r="A37" s="35"/>
      <c r="B37" s="495">
        <v>28</v>
      </c>
      <c r="C37" s="46">
        <v>217601</v>
      </c>
      <c r="D37" s="39">
        <v>2469</v>
      </c>
      <c r="E37" s="40">
        <v>1.1000000000000001</v>
      </c>
      <c r="F37" s="46">
        <v>7497792</v>
      </c>
      <c r="G37" s="43">
        <v>75961</v>
      </c>
      <c r="H37" s="40">
        <v>1</v>
      </c>
      <c r="I37" s="47"/>
      <c r="J37" s="494">
        <v>27</v>
      </c>
      <c r="K37" s="39">
        <v>313936004</v>
      </c>
      <c r="L37" s="44">
        <v>4103270</v>
      </c>
      <c r="M37" s="40">
        <v>1.3</v>
      </c>
    </row>
    <row r="38" spans="1:15" ht="6" customHeight="1">
      <c r="A38" s="496"/>
      <c r="B38" s="498"/>
      <c r="C38" s="478"/>
      <c r="D38" s="497"/>
      <c r="E38" s="497"/>
      <c r="F38" s="478"/>
      <c r="G38" s="497"/>
      <c r="H38" s="479"/>
      <c r="I38" s="497"/>
      <c r="J38" s="479"/>
      <c r="K38" s="497"/>
      <c r="L38" s="497"/>
      <c r="M38" s="479"/>
    </row>
    <row r="39" spans="1:15" ht="14.85" customHeight="1">
      <c r="A39" s="483"/>
      <c r="B39" s="666" t="s">
        <v>365</v>
      </c>
      <c r="C39" s="667"/>
      <c r="D39" s="667"/>
      <c r="E39" s="667"/>
      <c r="F39" s="667"/>
      <c r="G39" s="667"/>
      <c r="H39" s="667"/>
      <c r="I39" s="667"/>
      <c r="J39" s="667"/>
      <c r="K39" s="667"/>
      <c r="L39" s="667"/>
      <c r="M39" s="667"/>
      <c r="N39" s="634"/>
      <c r="O39" s="634"/>
    </row>
    <row r="40" spans="1:15" ht="14.85" customHeight="1">
      <c r="A40" s="483"/>
      <c r="B40" s="668" t="s">
        <v>402</v>
      </c>
      <c r="C40" s="669"/>
      <c r="D40" s="669"/>
      <c r="E40" s="669"/>
      <c r="F40" s="669"/>
      <c r="G40" s="669"/>
      <c r="H40" s="669"/>
      <c r="I40" s="669"/>
      <c r="J40" s="669"/>
      <c r="K40" s="669"/>
      <c r="L40" s="669"/>
      <c r="M40" s="669"/>
      <c r="N40" s="634"/>
      <c r="O40" s="634"/>
    </row>
    <row r="41" spans="1:15" ht="24.95" customHeight="1">
      <c r="A41" s="483"/>
      <c r="B41" s="664" t="s">
        <v>408</v>
      </c>
      <c r="C41" s="663"/>
      <c r="D41" s="663"/>
      <c r="E41" s="663"/>
      <c r="F41" s="663"/>
      <c r="G41" s="663"/>
      <c r="H41" s="663"/>
      <c r="I41" s="663"/>
      <c r="J41" s="663"/>
      <c r="K41" s="663"/>
      <c r="L41" s="663"/>
      <c r="M41" s="663"/>
      <c r="N41" s="634"/>
      <c r="O41" s="634"/>
    </row>
    <row r="42" spans="1:15" ht="14.85" customHeight="1">
      <c r="A42" s="483"/>
      <c r="B42" s="664" t="s">
        <v>366</v>
      </c>
      <c r="C42" s="665"/>
      <c r="D42" s="665"/>
      <c r="E42" s="665"/>
      <c r="F42" s="665"/>
      <c r="G42" s="665"/>
      <c r="H42" s="665"/>
      <c r="I42" s="665"/>
      <c r="J42" s="665"/>
      <c r="K42" s="665"/>
      <c r="L42" s="665"/>
      <c r="M42" s="665"/>
      <c r="N42" s="633"/>
      <c r="O42" s="633"/>
    </row>
    <row r="43" spans="1:15" ht="24.95" customHeight="1">
      <c r="A43" s="483"/>
      <c r="B43" s="662"/>
      <c r="C43" s="662"/>
      <c r="D43" s="662"/>
      <c r="E43" s="662"/>
      <c r="F43" s="662"/>
      <c r="G43" s="662"/>
      <c r="H43" s="662"/>
      <c r="I43" s="663"/>
      <c r="J43" s="663"/>
      <c r="K43" s="663"/>
      <c r="L43" s="663"/>
      <c r="M43" s="663"/>
      <c r="N43" s="663"/>
      <c r="O43" s="663"/>
    </row>
    <row r="44" spans="1:15" ht="24.95" customHeight="1">
      <c r="A44" s="483"/>
      <c r="B44" s="661"/>
      <c r="C44" s="662"/>
      <c r="D44" s="662"/>
      <c r="E44" s="662"/>
      <c r="F44" s="662"/>
      <c r="G44" s="662"/>
      <c r="H44" s="662"/>
      <c r="I44" s="663"/>
      <c r="J44" s="663"/>
      <c r="K44" s="663"/>
      <c r="L44" s="663"/>
      <c r="M44" s="663"/>
      <c r="N44" s="663"/>
      <c r="O44" s="663"/>
    </row>
    <row r="45" spans="1:15" ht="24.95" customHeight="1">
      <c r="A45" s="483"/>
      <c r="B45" s="661"/>
      <c r="C45" s="662"/>
      <c r="D45" s="662"/>
      <c r="E45" s="662"/>
      <c r="F45" s="662"/>
      <c r="G45" s="662"/>
      <c r="H45" s="662"/>
      <c r="I45" s="663"/>
      <c r="J45" s="663"/>
      <c r="K45" s="663"/>
      <c r="L45" s="663"/>
      <c r="M45" s="663"/>
      <c r="N45" s="663"/>
      <c r="O45" s="663"/>
    </row>
  </sheetData>
  <mergeCells count="14">
    <mergeCell ref="B44:O44"/>
    <mergeCell ref="B45:O45"/>
    <mergeCell ref="B43:O43"/>
    <mergeCell ref="B42:M42"/>
    <mergeCell ref="B39:M39"/>
    <mergeCell ref="B40:M40"/>
    <mergeCell ref="B41:M41"/>
    <mergeCell ref="A4:B4"/>
    <mergeCell ref="A2:B2"/>
    <mergeCell ref="C2:E2"/>
    <mergeCell ref="F2:H2"/>
    <mergeCell ref="K2:M2"/>
    <mergeCell ref="A3:B3"/>
    <mergeCell ref="I2:J4"/>
  </mergeCells>
  <phoneticPr fontId="2"/>
  <pageMargins left="0.75" right="0.75" top="1" bottom="1" header="0.51200000000000001" footer="0.51200000000000001"/>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showGridLines="0" zoomScaleNormal="100" zoomScaleSheetLayoutView="100" workbookViewId="0">
      <selection activeCell="Q28" sqref="Q28"/>
    </sheetView>
  </sheetViews>
  <sheetFormatPr defaultRowHeight="14.85" customHeight="1"/>
  <cols>
    <col min="1" max="1" width="2.625" style="4" customWidth="1"/>
    <col min="2" max="2" width="10.625" style="4" customWidth="1"/>
    <col min="3" max="4" width="5.625" style="4" customWidth="1"/>
    <col min="5" max="5" width="5.125" style="4" customWidth="1"/>
    <col min="6" max="6" width="6.5" style="4" customWidth="1"/>
    <col min="7" max="8" width="6.625" style="4" customWidth="1"/>
    <col min="9" max="9" width="5.125" style="4" customWidth="1"/>
    <col min="10" max="10" width="6.5" style="4" customWidth="1"/>
    <col min="11" max="12" width="8.125" style="4" customWidth="1"/>
    <col min="13" max="13" width="5.5" style="4" customWidth="1"/>
    <col min="14" max="14" width="6.625" style="4" customWidth="1"/>
    <col min="15" max="15" width="9" style="4"/>
    <col min="16" max="16" width="3.125" style="51" customWidth="1"/>
    <col min="17" max="17" width="21.875" style="4" customWidth="1"/>
    <col min="18" max="19" width="9" style="4"/>
    <col min="20" max="20" width="10.25" style="4" customWidth="1"/>
    <col min="21" max="256" width="9" style="4"/>
    <col min="257" max="257" width="2.625" style="4" customWidth="1"/>
    <col min="258" max="258" width="10.625" style="4" customWidth="1"/>
    <col min="259" max="260" width="5.625" style="4" customWidth="1"/>
    <col min="261" max="261" width="5.125" style="4" customWidth="1"/>
    <col min="262" max="262" width="6.5" style="4" customWidth="1"/>
    <col min="263" max="264" width="6.625" style="4" customWidth="1"/>
    <col min="265" max="265" width="5.125" style="4" customWidth="1"/>
    <col min="266" max="266" width="6.5" style="4" customWidth="1"/>
    <col min="267" max="268" width="8.125" style="4" customWidth="1"/>
    <col min="269" max="269" width="5.5" style="4" customWidth="1"/>
    <col min="270" max="270" width="6.625" style="4" customWidth="1"/>
    <col min="271" max="271" width="9" style="4"/>
    <col min="272" max="272" width="3.125" style="4" customWidth="1"/>
    <col min="273" max="273" width="21.875" style="4" customWidth="1"/>
    <col min="274" max="275" width="9" style="4"/>
    <col min="276" max="276" width="10.25" style="4" customWidth="1"/>
    <col min="277" max="512" width="9" style="4"/>
    <col min="513" max="513" width="2.625" style="4" customWidth="1"/>
    <col min="514" max="514" width="10.625" style="4" customWidth="1"/>
    <col min="515" max="516" width="5.625" style="4" customWidth="1"/>
    <col min="517" max="517" width="5.125" style="4" customWidth="1"/>
    <col min="518" max="518" width="6.5" style="4" customWidth="1"/>
    <col min="519" max="520" width="6.625" style="4" customWidth="1"/>
    <col min="521" max="521" width="5.125" style="4" customWidth="1"/>
    <col min="522" max="522" width="6.5" style="4" customWidth="1"/>
    <col min="523" max="524" width="8.125" style="4" customWidth="1"/>
    <col min="525" max="525" width="5.5" style="4" customWidth="1"/>
    <col min="526" max="526" width="6.625" style="4" customWidth="1"/>
    <col min="527" max="527" width="9" style="4"/>
    <col min="528" max="528" width="3.125" style="4" customWidth="1"/>
    <col min="529" max="529" width="21.875" style="4" customWidth="1"/>
    <col min="530" max="531" width="9" style="4"/>
    <col min="532" max="532" width="10.25" style="4" customWidth="1"/>
    <col min="533" max="768" width="9" style="4"/>
    <col min="769" max="769" width="2.625" style="4" customWidth="1"/>
    <col min="770" max="770" width="10.625" style="4" customWidth="1"/>
    <col min="771" max="772" width="5.625" style="4" customWidth="1"/>
    <col min="773" max="773" width="5.125" style="4" customWidth="1"/>
    <col min="774" max="774" width="6.5" style="4" customWidth="1"/>
    <col min="775" max="776" width="6.625" style="4" customWidth="1"/>
    <col min="777" max="777" width="5.125" style="4" customWidth="1"/>
    <col min="778" max="778" width="6.5" style="4" customWidth="1"/>
    <col min="779" max="780" width="8.125" style="4" customWidth="1"/>
    <col min="781" max="781" width="5.5" style="4" customWidth="1"/>
    <col min="782" max="782" width="6.625" style="4" customWidth="1"/>
    <col min="783" max="783" width="9" style="4"/>
    <col min="784" max="784" width="3.125" style="4" customWidth="1"/>
    <col min="785" max="785" width="21.875" style="4" customWidth="1"/>
    <col min="786" max="787" width="9" style="4"/>
    <col min="788" max="788" width="10.25" style="4" customWidth="1"/>
    <col min="789" max="1024" width="9" style="4"/>
    <col min="1025" max="1025" width="2.625" style="4" customWidth="1"/>
    <col min="1026" max="1026" width="10.625" style="4" customWidth="1"/>
    <col min="1027" max="1028" width="5.625" style="4" customWidth="1"/>
    <col min="1029" max="1029" width="5.125" style="4" customWidth="1"/>
    <col min="1030" max="1030" width="6.5" style="4" customWidth="1"/>
    <col min="1031" max="1032" width="6.625" style="4" customWidth="1"/>
    <col min="1033" max="1033" width="5.125" style="4" customWidth="1"/>
    <col min="1034" max="1034" width="6.5" style="4" customWidth="1"/>
    <col min="1035" max="1036" width="8.125" style="4" customWidth="1"/>
    <col min="1037" max="1037" width="5.5" style="4" customWidth="1"/>
    <col min="1038" max="1038" width="6.625" style="4" customWidth="1"/>
    <col min="1039" max="1039" width="9" style="4"/>
    <col min="1040" max="1040" width="3.125" style="4" customWidth="1"/>
    <col min="1041" max="1041" width="21.875" style="4" customWidth="1"/>
    <col min="1042" max="1043" width="9" style="4"/>
    <col min="1044" max="1044" width="10.25" style="4" customWidth="1"/>
    <col min="1045" max="1280" width="9" style="4"/>
    <col min="1281" max="1281" width="2.625" style="4" customWidth="1"/>
    <col min="1282" max="1282" width="10.625" style="4" customWidth="1"/>
    <col min="1283" max="1284" width="5.625" style="4" customWidth="1"/>
    <col min="1285" max="1285" width="5.125" style="4" customWidth="1"/>
    <col min="1286" max="1286" width="6.5" style="4" customWidth="1"/>
    <col min="1287" max="1288" width="6.625" style="4" customWidth="1"/>
    <col min="1289" max="1289" width="5.125" style="4" customWidth="1"/>
    <col min="1290" max="1290" width="6.5" style="4" customWidth="1"/>
    <col min="1291" max="1292" width="8.125" style="4" customWidth="1"/>
    <col min="1293" max="1293" width="5.5" style="4" customWidth="1"/>
    <col min="1294" max="1294" width="6.625" style="4" customWidth="1"/>
    <col min="1295" max="1295" width="9" style="4"/>
    <col min="1296" max="1296" width="3.125" style="4" customWidth="1"/>
    <col min="1297" max="1297" width="21.875" style="4" customWidth="1"/>
    <col min="1298" max="1299" width="9" style="4"/>
    <col min="1300" max="1300" width="10.25" style="4" customWidth="1"/>
    <col min="1301" max="1536" width="9" style="4"/>
    <col min="1537" max="1537" width="2.625" style="4" customWidth="1"/>
    <col min="1538" max="1538" width="10.625" style="4" customWidth="1"/>
    <col min="1539" max="1540" width="5.625" style="4" customWidth="1"/>
    <col min="1541" max="1541" width="5.125" style="4" customWidth="1"/>
    <col min="1542" max="1542" width="6.5" style="4" customWidth="1"/>
    <col min="1543" max="1544" width="6.625" style="4" customWidth="1"/>
    <col min="1545" max="1545" width="5.125" style="4" customWidth="1"/>
    <col min="1546" max="1546" width="6.5" style="4" customWidth="1"/>
    <col min="1547" max="1548" width="8.125" style="4" customWidth="1"/>
    <col min="1549" max="1549" width="5.5" style="4" customWidth="1"/>
    <col min="1550" max="1550" width="6.625" style="4" customWidth="1"/>
    <col min="1551" max="1551" width="9" style="4"/>
    <col min="1552" max="1552" width="3.125" style="4" customWidth="1"/>
    <col min="1553" max="1553" width="21.875" style="4" customWidth="1"/>
    <col min="1554" max="1555" width="9" style="4"/>
    <col min="1556" max="1556" width="10.25" style="4" customWidth="1"/>
    <col min="1557" max="1792" width="9" style="4"/>
    <col min="1793" max="1793" width="2.625" style="4" customWidth="1"/>
    <col min="1794" max="1794" width="10.625" style="4" customWidth="1"/>
    <col min="1795" max="1796" width="5.625" style="4" customWidth="1"/>
    <col min="1797" max="1797" width="5.125" style="4" customWidth="1"/>
    <col min="1798" max="1798" width="6.5" style="4" customWidth="1"/>
    <col min="1799" max="1800" width="6.625" style="4" customWidth="1"/>
    <col min="1801" max="1801" width="5.125" style="4" customWidth="1"/>
    <col min="1802" max="1802" width="6.5" style="4" customWidth="1"/>
    <col min="1803" max="1804" width="8.125" style="4" customWidth="1"/>
    <col min="1805" max="1805" width="5.5" style="4" customWidth="1"/>
    <col min="1806" max="1806" width="6.625" style="4" customWidth="1"/>
    <col min="1807" max="1807" width="9" style="4"/>
    <col min="1808" max="1808" width="3.125" style="4" customWidth="1"/>
    <col min="1809" max="1809" width="21.875" style="4" customWidth="1"/>
    <col min="1810" max="1811" width="9" style="4"/>
    <col min="1812" max="1812" width="10.25" style="4" customWidth="1"/>
    <col min="1813" max="2048" width="9" style="4"/>
    <col min="2049" max="2049" width="2.625" style="4" customWidth="1"/>
    <col min="2050" max="2050" width="10.625" style="4" customWidth="1"/>
    <col min="2051" max="2052" width="5.625" style="4" customWidth="1"/>
    <col min="2053" max="2053" width="5.125" style="4" customWidth="1"/>
    <col min="2054" max="2054" width="6.5" style="4" customWidth="1"/>
    <col min="2055" max="2056" width="6.625" style="4" customWidth="1"/>
    <col min="2057" max="2057" width="5.125" style="4" customWidth="1"/>
    <col min="2058" max="2058" width="6.5" style="4" customWidth="1"/>
    <col min="2059" max="2060" width="8.125" style="4" customWidth="1"/>
    <col min="2061" max="2061" width="5.5" style="4" customWidth="1"/>
    <col min="2062" max="2062" width="6.625" style="4" customWidth="1"/>
    <col min="2063" max="2063" width="9" style="4"/>
    <col min="2064" max="2064" width="3.125" style="4" customWidth="1"/>
    <col min="2065" max="2065" width="21.875" style="4" customWidth="1"/>
    <col min="2066" max="2067" width="9" style="4"/>
    <col min="2068" max="2068" width="10.25" style="4" customWidth="1"/>
    <col min="2069" max="2304" width="9" style="4"/>
    <col min="2305" max="2305" width="2.625" style="4" customWidth="1"/>
    <col min="2306" max="2306" width="10.625" style="4" customWidth="1"/>
    <col min="2307" max="2308" width="5.625" style="4" customWidth="1"/>
    <col min="2309" max="2309" width="5.125" style="4" customWidth="1"/>
    <col min="2310" max="2310" width="6.5" style="4" customWidth="1"/>
    <col min="2311" max="2312" width="6.625" style="4" customWidth="1"/>
    <col min="2313" max="2313" width="5.125" style="4" customWidth="1"/>
    <col min="2314" max="2314" width="6.5" style="4" customWidth="1"/>
    <col min="2315" max="2316" width="8.125" style="4" customWidth="1"/>
    <col min="2317" max="2317" width="5.5" style="4" customWidth="1"/>
    <col min="2318" max="2318" width="6.625" style="4" customWidth="1"/>
    <col min="2319" max="2319" width="9" style="4"/>
    <col min="2320" max="2320" width="3.125" style="4" customWidth="1"/>
    <col min="2321" max="2321" width="21.875" style="4" customWidth="1"/>
    <col min="2322" max="2323" width="9" style="4"/>
    <col min="2324" max="2324" width="10.25" style="4" customWidth="1"/>
    <col min="2325" max="2560" width="9" style="4"/>
    <col min="2561" max="2561" width="2.625" style="4" customWidth="1"/>
    <col min="2562" max="2562" width="10.625" style="4" customWidth="1"/>
    <col min="2563" max="2564" width="5.625" style="4" customWidth="1"/>
    <col min="2565" max="2565" width="5.125" style="4" customWidth="1"/>
    <col min="2566" max="2566" width="6.5" style="4" customWidth="1"/>
    <col min="2567" max="2568" width="6.625" style="4" customWidth="1"/>
    <col min="2569" max="2569" width="5.125" style="4" customWidth="1"/>
    <col min="2570" max="2570" width="6.5" style="4" customWidth="1"/>
    <col min="2571" max="2572" width="8.125" style="4" customWidth="1"/>
    <col min="2573" max="2573" width="5.5" style="4" customWidth="1"/>
    <col min="2574" max="2574" width="6.625" style="4" customWidth="1"/>
    <col min="2575" max="2575" width="9" style="4"/>
    <col min="2576" max="2576" width="3.125" style="4" customWidth="1"/>
    <col min="2577" max="2577" width="21.875" style="4" customWidth="1"/>
    <col min="2578" max="2579" width="9" style="4"/>
    <col min="2580" max="2580" width="10.25" style="4" customWidth="1"/>
    <col min="2581" max="2816" width="9" style="4"/>
    <col min="2817" max="2817" width="2.625" style="4" customWidth="1"/>
    <col min="2818" max="2818" width="10.625" style="4" customWidth="1"/>
    <col min="2819" max="2820" width="5.625" style="4" customWidth="1"/>
    <col min="2821" max="2821" width="5.125" style="4" customWidth="1"/>
    <col min="2822" max="2822" width="6.5" style="4" customWidth="1"/>
    <col min="2823" max="2824" width="6.625" style="4" customWidth="1"/>
    <col min="2825" max="2825" width="5.125" style="4" customWidth="1"/>
    <col min="2826" max="2826" width="6.5" style="4" customWidth="1"/>
    <col min="2827" max="2828" width="8.125" style="4" customWidth="1"/>
    <col min="2829" max="2829" width="5.5" style="4" customWidth="1"/>
    <col min="2830" max="2830" width="6.625" style="4" customWidth="1"/>
    <col min="2831" max="2831" width="9" style="4"/>
    <col min="2832" max="2832" width="3.125" style="4" customWidth="1"/>
    <col min="2833" max="2833" width="21.875" style="4" customWidth="1"/>
    <col min="2834" max="2835" width="9" style="4"/>
    <col min="2836" max="2836" width="10.25" style="4" customWidth="1"/>
    <col min="2837" max="3072" width="9" style="4"/>
    <col min="3073" max="3073" width="2.625" style="4" customWidth="1"/>
    <col min="3074" max="3074" width="10.625" style="4" customWidth="1"/>
    <col min="3075" max="3076" width="5.625" style="4" customWidth="1"/>
    <col min="3077" max="3077" width="5.125" style="4" customWidth="1"/>
    <col min="3078" max="3078" width="6.5" style="4" customWidth="1"/>
    <col min="3079" max="3080" width="6.625" style="4" customWidth="1"/>
    <col min="3081" max="3081" width="5.125" style="4" customWidth="1"/>
    <col min="3082" max="3082" width="6.5" style="4" customWidth="1"/>
    <col min="3083" max="3084" width="8.125" style="4" customWidth="1"/>
    <col min="3085" max="3085" width="5.5" style="4" customWidth="1"/>
    <col min="3086" max="3086" width="6.625" style="4" customWidth="1"/>
    <col min="3087" max="3087" width="9" style="4"/>
    <col min="3088" max="3088" width="3.125" style="4" customWidth="1"/>
    <col min="3089" max="3089" width="21.875" style="4" customWidth="1"/>
    <col min="3090" max="3091" width="9" style="4"/>
    <col min="3092" max="3092" width="10.25" style="4" customWidth="1"/>
    <col min="3093" max="3328" width="9" style="4"/>
    <col min="3329" max="3329" width="2.625" style="4" customWidth="1"/>
    <col min="3330" max="3330" width="10.625" style="4" customWidth="1"/>
    <col min="3331" max="3332" width="5.625" style="4" customWidth="1"/>
    <col min="3333" max="3333" width="5.125" style="4" customWidth="1"/>
    <col min="3334" max="3334" width="6.5" style="4" customWidth="1"/>
    <col min="3335" max="3336" width="6.625" style="4" customWidth="1"/>
    <col min="3337" max="3337" width="5.125" style="4" customWidth="1"/>
    <col min="3338" max="3338" width="6.5" style="4" customWidth="1"/>
    <col min="3339" max="3340" width="8.125" style="4" customWidth="1"/>
    <col min="3341" max="3341" width="5.5" style="4" customWidth="1"/>
    <col min="3342" max="3342" width="6.625" style="4" customWidth="1"/>
    <col min="3343" max="3343" width="9" style="4"/>
    <col min="3344" max="3344" width="3.125" style="4" customWidth="1"/>
    <col min="3345" max="3345" width="21.875" style="4" customWidth="1"/>
    <col min="3346" max="3347" width="9" style="4"/>
    <col min="3348" max="3348" width="10.25" style="4" customWidth="1"/>
    <col min="3349" max="3584" width="9" style="4"/>
    <col min="3585" max="3585" width="2.625" style="4" customWidth="1"/>
    <col min="3586" max="3586" width="10.625" style="4" customWidth="1"/>
    <col min="3587" max="3588" width="5.625" style="4" customWidth="1"/>
    <col min="3589" max="3589" width="5.125" style="4" customWidth="1"/>
    <col min="3590" max="3590" width="6.5" style="4" customWidth="1"/>
    <col min="3591" max="3592" width="6.625" style="4" customWidth="1"/>
    <col min="3593" max="3593" width="5.125" style="4" customWidth="1"/>
    <col min="3594" max="3594" width="6.5" style="4" customWidth="1"/>
    <col min="3595" max="3596" width="8.125" style="4" customWidth="1"/>
    <col min="3597" max="3597" width="5.5" style="4" customWidth="1"/>
    <col min="3598" max="3598" width="6.625" style="4" customWidth="1"/>
    <col min="3599" max="3599" width="9" style="4"/>
    <col min="3600" max="3600" width="3.125" style="4" customWidth="1"/>
    <col min="3601" max="3601" width="21.875" style="4" customWidth="1"/>
    <col min="3602" max="3603" width="9" style="4"/>
    <col min="3604" max="3604" width="10.25" style="4" customWidth="1"/>
    <col min="3605" max="3840" width="9" style="4"/>
    <col min="3841" max="3841" width="2.625" style="4" customWidth="1"/>
    <col min="3842" max="3842" width="10.625" style="4" customWidth="1"/>
    <col min="3843" max="3844" width="5.625" style="4" customWidth="1"/>
    <col min="3845" max="3845" width="5.125" style="4" customWidth="1"/>
    <col min="3846" max="3846" width="6.5" style="4" customWidth="1"/>
    <col min="3847" max="3848" width="6.625" style="4" customWidth="1"/>
    <col min="3849" max="3849" width="5.125" style="4" customWidth="1"/>
    <col min="3850" max="3850" width="6.5" style="4" customWidth="1"/>
    <col min="3851" max="3852" width="8.125" style="4" customWidth="1"/>
    <col min="3853" max="3853" width="5.5" style="4" customWidth="1"/>
    <col min="3854" max="3854" width="6.625" style="4" customWidth="1"/>
    <col min="3855" max="3855" width="9" style="4"/>
    <col min="3856" max="3856" width="3.125" style="4" customWidth="1"/>
    <col min="3857" max="3857" width="21.875" style="4" customWidth="1"/>
    <col min="3858" max="3859" width="9" style="4"/>
    <col min="3860" max="3860" width="10.25" style="4" customWidth="1"/>
    <col min="3861" max="4096" width="9" style="4"/>
    <col min="4097" max="4097" width="2.625" style="4" customWidth="1"/>
    <col min="4098" max="4098" width="10.625" style="4" customWidth="1"/>
    <col min="4099" max="4100" width="5.625" style="4" customWidth="1"/>
    <col min="4101" max="4101" width="5.125" style="4" customWidth="1"/>
    <col min="4102" max="4102" width="6.5" style="4" customWidth="1"/>
    <col min="4103" max="4104" width="6.625" style="4" customWidth="1"/>
    <col min="4105" max="4105" width="5.125" style="4" customWidth="1"/>
    <col min="4106" max="4106" width="6.5" style="4" customWidth="1"/>
    <col min="4107" max="4108" width="8.125" style="4" customWidth="1"/>
    <col min="4109" max="4109" width="5.5" style="4" customWidth="1"/>
    <col min="4110" max="4110" width="6.625" style="4" customWidth="1"/>
    <col min="4111" max="4111" width="9" style="4"/>
    <col min="4112" max="4112" width="3.125" style="4" customWidth="1"/>
    <col min="4113" max="4113" width="21.875" style="4" customWidth="1"/>
    <col min="4114" max="4115" width="9" style="4"/>
    <col min="4116" max="4116" width="10.25" style="4" customWidth="1"/>
    <col min="4117" max="4352" width="9" style="4"/>
    <col min="4353" max="4353" width="2.625" style="4" customWidth="1"/>
    <col min="4354" max="4354" width="10.625" style="4" customWidth="1"/>
    <col min="4355" max="4356" width="5.625" style="4" customWidth="1"/>
    <col min="4357" max="4357" width="5.125" style="4" customWidth="1"/>
    <col min="4358" max="4358" width="6.5" style="4" customWidth="1"/>
    <col min="4359" max="4360" width="6.625" style="4" customWidth="1"/>
    <col min="4361" max="4361" width="5.125" style="4" customWidth="1"/>
    <col min="4362" max="4362" width="6.5" style="4" customWidth="1"/>
    <col min="4363" max="4364" width="8.125" style="4" customWidth="1"/>
    <col min="4365" max="4365" width="5.5" style="4" customWidth="1"/>
    <col min="4366" max="4366" width="6.625" style="4" customWidth="1"/>
    <col min="4367" max="4367" width="9" style="4"/>
    <col min="4368" max="4368" width="3.125" style="4" customWidth="1"/>
    <col min="4369" max="4369" width="21.875" style="4" customWidth="1"/>
    <col min="4370" max="4371" width="9" style="4"/>
    <col min="4372" max="4372" width="10.25" style="4" customWidth="1"/>
    <col min="4373" max="4608" width="9" style="4"/>
    <col min="4609" max="4609" width="2.625" style="4" customWidth="1"/>
    <col min="4610" max="4610" width="10.625" style="4" customWidth="1"/>
    <col min="4611" max="4612" width="5.625" style="4" customWidth="1"/>
    <col min="4613" max="4613" width="5.125" style="4" customWidth="1"/>
    <col min="4614" max="4614" width="6.5" style="4" customWidth="1"/>
    <col min="4615" max="4616" width="6.625" style="4" customWidth="1"/>
    <col min="4617" max="4617" width="5.125" style="4" customWidth="1"/>
    <col min="4618" max="4618" width="6.5" style="4" customWidth="1"/>
    <col min="4619" max="4620" width="8.125" style="4" customWidth="1"/>
    <col min="4621" max="4621" width="5.5" style="4" customWidth="1"/>
    <col min="4622" max="4622" width="6.625" style="4" customWidth="1"/>
    <col min="4623" max="4623" width="9" style="4"/>
    <col min="4624" max="4624" width="3.125" style="4" customWidth="1"/>
    <col min="4625" max="4625" width="21.875" style="4" customWidth="1"/>
    <col min="4626" max="4627" width="9" style="4"/>
    <col min="4628" max="4628" width="10.25" style="4" customWidth="1"/>
    <col min="4629" max="4864" width="9" style="4"/>
    <col min="4865" max="4865" width="2.625" style="4" customWidth="1"/>
    <col min="4866" max="4866" width="10.625" style="4" customWidth="1"/>
    <col min="4867" max="4868" width="5.625" style="4" customWidth="1"/>
    <col min="4869" max="4869" width="5.125" style="4" customWidth="1"/>
    <col min="4870" max="4870" width="6.5" style="4" customWidth="1"/>
    <col min="4871" max="4872" width="6.625" style="4" customWidth="1"/>
    <col min="4873" max="4873" width="5.125" style="4" customWidth="1"/>
    <col min="4874" max="4874" width="6.5" style="4" customWidth="1"/>
    <col min="4875" max="4876" width="8.125" style="4" customWidth="1"/>
    <col min="4877" max="4877" width="5.5" style="4" customWidth="1"/>
    <col min="4878" max="4878" width="6.625" style="4" customWidth="1"/>
    <col min="4879" max="4879" width="9" style="4"/>
    <col min="4880" max="4880" width="3.125" style="4" customWidth="1"/>
    <col min="4881" max="4881" width="21.875" style="4" customWidth="1"/>
    <col min="4882" max="4883" width="9" style="4"/>
    <col min="4884" max="4884" width="10.25" style="4" customWidth="1"/>
    <col min="4885" max="5120" width="9" style="4"/>
    <col min="5121" max="5121" width="2.625" style="4" customWidth="1"/>
    <col min="5122" max="5122" width="10.625" style="4" customWidth="1"/>
    <col min="5123" max="5124" width="5.625" style="4" customWidth="1"/>
    <col min="5125" max="5125" width="5.125" style="4" customWidth="1"/>
    <col min="5126" max="5126" width="6.5" style="4" customWidth="1"/>
    <col min="5127" max="5128" width="6.625" style="4" customWidth="1"/>
    <col min="5129" max="5129" width="5.125" style="4" customWidth="1"/>
    <col min="5130" max="5130" width="6.5" style="4" customWidth="1"/>
    <col min="5131" max="5132" width="8.125" style="4" customWidth="1"/>
    <col min="5133" max="5133" width="5.5" style="4" customWidth="1"/>
    <col min="5134" max="5134" width="6.625" style="4" customWidth="1"/>
    <col min="5135" max="5135" width="9" style="4"/>
    <col min="5136" max="5136" width="3.125" style="4" customWidth="1"/>
    <col min="5137" max="5137" width="21.875" style="4" customWidth="1"/>
    <col min="5138" max="5139" width="9" style="4"/>
    <col min="5140" max="5140" width="10.25" style="4" customWidth="1"/>
    <col min="5141" max="5376" width="9" style="4"/>
    <col min="5377" max="5377" width="2.625" style="4" customWidth="1"/>
    <col min="5378" max="5378" width="10.625" style="4" customWidth="1"/>
    <col min="5379" max="5380" width="5.625" style="4" customWidth="1"/>
    <col min="5381" max="5381" width="5.125" style="4" customWidth="1"/>
    <col min="5382" max="5382" width="6.5" style="4" customWidth="1"/>
    <col min="5383" max="5384" width="6.625" style="4" customWidth="1"/>
    <col min="5385" max="5385" width="5.125" style="4" customWidth="1"/>
    <col min="5386" max="5386" width="6.5" style="4" customWidth="1"/>
    <col min="5387" max="5388" width="8.125" style="4" customWidth="1"/>
    <col min="5389" max="5389" width="5.5" style="4" customWidth="1"/>
    <col min="5390" max="5390" width="6.625" style="4" customWidth="1"/>
    <col min="5391" max="5391" width="9" style="4"/>
    <col min="5392" max="5392" width="3.125" style="4" customWidth="1"/>
    <col min="5393" max="5393" width="21.875" style="4" customWidth="1"/>
    <col min="5394" max="5395" width="9" style="4"/>
    <col min="5396" max="5396" width="10.25" style="4" customWidth="1"/>
    <col min="5397" max="5632" width="9" style="4"/>
    <col min="5633" max="5633" width="2.625" style="4" customWidth="1"/>
    <col min="5634" max="5634" width="10.625" style="4" customWidth="1"/>
    <col min="5635" max="5636" width="5.625" style="4" customWidth="1"/>
    <col min="5637" max="5637" width="5.125" style="4" customWidth="1"/>
    <col min="5638" max="5638" width="6.5" style="4" customWidth="1"/>
    <col min="5639" max="5640" width="6.625" style="4" customWidth="1"/>
    <col min="5641" max="5641" width="5.125" style="4" customWidth="1"/>
    <col min="5642" max="5642" width="6.5" style="4" customWidth="1"/>
    <col min="5643" max="5644" width="8.125" style="4" customWidth="1"/>
    <col min="5645" max="5645" width="5.5" style="4" customWidth="1"/>
    <col min="5646" max="5646" width="6.625" style="4" customWidth="1"/>
    <col min="5647" max="5647" width="9" style="4"/>
    <col min="5648" max="5648" width="3.125" style="4" customWidth="1"/>
    <col min="5649" max="5649" width="21.875" style="4" customWidth="1"/>
    <col min="5650" max="5651" width="9" style="4"/>
    <col min="5652" max="5652" width="10.25" style="4" customWidth="1"/>
    <col min="5653" max="5888" width="9" style="4"/>
    <col min="5889" max="5889" width="2.625" style="4" customWidth="1"/>
    <col min="5890" max="5890" width="10.625" style="4" customWidth="1"/>
    <col min="5891" max="5892" width="5.625" style="4" customWidth="1"/>
    <col min="5893" max="5893" width="5.125" style="4" customWidth="1"/>
    <col min="5894" max="5894" width="6.5" style="4" customWidth="1"/>
    <col min="5895" max="5896" width="6.625" style="4" customWidth="1"/>
    <col min="5897" max="5897" width="5.125" style="4" customWidth="1"/>
    <col min="5898" max="5898" width="6.5" style="4" customWidth="1"/>
    <col min="5899" max="5900" width="8.125" style="4" customWidth="1"/>
    <col min="5901" max="5901" width="5.5" style="4" customWidth="1"/>
    <col min="5902" max="5902" width="6.625" style="4" customWidth="1"/>
    <col min="5903" max="5903" width="9" style="4"/>
    <col min="5904" max="5904" width="3.125" style="4" customWidth="1"/>
    <col min="5905" max="5905" width="21.875" style="4" customWidth="1"/>
    <col min="5906" max="5907" width="9" style="4"/>
    <col min="5908" max="5908" width="10.25" style="4" customWidth="1"/>
    <col min="5909" max="6144" width="9" style="4"/>
    <col min="6145" max="6145" width="2.625" style="4" customWidth="1"/>
    <col min="6146" max="6146" width="10.625" style="4" customWidth="1"/>
    <col min="6147" max="6148" width="5.625" style="4" customWidth="1"/>
    <col min="6149" max="6149" width="5.125" style="4" customWidth="1"/>
    <col min="6150" max="6150" width="6.5" style="4" customWidth="1"/>
    <col min="6151" max="6152" width="6.625" style="4" customWidth="1"/>
    <col min="6153" max="6153" width="5.125" style="4" customWidth="1"/>
    <col min="6154" max="6154" width="6.5" style="4" customWidth="1"/>
    <col min="6155" max="6156" width="8.125" style="4" customWidth="1"/>
    <col min="6157" max="6157" width="5.5" style="4" customWidth="1"/>
    <col min="6158" max="6158" width="6.625" style="4" customWidth="1"/>
    <col min="6159" max="6159" width="9" style="4"/>
    <col min="6160" max="6160" width="3.125" style="4" customWidth="1"/>
    <col min="6161" max="6161" width="21.875" style="4" customWidth="1"/>
    <col min="6162" max="6163" width="9" style="4"/>
    <col min="6164" max="6164" width="10.25" style="4" customWidth="1"/>
    <col min="6165" max="6400" width="9" style="4"/>
    <col min="6401" max="6401" width="2.625" style="4" customWidth="1"/>
    <col min="6402" max="6402" width="10.625" style="4" customWidth="1"/>
    <col min="6403" max="6404" width="5.625" style="4" customWidth="1"/>
    <col min="6405" max="6405" width="5.125" style="4" customWidth="1"/>
    <col min="6406" max="6406" width="6.5" style="4" customWidth="1"/>
    <col min="6407" max="6408" width="6.625" style="4" customWidth="1"/>
    <col min="6409" max="6409" width="5.125" style="4" customWidth="1"/>
    <col min="6410" max="6410" width="6.5" style="4" customWidth="1"/>
    <col min="6411" max="6412" width="8.125" style="4" customWidth="1"/>
    <col min="6413" max="6413" width="5.5" style="4" customWidth="1"/>
    <col min="6414" max="6414" width="6.625" style="4" customWidth="1"/>
    <col min="6415" max="6415" width="9" style="4"/>
    <col min="6416" max="6416" width="3.125" style="4" customWidth="1"/>
    <col min="6417" max="6417" width="21.875" style="4" customWidth="1"/>
    <col min="6418" max="6419" width="9" style="4"/>
    <col min="6420" max="6420" width="10.25" style="4" customWidth="1"/>
    <col min="6421" max="6656" width="9" style="4"/>
    <col min="6657" max="6657" width="2.625" style="4" customWidth="1"/>
    <col min="6658" max="6658" width="10.625" style="4" customWidth="1"/>
    <col min="6659" max="6660" width="5.625" style="4" customWidth="1"/>
    <col min="6661" max="6661" width="5.125" style="4" customWidth="1"/>
    <col min="6662" max="6662" width="6.5" style="4" customWidth="1"/>
    <col min="6663" max="6664" width="6.625" style="4" customWidth="1"/>
    <col min="6665" max="6665" width="5.125" style="4" customWidth="1"/>
    <col min="6666" max="6666" width="6.5" style="4" customWidth="1"/>
    <col min="6667" max="6668" width="8.125" style="4" customWidth="1"/>
    <col min="6669" max="6669" width="5.5" style="4" customWidth="1"/>
    <col min="6670" max="6670" width="6.625" style="4" customWidth="1"/>
    <col min="6671" max="6671" width="9" style="4"/>
    <col min="6672" max="6672" width="3.125" style="4" customWidth="1"/>
    <col min="6673" max="6673" width="21.875" style="4" customWidth="1"/>
    <col min="6674" max="6675" width="9" style="4"/>
    <col min="6676" max="6676" width="10.25" style="4" customWidth="1"/>
    <col min="6677" max="6912" width="9" style="4"/>
    <col min="6913" max="6913" width="2.625" style="4" customWidth="1"/>
    <col min="6914" max="6914" width="10.625" style="4" customWidth="1"/>
    <col min="6915" max="6916" width="5.625" style="4" customWidth="1"/>
    <col min="6917" max="6917" width="5.125" style="4" customWidth="1"/>
    <col min="6918" max="6918" width="6.5" style="4" customWidth="1"/>
    <col min="6919" max="6920" width="6.625" style="4" customWidth="1"/>
    <col min="6921" max="6921" width="5.125" style="4" customWidth="1"/>
    <col min="6922" max="6922" width="6.5" style="4" customWidth="1"/>
    <col min="6923" max="6924" width="8.125" style="4" customWidth="1"/>
    <col min="6925" max="6925" width="5.5" style="4" customWidth="1"/>
    <col min="6926" max="6926" width="6.625" style="4" customWidth="1"/>
    <col min="6927" max="6927" width="9" style="4"/>
    <col min="6928" max="6928" width="3.125" style="4" customWidth="1"/>
    <col min="6929" max="6929" width="21.875" style="4" customWidth="1"/>
    <col min="6930" max="6931" width="9" style="4"/>
    <col min="6932" max="6932" width="10.25" style="4" customWidth="1"/>
    <col min="6933" max="7168" width="9" style="4"/>
    <col min="7169" max="7169" width="2.625" style="4" customWidth="1"/>
    <col min="7170" max="7170" width="10.625" style="4" customWidth="1"/>
    <col min="7171" max="7172" width="5.625" style="4" customWidth="1"/>
    <col min="7173" max="7173" width="5.125" style="4" customWidth="1"/>
    <col min="7174" max="7174" width="6.5" style="4" customWidth="1"/>
    <col min="7175" max="7176" width="6.625" style="4" customWidth="1"/>
    <col min="7177" max="7177" width="5.125" style="4" customWidth="1"/>
    <col min="7178" max="7178" width="6.5" style="4" customWidth="1"/>
    <col min="7179" max="7180" width="8.125" style="4" customWidth="1"/>
    <col min="7181" max="7181" width="5.5" style="4" customWidth="1"/>
    <col min="7182" max="7182" width="6.625" style="4" customWidth="1"/>
    <col min="7183" max="7183" width="9" style="4"/>
    <col min="7184" max="7184" width="3.125" style="4" customWidth="1"/>
    <col min="7185" max="7185" width="21.875" style="4" customWidth="1"/>
    <col min="7186" max="7187" width="9" style="4"/>
    <col min="7188" max="7188" width="10.25" style="4" customWidth="1"/>
    <col min="7189" max="7424" width="9" style="4"/>
    <col min="7425" max="7425" width="2.625" style="4" customWidth="1"/>
    <col min="7426" max="7426" width="10.625" style="4" customWidth="1"/>
    <col min="7427" max="7428" width="5.625" style="4" customWidth="1"/>
    <col min="7429" max="7429" width="5.125" style="4" customWidth="1"/>
    <col min="7430" max="7430" width="6.5" style="4" customWidth="1"/>
    <col min="7431" max="7432" width="6.625" style="4" customWidth="1"/>
    <col min="7433" max="7433" width="5.125" style="4" customWidth="1"/>
    <col min="7434" max="7434" width="6.5" style="4" customWidth="1"/>
    <col min="7435" max="7436" width="8.125" style="4" customWidth="1"/>
    <col min="7437" max="7437" width="5.5" style="4" customWidth="1"/>
    <col min="7438" max="7438" width="6.625" style="4" customWidth="1"/>
    <col min="7439" max="7439" width="9" style="4"/>
    <col min="7440" max="7440" width="3.125" style="4" customWidth="1"/>
    <col min="7441" max="7441" width="21.875" style="4" customWidth="1"/>
    <col min="7442" max="7443" width="9" style="4"/>
    <col min="7444" max="7444" width="10.25" style="4" customWidth="1"/>
    <col min="7445" max="7680" width="9" style="4"/>
    <col min="7681" max="7681" width="2.625" style="4" customWidth="1"/>
    <col min="7682" max="7682" width="10.625" style="4" customWidth="1"/>
    <col min="7683" max="7684" width="5.625" style="4" customWidth="1"/>
    <col min="7685" max="7685" width="5.125" style="4" customWidth="1"/>
    <col min="7686" max="7686" width="6.5" style="4" customWidth="1"/>
    <col min="7687" max="7688" width="6.625" style="4" customWidth="1"/>
    <col min="7689" max="7689" width="5.125" style="4" customWidth="1"/>
    <col min="7690" max="7690" width="6.5" style="4" customWidth="1"/>
    <col min="7691" max="7692" width="8.125" style="4" customWidth="1"/>
    <col min="7693" max="7693" width="5.5" style="4" customWidth="1"/>
    <col min="7694" max="7694" width="6.625" style="4" customWidth="1"/>
    <col min="7695" max="7695" width="9" style="4"/>
    <col min="7696" max="7696" width="3.125" style="4" customWidth="1"/>
    <col min="7697" max="7697" width="21.875" style="4" customWidth="1"/>
    <col min="7698" max="7699" width="9" style="4"/>
    <col min="7700" max="7700" width="10.25" style="4" customWidth="1"/>
    <col min="7701" max="7936" width="9" style="4"/>
    <col min="7937" max="7937" width="2.625" style="4" customWidth="1"/>
    <col min="7938" max="7938" width="10.625" style="4" customWidth="1"/>
    <col min="7939" max="7940" width="5.625" style="4" customWidth="1"/>
    <col min="7941" max="7941" width="5.125" style="4" customWidth="1"/>
    <col min="7942" max="7942" width="6.5" style="4" customWidth="1"/>
    <col min="7943" max="7944" width="6.625" style="4" customWidth="1"/>
    <col min="7945" max="7945" width="5.125" style="4" customWidth="1"/>
    <col min="7946" max="7946" width="6.5" style="4" customWidth="1"/>
    <col min="7947" max="7948" width="8.125" style="4" customWidth="1"/>
    <col min="7949" max="7949" width="5.5" style="4" customWidth="1"/>
    <col min="7950" max="7950" width="6.625" style="4" customWidth="1"/>
    <col min="7951" max="7951" width="9" style="4"/>
    <col min="7952" max="7952" width="3.125" style="4" customWidth="1"/>
    <col min="7953" max="7953" width="21.875" style="4" customWidth="1"/>
    <col min="7954" max="7955" width="9" style="4"/>
    <col min="7956" max="7956" width="10.25" style="4" customWidth="1"/>
    <col min="7957" max="8192" width="9" style="4"/>
    <col min="8193" max="8193" width="2.625" style="4" customWidth="1"/>
    <col min="8194" max="8194" width="10.625" style="4" customWidth="1"/>
    <col min="8195" max="8196" width="5.625" style="4" customWidth="1"/>
    <col min="8197" max="8197" width="5.125" style="4" customWidth="1"/>
    <col min="8198" max="8198" width="6.5" style="4" customWidth="1"/>
    <col min="8199" max="8200" width="6.625" style="4" customWidth="1"/>
    <col min="8201" max="8201" width="5.125" style="4" customWidth="1"/>
    <col min="8202" max="8202" width="6.5" style="4" customWidth="1"/>
    <col min="8203" max="8204" width="8.125" style="4" customWidth="1"/>
    <col min="8205" max="8205" width="5.5" style="4" customWidth="1"/>
    <col min="8206" max="8206" width="6.625" style="4" customWidth="1"/>
    <col min="8207" max="8207" width="9" style="4"/>
    <col min="8208" max="8208" width="3.125" style="4" customWidth="1"/>
    <col min="8209" max="8209" width="21.875" style="4" customWidth="1"/>
    <col min="8210" max="8211" width="9" style="4"/>
    <col min="8212" max="8212" width="10.25" style="4" customWidth="1"/>
    <col min="8213" max="8448" width="9" style="4"/>
    <col min="8449" max="8449" width="2.625" style="4" customWidth="1"/>
    <col min="8450" max="8450" width="10.625" style="4" customWidth="1"/>
    <col min="8451" max="8452" width="5.625" style="4" customWidth="1"/>
    <col min="8453" max="8453" width="5.125" style="4" customWidth="1"/>
    <col min="8454" max="8454" width="6.5" style="4" customWidth="1"/>
    <col min="8455" max="8456" width="6.625" style="4" customWidth="1"/>
    <col min="8457" max="8457" width="5.125" style="4" customWidth="1"/>
    <col min="8458" max="8458" width="6.5" style="4" customWidth="1"/>
    <col min="8459" max="8460" width="8.125" style="4" customWidth="1"/>
    <col min="8461" max="8461" width="5.5" style="4" customWidth="1"/>
    <col min="8462" max="8462" width="6.625" style="4" customWidth="1"/>
    <col min="8463" max="8463" width="9" style="4"/>
    <col min="8464" max="8464" width="3.125" style="4" customWidth="1"/>
    <col min="8465" max="8465" width="21.875" style="4" customWidth="1"/>
    <col min="8466" max="8467" width="9" style="4"/>
    <col min="8468" max="8468" width="10.25" style="4" customWidth="1"/>
    <col min="8469" max="8704" width="9" style="4"/>
    <col min="8705" max="8705" width="2.625" style="4" customWidth="1"/>
    <col min="8706" max="8706" width="10.625" style="4" customWidth="1"/>
    <col min="8707" max="8708" width="5.625" style="4" customWidth="1"/>
    <col min="8709" max="8709" width="5.125" style="4" customWidth="1"/>
    <col min="8710" max="8710" width="6.5" style="4" customWidth="1"/>
    <col min="8711" max="8712" width="6.625" style="4" customWidth="1"/>
    <col min="8713" max="8713" width="5.125" style="4" customWidth="1"/>
    <col min="8714" max="8714" width="6.5" style="4" customWidth="1"/>
    <col min="8715" max="8716" width="8.125" style="4" customWidth="1"/>
    <col min="8717" max="8717" width="5.5" style="4" customWidth="1"/>
    <col min="8718" max="8718" width="6.625" style="4" customWidth="1"/>
    <col min="8719" max="8719" width="9" style="4"/>
    <col min="8720" max="8720" width="3.125" style="4" customWidth="1"/>
    <col min="8721" max="8721" width="21.875" style="4" customWidth="1"/>
    <col min="8722" max="8723" width="9" style="4"/>
    <col min="8724" max="8724" width="10.25" style="4" customWidth="1"/>
    <col min="8725" max="8960" width="9" style="4"/>
    <col min="8961" max="8961" width="2.625" style="4" customWidth="1"/>
    <col min="8962" max="8962" width="10.625" style="4" customWidth="1"/>
    <col min="8963" max="8964" width="5.625" style="4" customWidth="1"/>
    <col min="8965" max="8965" width="5.125" style="4" customWidth="1"/>
    <col min="8966" max="8966" width="6.5" style="4" customWidth="1"/>
    <col min="8967" max="8968" width="6.625" style="4" customWidth="1"/>
    <col min="8969" max="8969" width="5.125" style="4" customWidth="1"/>
    <col min="8970" max="8970" width="6.5" style="4" customWidth="1"/>
    <col min="8971" max="8972" width="8.125" style="4" customWidth="1"/>
    <col min="8973" max="8973" width="5.5" style="4" customWidth="1"/>
    <col min="8974" max="8974" width="6.625" style="4" customWidth="1"/>
    <col min="8975" max="8975" width="9" style="4"/>
    <col min="8976" max="8976" width="3.125" style="4" customWidth="1"/>
    <col min="8977" max="8977" width="21.875" style="4" customWidth="1"/>
    <col min="8978" max="8979" width="9" style="4"/>
    <col min="8980" max="8980" width="10.25" style="4" customWidth="1"/>
    <col min="8981" max="9216" width="9" style="4"/>
    <col min="9217" max="9217" width="2.625" style="4" customWidth="1"/>
    <col min="9218" max="9218" width="10.625" style="4" customWidth="1"/>
    <col min="9219" max="9220" width="5.625" style="4" customWidth="1"/>
    <col min="9221" max="9221" width="5.125" style="4" customWidth="1"/>
    <col min="9222" max="9222" width="6.5" style="4" customWidth="1"/>
    <col min="9223" max="9224" width="6.625" style="4" customWidth="1"/>
    <col min="9225" max="9225" width="5.125" style="4" customWidth="1"/>
    <col min="9226" max="9226" width="6.5" style="4" customWidth="1"/>
    <col min="9227" max="9228" width="8.125" style="4" customWidth="1"/>
    <col min="9229" max="9229" width="5.5" style="4" customWidth="1"/>
    <col min="9230" max="9230" width="6.625" style="4" customWidth="1"/>
    <col min="9231" max="9231" width="9" style="4"/>
    <col min="9232" max="9232" width="3.125" style="4" customWidth="1"/>
    <col min="9233" max="9233" width="21.875" style="4" customWidth="1"/>
    <col min="9234" max="9235" width="9" style="4"/>
    <col min="9236" max="9236" width="10.25" style="4" customWidth="1"/>
    <col min="9237" max="9472" width="9" style="4"/>
    <col min="9473" max="9473" width="2.625" style="4" customWidth="1"/>
    <col min="9474" max="9474" width="10.625" style="4" customWidth="1"/>
    <col min="9475" max="9476" width="5.625" style="4" customWidth="1"/>
    <col min="9477" max="9477" width="5.125" style="4" customWidth="1"/>
    <col min="9478" max="9478" width="6.5" style="4" customWidth="1"/>
    <col min="9479" max="9480" width="6.625" style="4" customWidth="1"/>
    <col min="9481" max="9481" width="5.125" style="4" customWidth="1"/>
    <col min="9482" max="9482" width="6.5" style="4" customWidth="1"/>
    <col min="9483" max="9484" width="8.125" style="4" customWidth="1"/>
    <col min="9485" max="9485" width="5.5" style="4" customWidth="1"/>
    <col min="9486" max="9486" width="6.625" style="4" customWidth="1"/>
    <col min="9487" max="9487" width="9" style="4"/>
    <col min="9488" max="9488" width="3.125" style="4" customWidth="1"/>
    <col min="9489" max="9489" width="21.875" style="4" customWidth="1"/>
    <col min="9490" max="9491" width="9" style="4"/>
    <col min="9492" max="9492" width="10.25" style="4" customWidth="1"/>
    <col min="9493" max="9728" width="9" style="4"/>
    <col min="9729" max="9729" width="2.625" style="4" customWidth="1"/>
    <col min="9730" max="9730" width="10.625" style="4" customWidth="1"/>
    <col min="9731" max="9732" width="5.625" style="4" customWidth="1"/>
    <col min="9733" max="9733" width="5.125" style="4" customWidth="1"/>
    <col min="9734" max="9734" width="6.5" style="4" customWidth="1"/>
    <col min="9735" max="9736" width="6.625" style="4" customWidth="1"/>
    <col min="9737" max="9737" width="5.125" style="4" customWidth="1"/>
    <col min="9738" max="9738" width="6.5" style="4" customWidth="1"/>
    <col min="9739" max="9740" width="8.125" style="4" customWidth="1"/>
    <col min="9741" max="9741" width="5.5" style="4" customWidth="1"/>
    <col min="9742" max="9742" width="6.625" style="4" customWidth="1"/>
    <col min="9743" max="9743" width="9" style="4"/>
    <col min="9744" max="9744" width="3.125" style="4" customWidth="1"/>
    <col min="9745" max="9745" width="21.875" style="4" customWidth="1"/>
    <col min="9746" max="9747" width="9" style="4"/>
    <col min="9748" max="9748" width="10.25" style="4" customWidth="1"/>
    <col min="9749" max="9984" width="9" style="4"/>
    <col min="9985" max="9985" width="2.625" style="4" customWidth="1"/>
    <col min="9986" max="9986" width="10.625" style="4" customWidth="1"/>
    <col min="9987" max="9988" width="5.625" style="4" customWidth="1"/>
    <col min="9989" max="9989" width="5.125" style="4" customWidth="1"/>
    <col min="9990" max="9990" width="6.5" style="4" customWidth="1"/>
    <col min="9991" max="9992" width="6.625" style="4" customWidth="1"/>
    <col min="9993" max="9993" width="5.125" style="4" customWidth="1"/>
    <col min="9994" max="9994" width="6.5" style="4" customWidth="1"/>
    <col min="9995" max="9996" width="8.125" style="4" customWidth="1"/>
    <col min="9997" max="9997" width="5.5" style="4" customWidth="1"/>
    <col min="9998" max="9998" width="6.625" style="4" customWidth="1"/>
    <col min="9999" max="9999" width="9" style="4"/>
    <col min="10000" max="10000" width="3.125" style="4" customWidth="1"/>
    <col min="10001" max="10001" width="21.875" style="4" customWidth="1"/>
    <col min="10002" max="10003" width="9" style="4"/>
    <col min="10004" max="10004" width="10.25" style="4" customWidth="1"/>
    <col min="10005" max="10240" width="9" style="4"/>
    <col min="10241" max="10241" width="2.625" style="4" customWidth="1"/>
    <col min="10242" max="10242" width="10.625" style="4" customWidth="1"/>
    <col min="10243" max="10244" width="5.625" style="4" customWidth="1"/>
    <col min="10245" max="10245" width="5.125" style="4" customWidth="1"/>
    <col min="10246" max="10246" width="6.5" style="4" customWidth="1"/>
    <col min="10247" max="10248" width="6.625" style="4" customWidth="1"/>
    <col min="10249" max="10249" width="5.125" style="4" customWidth="1"/>
    <col min="10250" max="10250" width="6.5" style="4" customWidth="1"/>
    <col min="10251" max="10252" width="8.125" style="4" customWidth="1"/>
    <col min="10253" max="10253" width="5.5" style="4" customWidth="1"/>
    <col min="10254" max="10254" width="6.625" style="4" customWidth="1"/>
    <col min="10255" max="10255" width="9" style="4"/>
    <col min="10256" max="10256" width="3.125" style="4" customWidth="1"/>
    <col min="10257" max="10257" width="21.875" style="4" customWidth="1"/>
    <col min="10258" max="10259" width="9" style="4"/>
    <col min="10260" max="10260" width="10.25" style="4" customWidth="1"/>
    <col min="10261" max="10496" width="9" style="4"/>
    <col min="10497" max="10497" width="2.625" style="4" customWidth="1"/>
    <col min="10498" max="10498" width="10.625" style="4" customWidth="1"/>
    <col min="10499" max="10500" width="5.625" style="4" customWidth="1"/>
    <col min="10501" max="10501" width="5.125" style="4" customWidth="1"/>
    <col min="10502" max="10502" width="6.5" style="4" customWidth="1"/>
    <col min="10503" max="10504" width="6.625" style="4" customWidth="1"/>
    <col min="10505" max="10505" width="5.125" style="4" customWidth="1"/>
    <col min="10506" max="10506" width="6.5" style="4" customWidth="1"/>
    <col min="10507" max="10508" width="8.125" style="4" customWidth="1"/>
    <col min="10509" max="10509" width="5.5" style="4" customWidth="1"/>
    <col min="10510" max="10510" width="6.625" style="4" customWidth="1"/>
    <col min="10511" max="10511" width="9" style="4"/>
    <col min="10512" max="10512" width="3.125" style="4" customWidth="1"/>
    <col min="10513" max="10513" width="21.875" style="4" customWidth="1"/>
    <col min="10514" max="10515" width="9" style="4"/>
    <col min="10516" max="10516" width="10.25" style="4" customWidth="1"/>
    <col min="10517" max="10752" width="9" style="4"/>
    <col min="10753" max="10753" width="2.625" style="4" customWidth="1"/>
    <col min="10754" max="10754" width="10.625" style="4" customWidth="1"/>
    <col min="10755" max="10756" width="5.625" style="4" customWidth="1"/>
    <col min="10757" max="10757" width="5.125" style="4" customWidth="1"/>
    <col min="10758" max="10758" width="6.5" style="4" customWidth="1"/>
    <col min="10759" max="10760" width="6.625" style="4" customWidth="1"/>
    <col min="10761" max="10761" width="5.125" style="4" customWidth="1"/>
    <col min="10762" max="10762" width="6.5" style="4" customWidth="1"/>
    <col min="10763" max="10764" width="8.125" style="4" customWidth="1"/>
    <col min="10765" max="10765" width="5.5" style="4" customWidth="1"/>
    <col min="10766" max="10766" width="6.625" style="4" customWidth="1"/>
    <col min="10767" max="10767" width="9" style="4"/>
    <col min="10768" max="10768" width="3.125" style="4" customWidth="1"/>
    <col min="10769" max="10769" width="21.875" style="4" customWidth="1"/>
    <col min="10770" max="10771" width="9" style="4"/>
    <col min="10772" max="10772" width="10.25" style="4" customWidth="1"/>
    <col min="10773" max="11008" width="9" style="4"/>
    <col min="11009" max="11009" width="2.625" style="4" customWidth="1"/>
    <col min="11010" max="11010" width="10.625" style="4" customWidth="1"/>
    <col min="11011" max="11012" width="5.625" style="4" customWidth="1"/>
    <col min="11013" max="11013" width="5.125" style="4" customWidth="1"/>
    <col min="11014" max="11014" width="6.5" style="4" customWidth="1"/>
    <col min="11015" max="11016" width="6.625" style="4" customWidth="1"/>
    <col min="11017" max="11017" width="5.125" style="4" customWidth="1"/>
    <col min="11018" max="11018" width="6.5" style="4" customWidth="1"/>
    <col min="11019" max="11020" width="8.125" style="4" customWidth="1"/>
    <col min="11021" max="11021" width="5.5" style="4" customWidth="1"/>
    <col min="11022" max="11022" width="6.625" style="4" customWidth="1"/>
    <col min="11023" max="11023" width="9" style="4"/>
    <col min="11024" max="11024" width="3.125" style="4" customWidth="1"/>
    <col min="11025" max="11025" width="21.875" style="4" customWidth="1"/>
    <col min="11026" max="11027" width="9" style="4"/>
    <col min="11028" max="11028" width="10.25" style="4" customWidth="1"/>
    <col min="11029" max="11264" width="9" style="4"/>
    <col min="11265" max="11265" width="2.625" style="4" customWidth="1"/>
    <col min="11266" max="11266" width="10.625" style="4" customWidth="1"/>
    <col min="11267" max="11268" width="5.625" style="4" customWidth="1"/>
    <col min="11269" max="11269" width="5.125" style="4" customWidth="1"/>
    <col min="11270" max="11270" width="6.5" style="4" customWidth="1"/>
    <col min="11271" max="11272" width="6.625" style="4" customWidth="1"/>
    <col min="11273" max="11273" width="5.125" style="4" customWidth="1"/>
    <col min="11274" max="11274" width="6.5" style="4" customWidth="1"/>
    <col min="11275" max="11276" width="8.125" style="4" customWidth="1"/>
    <col min="11277" max="11277" width="5.5" style="4" customWidth="1"/>
    <col min="11278" max="11278" width="6.625" style="4" customWidth="1"/>
    <col min="11279" max="11279" width="9" style="4"/>
    <col min="11280" max="11280" width="3.125" style="4" customWidth="1"/>
    <col min="11281" max="11281" width="21.875" style="4" customWidth="1"/>
    <col min="11282" max="11283" width="9" style="4"/>
    <col min="11284" max="11284" width="10.25" style="4" customWidth="1"/>
    <col min="11285" max="11520" width="9" style="4"/>
    <col min="11521" max="11521" width="2.625" style="4" customWidth="1"/>
    <col min="11522" max="11522" width="10.625" style="4" customWidth="1"/>
    <col min="11523" max="11524" width="5.625" style="4" customWidth="1"/>
    <col min="11525" max="11525" width="5.125" style="4" customWidth="1"/>
    <col min="11526" max="11526" width="6.5" style="4" customWidth="1"/>
    <col min="11527" max="11528" width="6.625" style="4" customWidth="1"/>
    <col min="11529" max="11529" width="5.125" style="4" customWidth="1"/>
    <col min="11530" max="11530" width="6.5" style="4" customWidth="1"/>
    <col min="11531" max="11532" width="8.125" style="4" customWidth="1"/>
    <col min="11533" max="11533" width="5.5" style="4" customWidth="1"/>
    <col min="11534" max="11534" width="6.625" style="4" customWidth="1"/>
    <col min="11535" max="11535" width="9" style="4"/>
    <col min="11536" max="11536" width="3.125" style="4" customWidth="1"/>
    <col min="11537" max="11537" width="21.875" style="4" customWidth="1"/>
    <col min="11538" max="11539" width="9" style="4"/>
    <col min="11540" max="11540" width="10.25" style="4" customWidth="1"/>
    <col min="11541" max="11776" width="9" style="4"/>
    <col min="11777" max="11777" width="2.625" style="4" customWidth="1"/>
    <col min="11778" max="11778" width="10.625" style="4" customWidth="1"/>
    <col min="11779" max="11780" width="5.625" style="4" customWidth="1"/>
    <col min="11781" max="11781" width="5.125" style="4" customWidth="1"/>
    <col min="11782" max="11782" width="6.5" style="4" customWidth="1"/>
    <col min="11783" max="11784" width="6.625" style="4" customWidth="1"/>
    <col min="11785" max="11785" width="5.125" style="4" customWidth="1"/>
    <col min="11786" max="11786" width="6.5" style="4" customWidth="1"/>
    <col min="11787" max="11788" width="8.125" style="4" customWidth="1"/>
    <col min="11789" max="11789" width="5.5" style="4" customWidth="1"/>
    <col min="11790" max="11790" width="6.625" style="4" customWidth="1"/>
    <col min="11791" max="11791" width="9" style="4"/>
    <col min="11792" max="11792" width="3.125" style="4" customWidth="1"/>
    <col min="11793" max="11793" width="21.875" style="4" customWidth="1"/>
    <col min="11794" max="11795" width="9" style="4"/>
    <col min="11796" max="11796" width="10.25" style="4" customWidth="1"/>
    <col min="11797" max="12032" width="9" style="4"/>
    <col min="12033" max="12033" width="2.625" style="4" customWidth="1"/>
    <col min="12034" max="12034" width="10.625" style="4" customWidth="1"/>
    <col min="12035" max="12036" width="5.625" style="4" customWidth="1"/>
    <col min="12037" max="12037" width="5.125" style="4" customWidth="1"/>
    <col min="12038" max="12038" width="6.5" style="4" customWidth="1"/>
    <col min="12039" max="12040" width="6.625" style="4" customWidth="1"/>
    <col min="12041" max="12041" width="5.125" style="4" customWidth="1"/>
    <col min="12042" max="12042" width="6.5" style="4" customWidth="1"/>
    <col min="12043" max="12044" width="8.125" style="4" customWidth="1"/>
    <col min="12045" max="12045" width="5.5" style="4" customWidth="1"/>
    <col min="12046" max="12046" width="6.625" style="4" customWidth="1"/>
    <col min="12047" max="12047" width="9" style="4"/>
    <col min="12048" max="12048" width="3.125" style="4" customWidth="1"/>
    <col min="12049" max="12049" width="21.875" style="4" customWidth="1"/>
    <col min="12050" max="12051" width="9" style="4"/>
    <col min="12052" max="12052" width="10.25" style="4" customWidth="1"/>
    <col min="12053" max="12288" width="9" style="4"/>
    <col min="12289" max="12289" width="2.625" style="4" customWidth="1"/>
    <col min="12290" max="12290" width="10.625" style="4" customWidth="1"/>
    <col min="12291" max="12292" width="5.625" style="4" customWidth="1"/>
    <col min="12293" max="12293" width="5.125" style="4" customWidth="1"/>
    <col min="12294" max="12294" width="6.5" style="4" customWidth="1"/>
    <col min="12295" max="12296" width="6.625" style="4" customWidth="1"/>
    <col min="12297" max="12297" width="5.125" style="4" customWidth="1"/>
    <col min="12298" max="12298" width="6.5" style="4" customWidth="1"/>
    <col min="12299" max="12300" width="8.125" style="4" customWidth="1"/>
    <col min="12301" max="12301" width="5.5" style="4" customWidth="1"/>
    <col min="12302" max="12302" width="6.625" style="4" customWidth="1"/>
    <col min="12303" max="12303" width="9" style="4"/>
    <col min="12304" max="12304" width="3.125" style="4" customWidth="1"/>
    <col min="12305" max="12305" width="21.875" style="4" customWidth="1"/>
    <col min="12306" max="12307" width="9" style="4"/>
    <col min="12308" max="12308" width="10.25" style="4" customWidth="1"/>
    <col min="12309" max="12544" width="9" style="4"/>
    <col min="12545" max="12545" width="2.625" style="4" customWidth="1"/>
    <col min="12546" max="12546" width="10.625" style="4" customWidth="1"/>
    <col min="12547" max="12548" width="5.625" style="4" customWidth="1"/>
    <col min="12549" max="12549" width="5.125" style="4" customWidth="1"/>
    <col min="12550" max="12550" width="6.5" style="4" customWidth="1"/>
    <col min="12551" max="12552" width="6.625" style="4" customWidth="1"/>
    <col min="12553" max="12553" width="5.125" style="4" customWidth="1"/>
    <col min="12554" max="12554" width="6.5" style="4" customWidth="1"/>
    <col min="12555" max="12556" width="8.125" style="4" customWidth="1"/>
    <col min="12557" max="12557" width="5.5" style="4" customWidth="1"/>
    <col min="12558" max="12558" width="6.625" style="4" customWidth="1"/>
    <col min="12559" max="12559" width="9" style="4"/>
    <col min="12560" max="12560" width="3.125" style="4" customWidth="1"/>
    <col min="12561" max="12561" width="21.875" style="4" customWidth="1"/>
    <col min="12562" max="12563" width="9" style="4"/>
    <col min="12564" max="12564" width="10.25" style="4" customWidth="1"/>
    <col min="12565" max="12800" width="9" style="4"/>
    <col min="12801" max="12801" width="2.625" style="4" customWidth="1"/>
    <col min="12802" max="12802" width="10.625" style="4" customWidth="1"/>
    <col min="12803" max="12804" width="5.625" style="4" customWidth="1"/>
    <col min="12805" max="12805" width="5.125" style="4" customWidth="1"/>
    <col min="12806" max="12806" width="6.5" style="4" customWidth="1"/>
    <col min="12807" max="12808" width="6.625" style="4" customWidth="1"/>
    <col min="12809" max="12809" width="5.125" style="4" customWidth="1"/>
    <col min="12810" max="12810" width="6.5" style="4" customWidth="1"/>
    <col min="12811" max="12812" width="8.125" style="4" customWidth="1"/>
    <col min="12813" max="12813" width="5.5" style="4" customWidth="1"/>
    <col min="12814" max="12814" width="6.625" style="4" customWidth="1"/>
    <col min="12815" max="12815" width="9" style="4"/>
    <col min="12816" max="12816" width="3.125" style="4" customWidth="1"/>
    <col min="12817" max="12817" width="21.875" style="4" customWidth="1"/>
    <col min="12818" max="12819" width="9" style="4"/>
    <col min="12820" max="12820" width="10.25" style="4" customWidth="1"/>
    <col min="12821" max="13056" width="9" style="4"/>
    <col min="13057" max="13057" width="2.625" style="4" customWidth="1"/>
    <col min="13058" max="13058" width="10.625" style="4" customWidth="1"/>
    <col min="13059" max="13060" width="5.625" style="4" customWidth="1"/>
    <col min="13061" max="13061" width="5.125" style="4" customWidth="1"/>
    <col min="13062" max="13062" width="6.5" style="4" customWidth="1"/>
    <col min="13063" max="13064" width="6.625" style="4" customWidth="1"/>
    <col min="13065" max="13065" width="5.125" style="4" customWidth="1"/>
    <col min="13066" max="13066" width="6.5" style="4" customWidth="1"/>
    <col min="13067" max="13068" width="8.125" style="4" customWidth="1"/>
    <col min="13069" max="13069" width="5.5" style="4" customWidth="1"/>
    <col min="13070" max="13070" width="6.625" style="4" customWidth="1"/>
    <col min="13071" max="13071" width="9" style="4"/>
    <col min="13072" max="13072" width="3.125" style="4" customWidth="1"/>
    <col min="13073" max="13073" width="21.875" style="4" customWidth="1"/>
    <col min="13074" max="13075" width="9" style="4"/>
    <col min="13076" max="13076" width="10.25" style="4" customWidth="1"/>
    <col min="13077" max="13312" width="9" style="4"/>
    <col min="13313" max="13313" width="2.625" style="4" customWidth="1"/>
    <col min="13314" max="13314" width="10.625" style="4" customWidth="1"/>
    <col min="13315" max="13316" width="5.625" style="4" customWidth="1"/>
    <col min="13317" max="13317" width="5.125" style="4" customWidth="1"/>
    <col min="13318" max="13318" width="6.5" style="4" customWidth="1"/>
    <col min="13319" max="13320" width="6.625" style="4" customWidth="1"/>
    <col min="13321" max="13321" width="5.125" style="4" customWidth="1"/>
    <col min="13322" max="13322" width="6.5" style="4" customWidth="1"/>
    <col min="13323" max="13324" width="8.125" style="4" customWidth="1"/>
    <col min="13325" max="13325" width="5.5" style="4" customWidth="1"/>
    <col min="13326" max="13326" width="6.625" style="4" customWidth="1"/>
    <col min="13327" max="13327" width="9" style="4"/>
    <col min="13328" max="13328" width="3.125" style="4" customWidth="1"/>
    <col min="13329" max="13329" width="21.875" style="4" customWidth="1"/>
    <col min="13330" max="13331" width="9" style="4"/>
    <col min="13332" max="13332" width="10.25" style="4" customWidth="1"/>
    <col min="13333" max="13568" width="9" style="4"/>
    <col min="13569" max="13569" width="2.625" style="4" customWidth="1"/>
    <col min="13570" max="13570" width="10.625" style="4" customWidth="1"/>
    <col min="13571" max="13572" width="5.625" style="4" customWidth="1"/>
    <col min="13573" max="13573" width="5.125" style="4" customWidth="1"/>
    <col min="13574" max="13574" width="6.5" style="4" customWidth="1"/>
    <col min="13575" max="13576" width="6.625" style="4" customWidth="1"/>
    <col min="13577" max="13577" width="5.125" style="4" customWidth="1"/>
    <col min="13578" max="13578" width="6.5" style="4" customWidth="1"/>
    <col min="13579" max="13580" width="8.125" style="4" customWidth="1"/>
    <col min="13581" max="13581" width="5.5" style="4" customWidth="1"/>
    <col min="13582" max="13582" width="6.625" style="4" customWidth="1"/>
    <col min="13583" max="13583" width="9" style="4"/>
    <col min="13584" max="13584" width="3.125" style="4" customWidth="1"/>
    <col min="13585" max="13585" width="21.875" style="4" customWidth="1"/>
    <col min="13586" max="13587" width="9" style="4"/>
    <col min="13588" max="13588" width="10.25" style="4" customWidth="1"/>
    <col min="13589" max="13824" width="9" style="4"/>
    <col min="13825" max="13825" width="2.625" style="4" customWidth="1"/>
    <col min="13826" max="13826" width="10.625" style="4" customWidth="1"/>
    <col min="13827" max="13828" width="5.625" style="4" customWidth="1"/>
    <col min="13829" max="13829" width="5.125" style="4" customWidth="1"/>
    <col min="13830" max="13830" width="6.5" style="4" customWidth="1"/>
    <col min="13831" max="13832" width="6.625" style="4" customWidth="1"/>
    <col min="13833" max="13833" width="5.125" style="4" customWidth="1"/>
    <col min="13834" max="13834" width="6.5" style="4" customWidth="1"/>
    <col min="13835" max="13836" width="8.125" style="4" customWidth="1"/>
    <col min="13837" max="13837" width="5.5" style="4" customWidth="1"/>
    <col min="13838" max="13838" width="6.625" style="4" customWidth="1"/>
    <col min="13839" max="13839" width="9" style="4"/>
    <col min="13840" max="13840" width="3.125" style="4" customWidth="1"/>
    <col min="13841" max="13841" width="21.875" style="4" customWidth="1"/>
    <col min="13842" max="13843" width="9" style="4"/>
    <col min="13844" max="13844" width="10.25" style="4" customWidth="1"/>
    <col min="13845" max="14080" width="9" style="4"/>
    <col min="14081" max="14081" width="2.625" style="4" customWidth="1"/>
    <col min="14082" max="14082" width="10.625" style="4" customWidth="1"/>
    <col min="14083" max="14084" width="5.625" style="4" customWidth="1"/>
    <col min="14085" max="14085" width="5.125" style="4" customWidth="1"/>
    <col min="14086" max="14086" width="6.5" style="4" customWidth="1"/>
    <col min="14087" max="14088" width="6.625" style="4" customWidth="1"/>
    <col min="14089" max="14089" width="5.125" style="4" customWidth="1"/>
    <col min="14090" max="14090" width="6.5" style="4" customWidth="1"/>
    <col min="14091" max="14092" width="8.125" style="4" customWidth="1"/>
    <col min="14093" max="14093" width="5.5" style="4" customWidth="1"/>
    <col min="14094" max="14094" width="6.625" style="4" customWidth="1"/>
    <col min="14095" max="14095" width="9" style="4"/>
    <col min="14096" max="14096" width="3.125" style="4" customWidth="1"/>
    <col min="14097" max="14097" width="21.875" style="4" customWidth="1"/>
    <col min="14098" max="14099" width="9" style="4"/>
    <col min="14100" max="14100" width="10.25" style="4" customWidth="1"/>
    <col min="14101" max="14336" width="9" style="4"/>
    <col min="14337" max="14337" width="2.625" style="4" customWidth="1"/>
    <col min="14338" max="14338" width="10.625" style="4" customWidth="1"/>
    <col min="14339" max="14340" width="5.625" style="4" customWidth="1"/>
    <col min="14341" max="14341" width="5.125" style="4" customWidth="1"/>
    <col min="14342" max="14342" width="6.5" style="4" customWidth="1"/>
    <col min="14343" max="14344" width="6.625" style="4" customWidth="1"/>
    <col min="14345" max="14345" width="5.125" style="4" customWidth="1"/>
    <col min="14346" max="14346" width="6.5" style="4" customWidth="1"/>
    <col min="14347" max="14348" width="8.125" style="4" customWidth="1"/>
    <col min="14349" max="14349" width="5.5" style="4" customWidth="1"/>
    <col min="14350" max="14350" width="6.625" style="4" customWidth="1"/>
    <col min="14351" max="14351" width="9" style="4"/>
    <col min="14352" max="14352" width="3.125" style="4" customWidth="1"/>
    <col min="14353" max="14353" width="21.875" style="4" customWidth="1"/>
    <col min="14354" max="14355" width="9" style="4"/>
    <col min="14356" max="14356" width="10.25" style="4" customWidth="1"/>
    <col min="14357" max="14592" width="9" style="4"/>
    <col min="14593" max="14593" width="2.625" style="4" customWidth="1"/>
    <col min="14594" max="14594" width="10.625" style="4" customWidth="1"/>
    <col min="14595" max="14596" width="5.625" style="4" customWidth="1"/>
    <col min="14597" max="14597" width="5.125" style="4" customWidth="1"/>
    <col min="14598" max="14598" width="6.5" style="4" customWidth="1"/>
    <col min="14599" max="14600" width="6.625" style="4" customWidth="1"/>
    <col min="14601" max="14601" width="5.125" style="4" customWidth="1"/>
    <col min="14602" max="14602" width="6.5" style="4" customWidth="1"/>
    <col min="14603" max="14604" width="8.125" style="4" customWidth="1"/>
    <col min="14605" max="14605" width="5.5" style="4" customWidth="1"/>
    <col min="14606" max="14606" width="6.625" style="4" customWidth="1"/>
    <col min="14607" max="14607" width="9" style="4"/>
    <col min="14608" max="14608" width="3.125" style="4" customWidth="1"/>
    <col min="14609" max="14609" width="21.875" style="4" customWidth="1"/>
    <col min="14610" max="14611" width="9" style="4"/>
    <col min="14612" max="14612" width="10.25" style="4" customWidth="1"/>
    <col min="14613" max="14848" width="9" style="4"/>
    <col min="14849" max="14849" width="2.625" style="4" customWidth="1"/>
    <col min="14850" max="14850" width="10.625" style="4" customWidth="1"/>
    <col min="14851" max="14852" width="5.625" style="4" customWidth="1"/>
    <col min="14853" max="14853" width="5.125" style="4" customWidth="1"/>
    <col min="14854" max="14854" width="6.5" style="4" customWidth="1"/>
    <col min="14855" max="14856" width="6.625" style="4" customWidth="1"/>
    <col min="14857" max="14857" width="5.125" style="4" customWidth="1"/>
    <col min="14858" max="14858" width="6.5" style="4" customWidth="1"/>
    <col min="14859" max="14860" width="8.125" style="4" customWidth="1"/>
    <col min="14861" max="14861" width="5.5" style="4" customWidth="1"/>
    <col min="14862" max="14862" width="6.625" style="4" customWidth="1"/>
    <col min="14863" max="14863" width="9" style="4"/>
    <col min="14864" max="14864" width="3.125" style="4" customWidth="1"/>
    <col min="14865" max="14865" width="21.875" style="4" customWidth="1"/>
    <col min="14866" max="14867" width="9" style="4"/>
    <col min="14868" max="14868" width="10.25" style="4" customWidth="1"/>
    <col min="14869" max="15104" width="9" style="4"/>
    <col min="15105" max="15105" width="2.625" style="4" customWidth="1"/>
    <col min="15106" max="15106" width="10.625" style="4" customWidth="1"/>
    <col min="15107" max="15108" width="5.625" style="4" customWidth="1"/>
    <col min="15109" max="15109" width="5.125" style="4" customWidth="1"/>
    <col min="15110" max="15110" width="6.5" style="4" customWidth="1"/>
    <col min="15111" max="15112" width="6.625" style="4" customWidth="1"/>
    <col min="15113" max="15113" width="5.125" style="4" customWidth="1"/>
    <col min="15114" max="15114" width="6.5" style="4" customWidth="1"/>
    <col min="15115" max="15116" width="8.125" style="4" customWidth="1"/>
    <col min="15117" max="15117" width="5.5" style="4" customWidth="1"/>
    <col min="15118" max="15118" width="6.625" style="4" customWidth="1"/>
    <col min="15119" max="15119" width="9" style="4"/>
    <col min="15120" max="15120" width="3.125" style="4" customWidth="1"/>
    <col min="15121" max="15121" width="21.875" style="4" customWidth="1"/>
    <col min="15122" max="15123" width="9" style="4"/>
    <col min="15124" max="15124" width="10.25" style="4" customWidth="1"/>
    <col min="15125" max="15360" width="9" style="4"/>
    <col min="15361" max="15361" width="2.625" style="4" customWidth="1"/>
    <col min="15362" max="15362" width="10.625" style="4" customWidth="1"/>
    <col min="15363" max="15364" width="5.625" style="4" customWidth="1"/>
    <col min="15365" max="15365" width="5.125" style="4" customWidth="1"/>
    <col min="15366" max="15366" width="6.5" style="4" customWidth="1"/>
    <col min="15367" max="15368" width="6.625" style="4" customWidth="1"/>
    <col min="15369" max="15369" width="5.125" style="4" customWidth="1"/>
    <col min="15370" max="15370" width="6.5" style="4" customWidth="1"/>
    <col min="15371" max="15372" width="8.125" style="4" customWidth="1"/>
    <col min="15373" max="15373" width="5.5" style="4" customWidth="1"/>
    <col min="15374" max="15374" width="6.625" style="4" customWidth="1"/>
    <col min="15375" max="15375" width="9" style="4"/>
    <col min="15376" max="15376" width="3.125" style="4" customWidth="1"/>
    <col min="15377" max="15377" width="21.875" style="4" customWidth="1"/>
    <col min="15378" max="15379" width="9" style="4"/>
    <col min="15380" max="15380" width="10.25" style="4" customWidth="1"/>
    <col min="15381" max="15616" width="9" style="4"/>
    <col min="15617" max="15617" width="2.625" style="4" customWidth="1"/>
    <col min="15618" max="15618" width="10.625" style="4" customWidth="1"/>
    <col min="15619" max="15620" width="5.625" style="4" customWidth="1"/>
    <col min="15621" max="15621" width="5.125" style="4" customWidth="1"/>
    <col min="15622" max="15622" width="6.5" style="4" customWidth="1"/>
    <col min="15623" max="15624" width="6.625" style="4" customWidth="1"/>
    <col min="15625" max="15625" width="5.125" style="4" customWidth="1"/>
    <col min="15626" max="15626" width="6.5" style="4" customWidth="1"/>
    <col min="15627" max="15628" width="8.125" style="4" customWidth="1"/>
    <col min="15629" max="15629" width="5.5" style="4" customWidth="1"/>
    <col min="15630" max="15630" width="6.625" style="4" customWidth="1"/>
    <col min="15631" max="15631" width="9" style="4"/>
    <col min="15632" max="15632" width="3.125" style="4" customWidth="1"/>
    <col min="15633" max="15633" width="21.875" style="4" customWidth="1"/>
    <col min="15634" max="15635" width="9" style="4"/>
    <col min="15636" max="15636" width="10.25" style="4" customWidth="1"/>
    <col min="15637" max="15872" width="9" style="4"/>
    <col min="15873" max="15873" width="2.625" style="4" customWidth="1"/>
    <col min="15874" max="15874" width="10.625" style="4" customWidth="1"/>
    <col min="15875" max="15876" width="5.625" style="4" customWidth="1"/>
    <col min="15877" max="15877" width="5.125" style="4" customWidth="1"/>
    <col min="15878" max="15878" width="6.5" style="4" customWidth="1"/>
    <col min="15879" max="15880" width="6.625" style="4" customWidth="1"/>
    <col min="15881" max="15881" width="5.125" style="4" customWidth="1"/>
    <col min="15882" max="15882" width="6.5" style="4" customWidth="1"/>
    <col min="15883" max="15884" width="8.125" style="4" customWidth="1"/>
    <col min="15885" max="15885" width="5.5" style="4" customWidth="1"/>
    <col min="15886" max="15886" width="6.625" style="4" customWidth="1"/>
    <col min="15887" max="15887" width="9" style="4"/>
    <col min="15888" max="15888" width="3.125" style="4" customWidth="1"/>
    <col min="15889" max="15889" width="21.875" style="4" customWidth="1"/>
    <col min="15890" max="15891" width="9" style="4"/>
    <col min="15892" max="15892" width="10.25" style="4" customWidth="1"/>
    <col min="15893" max="16128" width="9" style="4"/>
    <col min="16129" max="16129" width="2.625" style="4" customWidth="1"/>
    <col min="16130" max="16130" width="10.625" style="4" customWidth="1"/>
    <col min="16131" max="16132" width="5.625" style="4" customWidth="1"/>
    <col min="16133" max="16133" width="5.125" style="4" customWidth="1"/>
    <col min="16134" max="16134" width="6.5" style="4" customWidth="1"/>
    <col min="16135" max="16136" width="6.625" style="4" customWidth="1"/>
    <col min="16137" max="16137" width="5.125" style="4" customWidth="1"/>
    <col min="16138" max="16138" width="6.5" style="4" customWidth="1"/>
    <col min="16139" max="16140" width="8.125" style="4" customWidth="1"/>
    <col min="16141" max="16141" width="5.5" style="4" customWidth="1"/>
    <col min="16142" max="16142" width="6.625" style="4" customWidth="1"/>
    <col min="16143" max="16143" width="9" style="4"/>
    <col min="16144" max="16144" width="3.125" style="4" customWidth="1"/>
    <col min="16145" max="16145" width="21.875" style="4" customWidth="1"/>
    <col min="16146" max="16147" width="9" style="4"/>
    <col min="16148" max="16148" width="10.25" style="4" customWidth="1"/>
    <col min="16149" max="16384" width="9" style="4"/>
  </cols>
  <sheetData>
    <row r="1" spans="1:16" ht="14.25" customHeight="1">
      <c r="A1" s="49" t="s">
        <v>26</v>
      </c>
      <c r="B1" s="50"/>
      <c r="C1" s="50"/>
      <c r="D1" s="50"/>
      <c r="E1" s="50"/>
      <c r="F1" s="50"/>
      <c r="G1" s="50"/>
      <c r="H1" s="50"/>
      <c r="I1" s="50"/>
      <c r="J1" s="50"/>
      <c r="K1" s="50"/>
      <c r="L1" s="50"/>
      <c r="M1" s="50"/>
      <c r="N1" s="50"/>
      <c r="P1" s="4"/>
    </row>
    <row r="2" spans="1:16" ht="14.85" customHeight="1">
      <c r="A2" s="52"/>
      <c r="B2" s="53" t="s">
        <v>27</v>
      </c>
      <c r="C2" s="670" t="s">
        <v>28</v>
      </c>
      <c r="D2" s="671"/>
      <c r="E2" s="671"/>
      <c r="F2" s="672"/>
      <c r="G2" s="670" t="s">
        <v>29</v>
      </c>
      <c r="H2" s="671"/>
      <c r="I2" s="671"/>
      <c r="J2" s="672"/>
      <c r="K2" s="670" t="s">
        <v>30</v>
      </c>
      <c r="L2" s="671"/>
      <c r="M2" s="671"/>
      <c r="N2" s="672"/>
      <c r="P2" s="4"/>
    </row>
    <row r="3" spans="1:16" ht="14.85" customHeight="1">
      <c r="A3" s="54"/>
      <c r="B3" s="55"/>
      <c r="C3" s="56"/>
      <c r="D3" s="57"/>
      <c r="E3" s="57"/>
      <c r="F3" s="56" t="s">
        <v>31</v>
      </c>
      <c r="G3" s="56"/>
      <c r="H3" s="57"/>
      <c r="I3" s="57"/>
      <c r="J3" s="56" t="s">
        <v>31</v>
      </c>
      <c r="K3" s="56"/>
      <c r="L3" s="57"/>
      <c r="M3" s="58"/>
      <c r="N3" s="56" t="s">
        <v>31</v>
      </c>
      <c r="P3" s="4"/>
    </row>
    <row r="4" spans="1:16" ht="14.85" customHeight="1">
      <c r="A4" s="59" t="s">
        <v>32</v>
      </c>
      <c r="B4" s="60"/>
      <c r="C4" s="461" t="s">
        <v>287</v>
      </c>
      <c r="D4" s="462" t="s">
        <v>297</v>
      </c>
      <c r="E4" s="62" t="s">
        <v>33</v>
      </c>
      <c r="F4" s="61" t="s">
        <v>322</v>
      </c>
      <c r="G4" s="461" t="s">
        <v>287</v>
      </c>
      <c r="H4" s="462" t="s">
        <v>297</v>
      </c>
      <c r="I4" s="62" t="s">
        <v>33</v>
      </c>
      <c r="J4" s="61" t="s">
        <v>322</v>
      </c>
      <c r="K4" s="461" t="s">
        <v>287</v>
      </c>
      <c r="L4" s="462" t="s">
        <v>286</v>
      </c>
      <c r="M4" s="63" t="s">
        <v>33</v>
      </c>
      <c r="N4" s="61" t="s">
        <v>34</v>
      </c>
      <c r="P4" s="4"/>
    </row>
    <row r="5" spans="1:16" ht="14.85" customHeight="1">
      <c r="A5" s="64"/>
      <c r="B5" s="65"/>
      <c r="C5" s="66" t="s">
        <v>21</v>
      </c>
      <c r="D5" s="67" t="s">
        <v>21</v>
      </c>
      <c r="E5" s="67" t="s">
        <v>22</v>
      </c>
      <c r="F5" s="68" t="s">
        <v>22</v>
      </c>
      <c r="G5" s="66" t="s">
        <v>23</v>
      </c>
      <c r="H5" s="67" t="s">
        <v>23</v>
      </c>
      <c r="I5" s="67" t="s">
        <v>22</v>
      </c>
      <c r="J5" s="68" t="s">
        <v>22</v>
      </c>
      <c r="K5" s="66" t="s">
        <v>24</v>
      </c>
      <c r="L5" s="67" t="s">
        <v>24</v>
      </c>
      <c r="M5" s="67" t="s">
        <v>22</v>
      </c>
      <c r="N5" s="69" t="s">
        <v>22</v>
      </c>
      <c r="P5" s="4"/>
    </row>
    <row r="6" spans="1:16" ht="14.85" customHeight="1">
      <c r="A6" s="70"/>
      <c r="B6" s="71"/>
      <c r="C6" s="66"/>
      <c r="D6" s="67"/>
      <c r="E6" s="67"/>
      <c r="F6" s="68"/>
      <c r="G6" s="66"/>
      <c r="H6" s="67"/>
      <c r="I6" s="67"/>
      <c r="J6" s="68"/>
      <c r="K6" s="66"/>
      <c r="L6" s="67"/>
      <c r="M6" s="67"/>
      <c r="N6" s="68"/>
      <c r="P6" s="4"/>
    </row>
    <row r="7" spans="1:16" ht="14.85" customHeight="1">
      <c r="A7" s="673" t="s">
        <v>35</v>
      </c>
      <c r="B7" s="674"/>
      <c r="C7" s="73">
        <v>2318</v>
      </c>
      <c r="D7" s="73">
        <v>2469</v>
      </c>
      <c r="E7" s="74">
        <v>100</v>
      </c>
      <c r="F7" s="75">
        <v>6.5142364106988815</v>
      </c>
      <c r="G7" s="73">
        <v>75274</v>
      </c>
      <c r="H7" s="73">
        <v>75961</v>
      </c>
      <c r="I7" s="74">
        <v>100</v>
      </c>
      <c r="J7" s="75">
        <v>0.91266572787416234</v>
      </c>
      <c r="K7" s="73">
        <v>4139178</v>
      </c>
      <c r="L7" s="73">
        <v>4103270</v>
      </c>
      <c r="M7" s="74">
        <v>100</v>
      </c>
      <c r="N7" s="75">
        <v>-0.86751524094880184</v>
      </c>
      <c r="P7" s="4"/>
    </row>
    <row r="8" spans="1:16" ht="14.85" customHeight="1">
      <c r="A8" s="70"/>
      <c r="B8" s="71"/>
      <c r="C8" s="66"/>
      <c r="D8" s="67"/>
      <c r="E8" s="67"/>
      <c r="F8" s="75"/>
      <c r="G8" s="66"/>
      <c r="H8" s="67"/>
      <c r="I8" s="67"/>
      <c r="J8" s="557"/>
      <c r="K8" s="66"/>
      <c r="L8" s="67"/>
      <c r="M8" s="67"/>
      <c r="N8" s="557"/>
      <c r="P8" s="4"/>
    </row>
    <row r="9" spans="1:16" ht="14.85" customHeight="1">
      <c r="A9" s="70" t="s">
        <v>40</v>
      </c>
      <c r="B9" s="71"/>
      <c r="C9" s="66"/>
      <c r="D9" s="67"/>
      <c r="E9" s="67"/>
      <c r="F9" s="75"/>
      <c r="G9" s="66"/>
      <c r="H9" s="67"/>
      <c r="I9" s="67"/>
      <c r="J9" s="557"/>
      <c r="K9" s="66"/>
      <c r="L9" s="67"/>
      <c r="M9" s="67"/>
      <c r="N9" s="557"/>
      <c r="P9" s="4"/>
    </row>
    <row r="10" spans="1:16" ht="14.85" customHeight="1">
      <c r="A10" s="70" t="s">
        <v>42</v>
      </c>
      <c r="B10" s="71" t="s">
        <v>43</v>
      </c>
      <c r="C10" s="76">
        <v>424</v>
      </c>
      <c r="D10" s="77">
        <v>447</v>
      </c>
      <c r="E10" s="78">
        <v>18.1044957472661</v>
      </c>
      <c r="F10" s="557">
        <v>5.4245283018867996</v>
      </c>
      <c r="G10" s="76">
        <v>13756</v>
      </c>
      <c r="H10" s="77">
        <v>13908</v>
      </c>
      <c r="I10" s="78">
        <v>18.309395610905597</v>
      </c>
      <c r="J10" s="557">
        <v>1.1049723756906049</v>
      </c>
      <c r="K10" s="76">
        <v>284515</v>
      </c>
      <c r="L10" s="77">
        <v>318436</v>
      </c>
      <c r="M10" s="78">
        <v>7.7605422017074179</v>
      </c>
      <c r="N10" s="557">
        <v>11.92239424986381</v>
      </c>
      <c r="P10" s="4"/>
    </row>
    <row r="11" spans="1:16" ht="14.85" customHeight="1">
      <c r="A11" s="70" t="s">
        <v>36</v>
      </c>
      <c r="B11" s="71" t="s">
        <v>37</v>
      </c>
      <c r="C11" s="76">
        <v>44</v>
      </c>
      <c r="D11" s="77">
        <v>59</v>
      </c>
      <c r="E11" s="78">
        <v>2.389631429728635</v>
      </c>
      <c r="F11" s="557">
        <v>34.090909090909079</v>
      </c>
      <c r="G11" s="76">
        <v>754</v>
      </c>
      <c r="H11" s="77">
        <v>865</v>
      </c>
      <c r="I11" s="78">
        <v>1.1387422493121471</v>
      </c>
      <c r="J11" s="557">
        <v>14.721485411140577</v>
      </c>
      <c r="K11" s="76">
        <v>70650</v>
      </c>
      <c r="L11" s="77">
        <v>79892</v>
      </c>
      <c r="M11" s="78">
        <v>1.9470324887224093</v>
      </c>
      <c r="N11" s="557">
        <v>13.081387119603672</v>
      </c>
      <c r="P11" s="4"/>
    </row>
    <row r="12" spans="1:16" ht="14.85" customHeight="1">
      <c r="A12" s="70" t="s">
        <v>38</v>
      </c>
      <c r="B12" s="71" t="s">
        <v>39</v>
      </c>
      <c r="C12" s="76">
        <v>310</v>
      </c>
      <c r="D12" s="77">
        <v>351</v>
      </c>
      <c r="E12" s="78">
        <v>14.216281895504251</v>
      </c>
      <c r="F12" s="557">
        <v>13.225806451612909</v>
      </c>
      <c r="G12" s="76">
        <v>8338</v>
      </c>
      <c r="H12" s="77">
        <v>9182</v>
      </c>
      <c r="I12" s="78">
        <v>12.087781888074144</v>
      </c>
      <c r="J12" s="557">
        <v>10.122331494363145</v>
      </c>
      <c r="K12" s="76">
        <v>182915</v>
      </c>
      <c r="L12" s="77">
        <v>190613</v>
      </c>
      <c r="M12" s="78">
        <v>4.6453925771396962</v>
      </c>
      <c r="N12" s="557">
        <v>4.2085121504523926</v>
      </c>
      <c r="P12" s="4"/>
    </row>
    <row r="13" spans="1:16" ht="14.85" customHeight="1">
      <c r="A13" s="70" t="s">
        <v>44</v>
      </c>
      <c r="B13" s="71" t="s">
        <v>41</v>
      </c>
      <c r="C13" s="76">
        <v>82</v>
      </c>
      <c r="D13" s="77">
        <v>89</v>
      </c>
      <c r="E13" s="78">
        <v>3.6046982584042127</v>
      </c>
      <c r="F13" s="557">
        <v>8.5365853658536661</v>
      </c>
      <c r="G13" s="76">
        <v>1436</v>
      </c>
      <c r="H13" s="77">
        <v>1538</v>
      </c>
      <c r="I13" s="78">
        <v>2.0247232132278405</v>
      </c>
      <c r="J13" s="557">
        <v>7.1030640668523715</v>
      </c>
      <c r="K13" s="76">
        <v>31615</v>
      </c>
      <c r="L13" s="77">
        <v>36512</v>
      </c>
      <c r="M13" s="78">
        <v>0.88982689416002358</v>
      </c>
      <c r="N13" s="557">
        <v>15.48948284042384</v>
      </c>
      <c r="P13" s="4"/>
    </row>
    <row r="14" spans="1:16" ht="14.85" customHeight="1">
      <c r="A14" s="70" t="s">
        <v>45</v>
      </c>
      <c r="B14" s="71" t="s">
        <v>46</v>
      </c>
      <c r="C14" s="76">
        <v>55</v>
      </c>
      <c r="D14" s="77">
        <v>56</v>
      </c>
      <c r="E14" s="78">
        <v>2.2681247468610772</v>
      </c>
      <c r="F14" s="557">
        <v>1.8181818181818077</v>
      </c>
      <c r="G14" s="76">
        <v>658</v>
      </c>
      <c r="H14" s="77">
        <v>528</v>
      </c>
      <c r="I14" s="78">
        <v>0.69509353484024694</v>
      </c>
      <c r="J14" s="557">
        <v>-19.756838905775076</v>
      </c>
      <c r="K14" s="76">
        <v>7620</v>
      </c>
      <c r="L14" s="77">
        <v>6909</v>
      </c>
      <c r="M14" s="78">
        <v>0.16837790347698298</v>
      </c>
      <c r="N14" s="557">
        <v>-9.3307086614173187</v>
      </c>
      <c r="P14" s="4"/>
    </row>
    <row r="15" spans="1:16" ht="14.85" customHeight="1">
      <c r="A15" s="70" t="s">
        <v>47</v>
      </c>
      <c r="B15" s="71" t="s">
        <v>48</v>
      </c>
      <c r="C15" s="76">
        <v>234</v>
      </c>
      <c r="D15" s="77">
        <v>227</v>
      </c>
      <c r="E15" s="78">
        <v>9.1940056703118671</v>
      </c>
      <c r="F15" s="557">
        <v>-2.9914529914529919</v>
      </c>
      <c r="G15" s="76">
        <v>10246</v>
      </c>
      <c r="H15" s="77">
        <v>9406</v>
      </c>
      <c r="I15" s="78">
        <v>12.382670054370006</v>
      </c>
      <c r="J15" s="557">
        <v>-8.1983212961155623</v>
      </c>
      <c r="K15" s="76">
        <v>566902</v>
      </c>
      <c r="L15" s="77">
        <v>520490</v>
      </c>
      <c r="M15" s="78">
        <v>12.684761178279762</v>
      </c>
      <c r="N15" s="557">
        <v>-8.1869529477758043</v>
      </c>
      <c r="P15" s="4"/>
    </row>
    <row r="16" spans="1:16" ht="14.85" customHeight="1">
      <c r="A16" s="70" t="s">
        <v>49</v>
      </c>
      <c r="B16" s="71" t="s">
        <v>50</v>
      </c>
      <c r="C16" s="76">
        <v>98</v>
      </c>
      <c r="D16" s="77">
        <v>101</v>
      </c>
      <c r="E16" s="78">
        <v>4.0907249898744436</v>
      </c>
      <c r="F16" s="557">
        <v>3.0612244897959107</v>
      </c>
      <c r="G16" s="76">
        <v>1800</v>
      </c>
      <c r="H16" s="77">
        <v>1641</v>
      </c>
      <c r="I16" s="78">
        <v>2.1603191111228131</v>
      </c>
      <c r="J16" s="557">
        <v>-8.8333333333333375</v>
      </c>
      <c r="K16" s="76">
        <v>24363</v>
      </c>
      <c r="L16" s="77">
        <v>22583</v>
      </c>
      <c r="M16" s="78">
        <v>0.55036592766257153</v>
      </c>
      <c r="N16" s="557">
        <v>-7.3061609818166895</v>
      </c>
      <c r="P16" s="4"/>
    </row>
    <row r="17" spans="1:16" ht="14.85" customHeight="1">
      <c r="A17" s="70" t="s">
        <v>51</v>
      </c>
      <c r="B17" s="71" t="s">
        <v>52</v>
      </c>
      <c r="C17" s="76">
        <v>48</v>
      </c>
      <c r="D17" s="77">
        <v>51</v>
      </c>
      <c r="E17" s="78">
        <v>2.0656136087484813</v>
      </c>
      <c r="F17" s="557">
        <v>6.25</v>
      </c>
      <c r="G17" s="76">
        <v>3355</v>
      </c>
      <c r="H17" s="77">
        <v>3157</v>
      </c>
      <c r="I17" s="78">
        <v>4.1560800937323101</v>
      </c>
      <c r="J17" s="557">
        <v>-5.9016393442622999</v>
      </c>
      <c r="K17" s="76">
        <v>345444</v>
      </c>
      <c r="L17" s="77">
        <v>356444</v>
      </c>
      <c r="M17" s="78">
        <v>8.6868278226877589</v>
      </c>
      <c r="N17" s="557">
        <v>3.1843077314991808</v>
      </c>
      <c r="P17" s="4"/>
    </row>
    <row r="18" spans="1:16" ht="14.85" customHeight="1">
      <c r="A18" s="70" t="s">
        <v>54</v>
      </c>
      <c r="B18" s="71" t="s">
        <v>55</v>
      </c>
      <c r="C18" s="76">
        <v>12</v>
      </c>
      <c r="D18" s="77">
        <v>9</v>
      </c>
      <c r="E18" s="78">
        <v>0.36452004860267312</v>
      </c>
      <c r="F18" s="557">
        <v>-25</v>
      </c>
      <c r="G18" s="76">
        <v>650</v>
      </c>
      <c r="H18" s="77">
        <v>477</v>
      </c>
      <c r="I18" s="78">
        <v>0.62795381840681408</v>
      </c>
      <c r="J18" s="557">
        <v>-26.61538461538462</v>
      </c>
      <c r="K18" s="76">
        <v>592732</v>
      </c>
      <c r="L18" s="77">
        <v>515554</v>
      </c>
      <c r="M18" s="78">
        <v>12.564466876418075</v>
      </c>
      <c r="N18" s="557">
        <v>-13.020724374590875</v>
      </c>
      <c r="P18" s="4"/>
    </row>
    <row r="19" spans="1:16" ht="14.85" customHeight="1">
      <c r="A19" s="70" t="s">
        <v>56</v>
      </c>
      <c r="B19" s="71" t="s">
        <v>57</v>
      </c>
      <c r="C19" s="76">
        <v>84</v>
      </c>
      <c r="D19" s="77">
        <v>94</v>
      </c>
      <c r="E19" s="78">
        <v>3.8072093965168086</v>
      </c>
      <c r="F19" s="557">
        <v>11.904761904761907</v>
      </c>
      <c r="G19" s="76">
        <v>3418</v>
      </c>
      <c r="H19" s="77">
        <v>3534</v>
      </c>
      <c r="I19" s="78">
        <v>4.6523874093284716</v>
      </c>
      <c r="J19" s="557">
        <v>3.3937975424224609</v>
      </c>
      <c r="K19" s="76">
        <v>146930</v>
      </c>
      <c r="L19" s="77">
        <v>190295</v>
      </c>
      <c r="M19" s="78">
        <v>4.6376426606097088</v>
      </c>
      <c r="N19" s="557">
        <v>29.514054311576942</v>
      </c>
      <c r="P19" s="4"/>
    </row>
    <row r="20" spans="1:16" ht="14.85" customHeight="1">
      <c r="A20" s="70" t="s">
        <v>58</v>
      </c>
      <c r="B20" s="71" t="s">
        <v>59</v>
      </c>
      <c r="C20" s="76">
        <v>13</v>
      </c>
      <c r="D20" s="77">
        <v>13</v>
      </c>
      <c r="E20" s="78">
        <v>0.5265289590927501</v>
      </c>
      <c r="F20" s="557">
        <v>0</v>
      </c>
      <c r="G20" s="76">
        <v>412</v>
      </c>
      <c r="H20" s="77">
        <v>429</v>
      </c>
      <c r="I20" s="78">
        <v>0.56476349705770068</v>
      </c>
      <c r="J20" s="557">
        <v>4.126213592233019</v>
      </c>
      <c r="K20" s="76">
        <v>4087</v>
      </c>
      <c r="L20" s="77">
        <v>4421</v>
      </c>
      <c r="M20" s="78">
        <v>0.10774333641217856</v>
      </c>
      <c r="N20" s="557">
        <v>8.1722534866650385</v>
      </c>
      <c r="P20" s="4"/>
    </row>
    <row r="21" spans="1:16" ht="14.85" customHeight="1">
      <c r="A21" s="70" t="s">
        <v>60</v>
      </c>
      <c r="B21" s="71" t="s">
        <v>53</v>
      </c>
      <c r="C21" s="76">
        <v>2</v>
      </c>
      <c r="D21" s="77">
        <v>2</v>
      </c>
      <c r="E21" s="78">
        <v>8.1004455245038479E-2</v>
      </c>
      <c r="F21" s="557">
        <v>0</v>
      </c>
      <c r="G21" s="76">
        <v>65</v>
      </c>
      <c r="H21" s="77">
        <v>63</v>
      </c>
      <c r="I21" s="78">
        <v>8.2937296770711294E-2</v>
      </c>
      <c r="J21" s="557">
        <v>-3.0769230769230771</v>
      </c>
      <c r="K21" s="76" t="s">
        <v>378</v>
      </c>
      <c r="L21" s="77" t="s">
        <v>379</v>
      </c>
      <c r="M21" s="78" t="s">
        <v>380</v>
      </c>
      <c r="N21" s="557" t="s">
        <v>380</v>
      </c>
      <c r="P21" s="4"/>
    </row>
    <row r="22" spans="1:16" ht="14.85" customHeight="1">
      <c r="A22" s="70" t="s">
        <v>61</v>
      </c>
      <c r="B22" s="71" t="s">
        <v>62</v>
      </c>
      <c r="C22" s="76">
        <v>126</v>
      </c>
      <c r="D22" s="77">
        <v>128</v>
      </c>
      <c r="E22" s="78">
        <v>5.1842851356824626</v>
      </c>
      <c r="F22" s="557">
        <v>1.5873015873015817</v>
      </c>
      <c r="G22" s="76">
        <v>2001</v>
      </c>
      <c r="H22" s="77">
        <v>1883</v>
      </c>
      <c r="I22" s="78">
        <v>2.4789036479245929</v>
      </c>
      <c r="J22" s="557">
        <v>-5.897051474262871</v>
      </c>
      <c r="K22" s="76">
        <v>40099</v>
      </c>
      <c r="L22" s="77">
        <v>38758</v>
      </c>
      <c r="M22" s="78">
        <v>0.94456372600389449</v>
      </c>
      <c r="N22" s="557">
        <v>-3.3442230479563073</v>
      </c>
      <c r="P22" s="4"/>
    </row>
    <row r="23" spans="1:16" ht="14.85" customHeight="1">
      <c r="A23" s="70" t="s">
        <v>64</v>
      </c>
      <c r="B23" s="71" t="s">
        <v>65</v>
      </c>
      <c r="C23" s="76">
        <v>35</v>
      </c>
      <c r="D23" s="77">
        <v>38</v>
      </c>
      <c r="E23" s="78">
        <v>1.5390846496557311</v>
      </c>
      <c r="F23" s="557">
        <v>8.5714285714285623</v>
      </c>
      <c r="G23" s="76">
        <v>931</v>
      </c>
      <c r="H23" s="77">
        <v>878</v>
      </c>
      <c r="I23" s="78">
        <v>1.1558562946775319</v>
      </c>
      <c r="J23" s="557">
        <v>-5.6928034371643399</v>
      </c>
      <c r="K23" s="76">
        <v>110455</v>
      </c>
      <c r="L23" s="77">
        <v>112940</v>
      </c>
      <c r="M23" s="78">
        <v>2.7524389084803094</v>
      </c>
      <c r="N23" s="557">
        <v>2.2497849803087222</v>
      </c>
      <c r="P23" s="4"/>
    </row>
    <row r="24" spans="1:16" ht="14.85" customHeight="1">
      <c r="A24" s="70" t="s">
        <v>67</v>
      </c>
      <c r="B24" s="71" t="s">
        <v>68</v>
      </c>
      <c r="C24" s="76">
        <v>13</v>
      </c>
      <c r="D24" s="77">
        <v>11</v>
      </c>
      <c r="E24" s="78">
        <v>0.44552450384771164</v>
      </c>
      <c r="F24" s="557">
        <v>-15.384615384615385</v>
      </c>
      <c r="G24" s="76">
        <v>1310</v>
      </c>
      <c r="H24" s="77">
        <v>1314</v>
      </c>
      <c r="I24" s="78">
        <v>1.7298350469319781</v>
      </c>
      <c r="J24" s="557">
        <v>0.30534351145037331</v>
      </c>
      <c r="K24" s="76">
        <v>686541</v>
      </c>
      <c r="L24" s="77">
        <v>714215</v>
      </c>
      <c r="M24" s="78">
        <v>17.405995705863862</v>
      </c>
      <c r="N24" s="557">
        <v>4.0309318744255584</v>
      </c>
      <c r="P24" s="4"/>
    </row>
    <row r="25" spans="1:16" ht="14.85" customHeight="1">
      <c r="A25" s="70" t="s">
        <v>70</v>
      </c>
      <c r="B25" s="71" t="s">
        <v>71</v>
      </c>
      <c r="C25" s="76">
        <v>169</v>
      </c>
      <c r="D25" s="77">
        <v>177</v>
      </c>
      <c r="E25" s="78">
        <v>7.1688942891859053</v>
      </c>
      <c r="F25" s="557">
        <v>4.7337278106508895</v>
      </c>
      <c r="G25" s="76">
        <v>2945</v>
      </c>
      <c r="H25" s="77">
        <v>2776</v>
      </c>
      <c r="I25" s="78">
        <v>3.6545069180237229</v>
      </c>
      <c r="J25" s="557">
        <v>-5.7385398981324336</v>
      </c>
      <c r="K25" s="76">
        <v>64769</v>
      </c>
      <c r="L25" s="77">
        <v>58588</v>
      </c>
      <c r="M25" s="78">
        <v>1.4278368228266725</v>
      </c>
      <c r="N25" s="557">
        <v>-9.5431456406614323</v>
      </c>
      <c r="P25" s="4"/>
    </row>
    <row r="26" spans="1:16" ht="14.85" customHeight="1">
      <c r="A26" s="70" t="s">
        <v>73</v>
      </c>
      <c r="B26" s="71" t="s">
        <v>63</v>
      </c>
      <c r="C26" s="76">
        <v>83</v>
      </c>
      <c r="D26" s="77">
        <v>78</v>
      </c>
      <c r="E26" s="78">
        <v>3.1591737545565004</v>
      </c>
      <c r="F26" s="557">
        <v>-6.0240963855421654</v>
      </c>
      <c r="G26" s="76">
        <v>4379</v>
      </c>
      <c r="H26" s="77">
        <v>4094</v>
      </c>
      <c r="I26" s="78">
        <v>5.3896078250681265</v>
      </c>
      <c r="J26" s="557">
        <v>-6.5083352363553342</v>
      </c>
      <c r="K26" s="76">
        <v>129758</v>
      </c>
      <c r="L26" s="77">
        <v>133071</v>
      </c>
      <c r="M26" s="78">
        <v>3.2430476181192076</v>
      </c>
      <c r="N26" s="557">
        <v>2.5532144453521255</v>
      </c>
      <c r="P26" s="4"/>
    </row>
    <row r="27" spans="1:16" ht="14.85" customHeight="1">
      <c r="A27" s="70" t="s">
        <v>75</v>
      </c>
      <c r="B27" s="71" t="s">
        <v>66</v>
      </c>
      <c r="C27" s="76">
        <v>210</v>
      </c>
      <c r="D27" s="77">
        <v>209</v>
      </c>
      <c r="E27" s="78">
        <v>8.4649655731065216</v>
      </c>
      <c r="F27" s="557">
        <v>-0.4761904761904745</v>
      </c>
      <c r="G27" s="76">
        <v>6709</v>
      </c>
      <c r="H27" s="77">
        <v>6573</v>
      </c>
      <c r="I27" s="78">
        <v>8.6531246297442106</v>
      </c>
      <c r="J27" s="557">
        <v>-2.0271277388582476</v>
      </c>
      <c r="K27" s="76">
        <v>195013</v>
      </c>
      <c r="L27" s="77">
        <v>163918</v>
      </c>
      <c r="M27" s="78">
        <v>3.9948138923346503</v>
      </c>
      <c r="N27" s="557">
        <v>-15.945090840097842</v>
      </c>
      <c r="P27" s="4"/>
    </row>
    <row r="28" spans="1:16" ht="14.85" customHeight="1">
      <c r="A28" s="70" t="s">
        <v>77</v>
      </c>
      <c r="B28" s="71" t="s">
        <v>69</v>
      </c>
      <c r="C28" s="76">
        <v>14</v>
      </c>
      <c r="D28" s="77">
        <v>17</v>
      </c>
      <c r="E28" s="78">
        <v>0.68853786958282703</v>
      </c>
      <c r="F28" s="557">
        <v>21.42857142857142</v>
      </c>
      <c r="G28" s="76">
        <v>275</v>
      </c>
      <c r="H28" s="77">
        <v>273</v>
      </c>
      <c r="I28" s="78">
        <v>0.35939495267308225</v>
      </c>
      <c r="J28" s="557">
        <v>-0.72727272727273196</v>
      </c>
      <c r="K28" s="76">
        <v>2969</v>
      </c>
      <c r="L28" s="77">
        <v>2540</v>
      </c>
      <c r="M28" s="78">
        <v>6.1901849013104179E-2</v>
      </c>
      <c r="N28" s="557">
        <v>-14.449309531828902</v>
      </c>
      <c r="P28" s="4"/>
    </row>
    <row r="29" spans="1:16" ht="14.85" customHeight="1">
      <c r="A29" s="70" t="s">
        <v>79</v>
      </c>
      <c r="B29" s="71" t="s">
        <v>72</v>
      </c>
      <c r="C29" s="76">
        <v>17</v>
      </c>
      <c r="D29" s="77">
        <v>20</v>
      </c>
      <c r="E29" s="78">
        <v>0.81004455245038476</v>
      </c>
      <c r="F29" s="557">
        <v>17.647058823529417</v>
      </c>
      <c r="G29" s="76">
        <v>2832</v>
      </c>
      <c r="H29" s="77">
        <v>2781</v>
      </c>
      <c r="I29" s="78">
        <v>3.6610892431642554</v>
      </c>
      <c r="J29" s="557">
        <v>-1.8008474576271194</v>
      </c>
      <c r="K29" s="76">
        <v>57560</v>
      </c>
      <c r="L29" s="77">
        <v>42092</v>
      </c>
      <c r="M29" s="78">
        <v>1.0258159955352681</v>
      </c>
      <c r="N29" s="557">
        <v>-26.872828353022939</v>
      </c>
      <c r="P29" s="4"/>
    </row>
    <row r="30" spans="1:16" ht="14.85" customHeight="1">
      <c r="A30" s="70" t="s">
        <v>81</v>
      </c>
      <c r="B30" s="71" t="s">
        <v>74</v>
      </c>
      <c r="C30" s="76">
        <v>49</v>
      </c>
      <c r="D30" s="77">
        <v>48</v>
      </c>
      <c r="E30" s="78">
        <v>1.9441069258809234</v>
      </c>
      <c r="F30" s="557">
        <v>-2.0408163265306145</v>
      </c>
      <c r="G30" s="76">
        <v>3633</v>
      </c>
      <c r="H30" s="77">
        <v>3679</v>
      </c>
      <c r="I30" s="78">
        <v>4.8432748384039179</v>
      </c>
      <c r="J30" s="557">
        <v>1.266171208367739</v>
      </c>
      <c r="K30" s="76">
        <v>110959</v>
      </c>
      <c r="L30" s="77">
        <v>119067</v>
      </c>
      <c r="M30" s="78">
        <v>2.9017588411194</v>
      </c>
      <c r="N30" s="557">
        <v>7.3072035616759345</v>
      </c>
      <c r="P30" s="4"/>
    </row>
    <row r="31" spans="1:16" ht="14.85" customHeight="1">
      <c r="A31" s="70" t="s">
        <v>82</v>
      </c>
      <c r="B31" s="71" t="s">
        <v>76</v>
      </c>
      <c r="C31" s="76">
        <v>1</v>
      </c>
      <c r="D31" s="77">
        <v>1</v>
      </c>
      <c r="E31" s="78">
        <v>4.0502227622519239E-2</v>
      </c>
      <c r="F31" s="557">
        <v>0</v>
      </c>
      <c r="G31" s="76">
        <v>14</v>
      </c>
      <c r="H31" s="77">
        <v>14</v>
      </c>
      <c r="I31" s="78">
        <v>1.8430510393491396E-2</v>
      </c>
      <c r="J31" s="557">
        <v>0</v>
      </c>
      <c r="K31" s="76" t="s">
        <v>380</v>
      </c>
      <c r="L31" s="77" t="s">
        <v>380</v>
      </c>
      <c r="M31" s="78" t="s">
        <v>380</v>
      </c>
      <c r="N31" s="557" t="s">
        <v>380</v>
      </c>
      <c r="P31" s="4"/>
    </row>
    <row r="32" spans="1:16" ht="14.85" customHeight="1">
      <c r="A32" s="70" t="s">
        <v>83</v>
      </c>
      <c r="B32" s="71" t="s">
        <v>78</v>
      </c>
      <c r="C32" s="76">
        <v>137</v>
      </c>
      <c r="D32" s="77">
        <v>175</v>
      </c>
      <c r="E32" s="78">
        <v>7.0878898339408662</v>
      </c>
      <c r="F32" s="557">
        <v>27.737226277372272</v>
      </c>
      <c r="G32" s="76">
        <v>4542</v>
      </c>
      <c r="H32" s="77">
        <v>6049</v>
      </c>
      <c r="I32" s="78">
        <v>7.9632969550163901</v>
      </c>
      <c r="J32" s="557">
        <v>33.179216204315274</v>
      </c>
      <c r="K32" s="76">
        <v>471710</v>
      </c>
      <c r="L32" s="77">
        <v>462074</v>
      </c>
      <c r="M32" s="78">
        <v>11.261116134205158</v>
      </c>
      <c r="N32" s="557">
        <v>-2.0427805219308426</v>
      </c>
      <c r="P32" s="4"/>
    </row>
    <row r="33" spans="1:16" ht="14.85" customHeight="1">
      <c r="A33" s="70" t="s">
        <v>84</v>
      </c>
      <c r="B33" s="71" t="s">
        <v>80</v>
      </c>
      <c r="C33" s="76">
        <v>58</v>
      </c>
      <c r="D33" s="77">
        <v>68</v>
      </c>
      <c r="E33" s="78">
        <v>2.7541514783313081</v>
      </c>
      <c r="F33" s="557">
        <v>17.241379310344819</v>
      </c>
      <c r="G33" s="76">
        <v>815</v>
      </c>
      <c r="H33" s="77">
        <v>919</v>
      </c>
      <c r="I33" s="78">
        <v>1.2098313608298996</v>
      </c>
      <c r="J33" s="557">
        <v>12.760736196319012</v>
      </c>
      <c r="K33" s="76">
        <v>9885</v>
      </c>
      <c r="L33" s="77">
        <v>12122</v>
      </c>
      <c r="M33" s="78">
        <v>0.29542291879403498</v>
      </c>
      <c r="N33" s="557">
        <v>22.630247850278206</v>
      </c>
      <c r="P33" s="4"/>
    </row>
    <row r="34" spans="1:16" ht="14.85" customHeight="1">
      <c r="A34" s="70"/>
      <c r="B34" s="79"/>
      <c r="C34" s="76"/>
      <c r="D34" s="77"/>
      <c r="E34" s="78"/>
      <c r="F34" s="557"/>
      <c r="G34" s="77"/>
      <c r="H34" s="77"/>
      <c r="I34" s="67"/>
      <c r="J34" s="557"/>
      <c r="K34" s="77"/>
      <c r="L34" s="77"/>
      <c r="M34" s="78"/>
      <c r="N34" s="557"/>
      <c r="P34" s="4"/>
    </row>
    <row r="35" spans="1:16" ht="14.85" customHeight="1">
      <c r="A35" s="70" t="s">
        <v>85</v>
      </c>
      <c r="B35" s="79"/>
      <c r="C35" s="76"/>
      <c r="D35" s="77"/>
      <c r="E35" s="78"/>
      <c r="F35" s="557"/>
      <c r="G35" s="77"/>
      <c r="H35" s="77"/>
      <c r="I35" s="67"/>
      <c r="J35" s="557"/>
      <c r="K35" s="77"/>
      <c r="L35" s="77"/>
      <c r="M35" s="78"/>
      <c r="N35" s="566"/>
      <c r="P35" s="4"/>
    </row>
    <row r="36" spans="1:16" ht="14.85" customHeight="1">
      <c r="A36" s="70" t="s">
        <v>86</v>
      </c>
      <c r="B36" s="79"/>
      <c r="C36" s="76">
        <v>871</v>
      </c>
      <c r="D36" s="77">
        <v>1067</v>
      </c>
      <c r="E36" s="78">
        <v>43.215876873228027</v>
      </c>
      <c r="F36" s="557">
        <v>22.502870264064299</v>
      </c>
      <c r="G36" s="77">
        <v>5464</v>
      </c>
      <c r="H36" s="77">
        <v>6498</v>
      </c>
      <c r="I36" s="78">
        <v>8.5543897526362205</v>
      </c>
      <c r="J36" s="557">
        <v>18.923865300146403</v>
      </c>
      <c r="K36" s="77">
        <v>67191</v>
      </c>
      <c r="L36" s="77">
        <v>85218</v>
      </c>
      <c r="M36" s="78">
        <v>2.0768314051963435</v>
      </c>
      <c r="N36" s="557">
        <v>26.829486091887311</v>
      </c>
      <c r="P36" s="4"/>
    </row>
    <row r="37" spans="1:16" ht="14.85" customHeight="1">
      <c r="A37" s="70" t="s">
        <v>87</v>
      </c>
      <c r="B37" s="79"/>
      <c r="C37" s="76">
        <v>648</v>
      </c>
      <c r="D37" s="77">
        <v>597</v>
      </c>
      <c r="E37" s="78">
        <v>24.179829890643987</v>
      </c>
      <c r="F37" s="557">
        <v>-7.870370370370372</v>
      </c>
      <c r="G37" s="77">
        <v>8826</v>
      </c>
      <c r="H37" s="77">
        <v>8092</v>
      </c>
      <c r="I37" s="78">
        <v>10.652835007438027</v>
      </c>
      <c r="J37" s="557">
        <v>-8.3163380920009082</v>
      </c>
      <c r="K37" s="77">
        <v>130093</v>
      </c>
      <c r="L37" s="77">
        <v>118149</v>
      </c>
      <c r="M37" s="78">
        <v>2.8793864405705696</v>
      </c>
      <c r="N37" s="557">
        <v>-9.1811242726357314</v>
      </c>
      <c r="P37" s="4"/>
    </row>
    <row r="38" spans="1:16" ht="14.85" customHeight="1">
      <c r="A38" s="70" t="s">
        <v>88</v>
      </c>
      <c r="B38" s="79"/>
      <c r="C38" s="76">
        <v>293</v>
      </c>
      <c r="D38" s="77">
        <v>287</v>
      </c>
      <c r="E38" s="78">
        <v>11.624139327663022</v>
      </c>
      <c r="F38" s="557">
        <v>-2.0477815699658675</v>
      </c>
      <c r="G38" s="77">
        <v>7217</v>
      </c>
      <c r="H38" s="77">
        <v>6946</v>
      </c>
      <c r="I38" s="78">
        <v>9.1441660852279458</v>
      </c>
      <c r="J38" s="557">
        <v>-3.755022862685331</v>
      </c>
      <c r="K38" s="77">
        <v>121423</v>
      </c>
      <c r="L38" s="77">
        <v>133498</v>
      </c>
      <c r="M38" s="78">
        <v>3.2534539525792843</v>
      </c>
      <c r="N38" s="557">
        <v>9.9445739275096265</v>
      </c>
      <c r="P38" s="4"/>
    </row>
    <row r="39" spans="1:16" ht="14.85" customHeight="1">
      <c r="A39" s="70" t="s">
        <v>89</v>
      </c>
      <c r="B39" s="79"/>
      <c r="C39" s="76">
        <v>358</v>
      </c>
      <c r="D39" s="77">
        <v>377</v>
      </c>
      <c r="E39" s="78">
        <v>15.269339813689752</v>
      </c>
      <c r="F39" s="557">
        <v>5.307262569832405</v>
      </c>
      <c r="G39" s="77">
        <v>19146</v>
      </c>
      <c r="H39" s="77">
        <v>19840</v>
      </c>
      <c r="I39" s="78">
        <v>26.118666157633523</v>
      </c>
      <c r="J39" s="557">
        <v>3.6247780215188596</v>
      </c>
      <c r="K39" s="77">
        <v>706641</v>
      </c>
      <c r="L39" s="77">
        <v>602062</v>
      </c>
      <c r="M39" s="78">
        <v>14.672736622254934</v>
      </c>
      <c r="N39" s="557">
        <v>-14.799452621628239</v>
      </c>
      <c r="P39" s="4"/>
    </row>
    <row r="40" spans="1:16" ht="14.85" customHeight="1">
      <c r="A40" s="70" t="s">
        <v>90</v>
      </c>
      <c r="B40" s="79"/>
      <c r="C40" s="76">
        <v>116</v>
      </c>
      <c r="D40" s="77">
        <v>111</v>
      </c>
      <c r="E40" s="78">
        <v>4.4957472660996354</v>
      </c>
      <c r="F40" s="557">
        <v>-4.31034482758621</v>
      </c>
      <c r="G40" s="77">
        <v>18198</v>
      </c>
      <c r="H40" s="77">
        <v>17820</v>
      </c>
      <c r="I40" s="78">
        <v>23.459406800858336</v>
      </c>
      <c r="J40" s="557">
        <v>-2.0771513353115778</v>
      </c>
      <c r="K40" s="77">
        <v>1496819</v>
      </c>
      <c r="L40" s="77">
        <v>1119555</v>
      </c>
      <c r="M40" s="78">
        <v>27.284458492860576</v>
      </c>
      <c r="N40" s="557">
        <v>-25.204383429125365</v>
      </c>
      <c r="P40" s="4"/>
    </row>
    <row r="41" spans="1:16" ht="14.85" customHeight="1">
      <c r="A41" s="80" t="s">
        <v>91</v>
      </c>
      <c r="B41" s="81"/>
      <c r="C41" s="82">
        <v>32</v>
      </c>
      <c r="D41" s="83">
        <v>30</v>
      </c>
      <c r="E41" s="84">
        <v>1.2150668286755772</v>
      </c>
      <c r="F41" s="558">
        <v>-6.25</v>
      </c>
      <c r="G41" s="83">
        <v>16423</v>
      </c>
      <c r="H41" s="83">
        <v>16765</v>
      </c>
      <c r="I41" s="84">
        <v>22.070536196205946</v>
      </c>
      <c r="J41" s="558">
        <v>2.0824453510320806</v>
      </c>
      <c r="K41" s="83">
        <v>1617011</v>
      </c>
      <c r="L41" s="83">
        <v>2044788</v>
      </c>
      <c r="M41" s="84">
        <v>49.833133086538297</v>
      </c>
      <c r="N41" s="558">
        <v>26.454798390363464</v>
      </c>
      <c r="P41" s="4"/>
    </row>
    <row r="42" spans="1:16" ht="14.85" customHeight="1">
      <c r="A42" s="50"/>
      <c r="N42" s="85"/>
      <c r="P42" s="4"/>
    </row>
    <row r="43" spans="1:16" ht="14.85" customHeight="1">
      <c r="A43" s="50"/>
      <c r="N43" s="57"/>
      <c r="P43" s="4"/>
    </row>
    <row r="44" spans="1:16" ht="14.25" customHeight="1">
      <c r="A44" s="50"/>
      <c r="N44" s="86"/>
      <c r="P44" s="4"/>
    </row>
    <row r="45" spans="1:16" ht="14.85" customHeight="1">
      <c r="P45" s="4"/>
    </row>
    <row r="46" spans="1:16" ht="14.85" customHeight="1">
      <c r="P46" s="4"/>
    </row>
    <row r="47" spans="1:16" ht="14.85" customHeight="1">
      <c r="P47" s="4"/>
    </row>
    <row r="48" spans="1:16" ht="14.85" customHeight="1">
      <c r="P48" s="4"/>
    </row>
    <row r="49" spans="16:16" ht="14.85" customHeight="1">
      <c r="P49" s="4"/>
    </row>
    <row r="50" spans="16:16" ht="14.85" customHeight="1">
      <c r="P50" s="4"/>
    </row>
    <row r="51" spans="16:16" ht="14.85" customHeight="1">
      <c r="P51" s="4"/>
    </row>
    <row r="52" spans="16:16" ht="14.85" customHeight="1">
      <c r="P52" s="4"/>
    </row>
    <row r="53" spans="16:16" ht="14.85" customHeight="1">
      <c r="P53" s="4"/>
    </row>
    <row r="54" spans="16:16" ht="14.85" customHeight="1">
      <c r="P54" s="4"/>
    </row>
    <row r="55" spans="16:16" ht="14.85" customHeight="1">
      <c r="P55" s="4"/>
    </row>
    <row r="56" spans="16:16" ht="14.85" customHeight="1">
      <c r="P56" s="4"/>
    </row>
    <row r="57" spans="16:16" ht="14.85" customHeight="1">
      <c r="P57" s="4"/>
    </row>
    <row r="58" spans="16:16" ht="14.85" customHeight="1">
      <c r="P58" s="4"/>
    </row>
    <row r="59" spans="16:16" ht="14.85" customHeight="1">
      <c r="P59" s="4"/>
    </row>
    <row r="60" spans="16:16" ht="14.85" customHeight="1">
      <c r="P60" s="4"/>
    </row>
    <row r="61" spans="16:16" ht="14.85" customHeight="1">
      <c r="P61" s="4"/>
    </row>
    <row r="62" spans="16:16" ht="14.85" customHeight="1">
      <c r="P62" s="4"/>
    </row>
    <row r="63" spans="16:16" ht="14.85" customHeight="1">
      <c r="P63" s="4"/>
    </row>
    <row r="64" spans="16:16" ht="14.85" customHeight="1">
      <c r="P64" s="4"/>
    </row>
    <row r="65" spans="16:16" ht="14.85" customHeight="1">
      <c r="P65" s="4"/>
    </row>
    <row r="66" spans="16:16" ht="14.85" customHeight="1">
      <c r="P66" s="4"/>
    </row>
    <row r="67" spans="16:16" ht="14.85" customHeight="1">
      <c r="P67" s="4"/>
    </row>
    <row r="68" spans="16:16" ht="14.85" customHeight="1">
      <c r="P68" s="4"/>
    </row>
    <row r="69" spans="16:16" ht="14.85" customHeight="1">
      <c r="P69" s="4"/>
    </row>
    <row r="70" spans="16:16" ht="14.85" customHeight="1">
      <c r="P70" s="4"/>
    </row>
  </sheetData>
  <mergeCells count="4">
    <mergeCell ref="C2:F2"/>
    <mergeCell ref="G2:J2"/>
    <mergeCell ref="K2:N2"/>
    <mergeCell ref="A7:B7"/>
  </mergeCells>
  <phoneticPr fontId="2"/>
  <pageMargins left="0.75" right="0.64" top="1" bottom="1" header="0.51200000000000001" footer="0.51200000000000001"/>
  <pageSetup paperSize="9" scale="97" orientation="portrait" r:id="rId1"/>
  <headerFooter alignWithMargins="0"/>
  <ignoredErrors>
    <ignoredError sqref="A10:A33"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1"/>
  <sheetViews>
    <sheetView showGridLines="0" zoomScaleNormal="100" workbookViewId="0">
      <selection activeCell="G19" sqref="G19"/>
    </sheetView>
  </sheetViews>
  <sheetFormatPr defaultColWidth="5.75" defaultRowHeight="14.85" customHeight="1"/>
  <cols>
    <col min="1" max="1" width="2.625" style="142" customWidth="1"/>
    <col min="2" max="2" width="10.625" style="142" customWidth="1"/>
    <col min="3" max="3" width="9.25" style="142" customWidth="1"/>
    <col min="4" max="4" width="7" style="142" customWidth="1"/>
    <col min="5" max="5" width="10.625" style="144" customWidth="1"/>
    <col min="6" max="6" width="6.875" style="142" customWidth="1"/>
    <col min="7" max="7" width="7.75" style="152" customWidth="1"/>
    <col min="8" max="8" width="10.125" style="144" customWidth="1"/>
    <col min="9" max="9" width="7.125" style="142" customWidth="1"/>
    <col min="10" max="10" width="9.75" style="93" customWidth="1"/>
    <col min="11" max="11" width="10.125" style="151" bestFit="1" customWidth="1"/>
    <col min="12" max="12" width="5.75" style="93" customWidth="1"/>
    <col min="13" max="16384" width="5.75" style="93"/>
  </cols>
  <sheetData>
    <row r="1" spans="1:12" ht="14.25" customHeight="1" thickBot="1">
      <c r="A1" s="88" t="s">
        <v>148</v>
      </c>
      <c r="B1" s="89"/>
      <c r="C1" s="89"/>
      <c r="D1" s="89"/>
      <c r="E1" s="90"/>
      <c r="F1" s="89"/>
      <c r="G1" s="91"/>
      <c r="H1" s="90"/>
      <c r="I1" s="89"/>
      <c r="J1" s="92"/>
      <c r="K1" s="92"/>
    </row>
    <row r="2" spans="1:12" ht="14.85" customHeight="1">
      <c r="A2" s="94"/>
      <c r="B2" s="95" t="s">
        <v>92</v>
      </c>
      <c r="C2" s="675" t="s">
        <v>149</v>
      </c>
      <c r="D2" s="676"/>
      <c r="E2" s="676"/>
      <c r="F2" s="676"/>
      <c r="G2" s="677"/>
      <c r="H2" s="96" t="s">
        <v>150</v>
      </c>
      <c r="I2" s="97"/>
      <c r="J2" s="98"/>
      <c r="K2" s="98"/>
    </row>
    <row r="3" spans="1:12" ht="14.85" customHeight="1">
      <c r="A3" s="99"/>
      <c r="B3" s="100"/>
      <c r="C3" s="101" t="s">
        <v>151</v>
      </c>
      <c r="D3" s="101"/>
      <c r="E3" s="678" t="s">
        <v>152</v>
      </c>
      <c r="F3" s="679"/>
      <c r="G3" s="680"/>
      <c r="H3" s="681" t="s">
        <v>95</v>
      </c>
      <c r="I3" s="682"/>
      <c r="J3" s="683" t="s">
        <v>153</v>
      </c>
      <c r="K3" s="102" t="s">
        <v>154</v>
      </c>
    </row>
    <row r="4" spans="1:12" ht="14.85" customHeight="1">
      <c r="A4" s="99"/>
      <c r="B4" s="103"/>
      <c r="C4" s="463" t="s">
        <v>286</v>
      </c>
      <c r="D4" s="104"/>
      <c r="E4" s="463" t="s">
        <v>286</v>
      </c>
      <c r="F4" s="105"/>
      <c r="G4" s="106"/>
      <c r="H4" s="463" t="s">
        <v>286</v>
      </c>
      <c r="I4" s="104"/>
      <c r="J4" s="684"/>
      <c r="K4" s="107" t="s">
        <v>155</v>
      </c>
    </row>
    <row r="5" spans="1:12" ht="14.85" customHeight="1">
      <c r="A5" s="108" t="s">
        <v>156</v>
      </c>
      <c r="B5" s="109"/>
      <c r="C5" s="110"/>
      <c r="D5" s="111" t="s">
        <v>157</v>
      </c>
      <c r="E5" s="112"/>
      <c r="F5" s="111" t="s">
        <v>157</v>
      </c>
      <c r="G5" s="113" t="s">
        <v>158</v>
      </c>
      <c r="H5" s="114"/>
      <c r="I5" s="111" t="s">
        <v>157</v>
      </c>
      <c r="J5" s="464" t="s">
        <v>286</v>
      </c>
      <c r="K5" s="115" t="s">
        <v>159</v>
      </c>
    </row>
    <row r="6" spans="1:12" ht="14.85" customHeight="1">
      <c r="A6" s="116"/>
      <c r="B6" s="117"/>
      <c r="C6" s="118" t="s">
        <v>160</v>
      </c>
      <c r="D6" s="119" t="s">
        <v>161</v>
      </c>
      <c r="E6" s="120" t="s">
        <v>24</v>
      </c>
      <c r="F6" s="119" t="s">
        <v>161</v>
      </c>
      <c r="G6" s="121" t="s">
        <v>161</v>
      </c>
      <c r="H6" s="120" t="s">
        <v>24</v>
      </c>
      <c r="I6" s="119" t="s">
        <v>161</v>
      </c>
      <c r="J6" s="119" t="s">
        <v>22</v>
      </c>
      <c r="K6" s="120" t="s">
        <v>162</v>
      </c>
    </row>
    <row r="7" spans="1:12" ht="14.85" customHeight="1">
      <c r="A7" s="116"/>
      <c r="B7" s="117"/>
      <c r="C7" s="118"/>
      <c r="D7" s="119"/>
      <c r="E7" s="120"/>
      <c r="F7" s="119"/>
      <c r="G7" s="122"/>
      <c r="H7" s="120"/>
      <c r="I7" s="119"/>
      <c r="J7" s="123"/>
      <c r="K7" s="120"/>
    </row>
    <row r="8" spans="1:12" ht="14.85" customHeight="1">
      <c r="A8" s="124" t="s">
        <v>163</v>
      </c>
      <c r="B8" s="125"/>
      <c r="C8" s="126">
        <v>1079170</v>
      </c>
      <c r="D8" s="567">
        <v>100</v>
      </c>
      <c r="E8" s="571">
        <v>941246</v>
      </c>
      <c r="F8" s="567">
        <v>100</v>
      </c>
      <c r="G8" s="575">
        <v>4.4000000000000004</v>
      </c>
      <c r="H8" s="126">
        <v>793940</v>
      </c>
      <c r="I8" s="567">
        <v>100</v>
      </c>
      <c r="J8" s="578">
        <v>22.284064948824746</v>
      </c>
      <c r="K8" s="126">
        <v>153270.21428571429</v>
      </c>
      <c r="L8" s="128"/>
    </row>
    <row r="9" spans="1:12" ht="14.85" customHeight="1">
      <c r="A9" s="116"/>
      <c r="B9" s="117"/>
      <c r="C9" s="129"/>
      <c r="D9" s="568"/>
      <c r="E9" s="572"/>
      <c r="F9" s="568"/>
      <c r="G9" s="576"/>
      <c r="H9" s="130"/>
      <c r="I9" s="568"/>
      <c r="J9" s="579"/>
      <c r="K9" s="130"/>
    </row>
    <row r="10" spans="1:12" ht="14.85" customHeight="1">
      <c r="A10" s="116" t="s">
        <v>164</v>
      </c>
      <c r="B10" s="117"/>
      <c r="C10" s="132"/>
      <c r="D10" s="568"/>
      <c r="E10" s="572"/>
      <c r="F10" s="568"/>
      <c r="G10" s="557"/>
      <c r="H10" s="130"/>
      <c r="I10" s="568"/>
      <c r="J10" s="579"/>
      <c r="K10" s="130"/>
    </row>
    <row r="11" spans="1:12" ht="14.85" customHeight="1">
      <c r="A11" s="116" t="s">
        <v>98</v>
      </c>
      <c r="B11" s="117" t="s">
        <v>99</v>
      </c>
      <c r="C11" s="130">
        <v>118379</v>
      </c>
      <c r="D11" s="568">
        <v>10.969448743015466</v>
      </c>
      <c r="E11" s="572">
        <v>111016</v>
      </c>
      <c r="F11" s="568">
        <v>11.794578675500301</v>
      </c>
      <c r="G11" s="577">
        <v>21.457720206120158</v>
      </c>
      <c r="H11" s="130">
        <v>94993</v>
      </c>
      <c r="I11" s="568">
        <v>11.964758042169434</v>
      </c>
      <c r="J11" s="580">
        <v>35.694963742873149</v>
      </c>
      <c r="K11" s="572">
        <v>87149.944954128441</v>
      </c>
    </row>
    <row r="12" spans="1:12" ht="14.85" customHeight="1">
      <c r="A12" s="116" t="s">
        <v>100</v>
      </c>
      <c r="B12" s="117" t="s">
        <v>101</v>
      </c>
      <c r="C12" s="130">
        <v>21538</v>
      </c>
      <c r="D12" s="568">
        <v>1.9957930631874496</v>
      </c>
      <c r="E12" s="572">
        <v>18821</v>
      </c>
      <c r="F12" s="568">
        <v>1.9995835307666645</v>
      </c>
      <c r="G12" s="577">
        <v>11.445997157745147</v>
      </c>
      <c r="H12" s="130">
        <v>13334</v>
      </c>
      <c r="I12" s="568">
        <v>1.6794720004030532</v>
      </c>
      <c r="J12" s="580">
        <v>32.729053002046918</v>
      </c>
      <c r="K12" s="572">
        <v>266672.2</v>
      </c>
    </row>
    <row r="13" spans="1:12" ht="14.85" customHeight="1">
      <c r="A13" s="116" t="s">
        <v>102</v>
      </c>
      <c r="B13" s="117" t="s">
        <v>103</v>
      </c>
      <c r="C13" s="130">
        <v>77525</v>
      </c>
      <c r="D13" s="568">
        <v>7.1837615945587814</v>
      </c>
      <c r="E13" s="572">
        <v>69321</v>
      </c>
      <c r="F13" s="568">
        <v>7.3648121745006083</v>
      </c>
      <c r="G13" s="577">
        <v>11.995928654517263</v>
      </c>
      <c r="H13" s="130">
        <v>53239</v>
      </c>
      <c r="I13" s="568">
        <v>6.7056704536866771</v>
      </c>
      <c r="J13" s="580">
        <v>33.815374149789491</v>
      </c>
      <c r="K13" s="572">
        <v>113273.55319148937</v>
      </c>
    </row>
    <row r="14" spans="1:12" ht="14.85" customHeight="1">
      <c r="A14" s="116" t="s">
        <v>104</v>
      </c>
      <c r="B14" s="117" t="s">
        <v>105</v>
      </c>
      <c r="C14" s="130">
        <v>12025</v>
      </c>
      <c r="D14" s="568">
        <v>1.1142822724871893</v>
      </c>
      <c r="E14" s="572">
        <v>11481</v>
      </c>
      <c r="F14" s="568">
        <v>1.2197661397764241</v>
      </c>
      <c r="G14" s="577">
        <v>32.805089647194905</v>
      </c>
      <c r="H14" s="130">
        <v>5297</v>
      </c>
      <c r="I14" s="568">
        <v>0.66717888001612213</v>
      </c>
      <c r="J14" s="580">
        <v>25.773665358533311</v>
      </c>
      <c r="K14" s="572">
        <v>44144.833333333336</v>
      </c>
    </row>
    <row r="15" spans="1:12" ht="14.85" customHeight="1">
      <c r="A15" s="116" t="s">
        <v>106</v>
      </c>
      <c r="B15" s="117" t="s">
        <v>107</v>
      </c>
      <c r="C15" s="130">
        <v>2993</v>
      </c>
      <c r="D15" s="568">
        <v>0.27734277268641638</v>
      </c>
      <c r="E15" s="572">
        <v>2838</v>
      </c>
      <c r="F15" s="568">
        <v>0.30151522556271154</v>
      </c>
      <c r="G15" s="577">
        <v>-14.595245260306955</v>
      </c>
      <c r="H15" s="130" t="s">
        <v>381</v>
      </c>
      <c r="I15" s="568" t="s">
        <v>380</v>
      </c>
      <c r="J15" s="580" t="s">
        <v>380</v>
      </c>
      <c r="K15" s="572" t="s">
        <v>382</v>
      </c>
    </row>
    <row r="16" spans="1:12" ht="14.85" customHeight="1">
      <c r="A16" s="116" t="s">
        <v>108</v>
      </c>
      <c r="B16" s="117" t="s">
        <v>109</v>
      </c>
      <c r="C16" s="130">
        <v>156632</v>
      </c>
      <c r="D16" s="568">
        <v>14.514117330911718</v>
      </c>
      <c r="E16" s="572">
        <v>131508</v>
      </c>
      <c r="F16" s="568">
        <v>13.971692841191357</v>
      </c>
      <c r="G16" s="577">
        <v>-22.408208299161593</v>
      </c>
      <c r="H16" s="130">
        <v>115674</v>
      </c>
      <c r="I16" s="568">
        <v>14.569614832355091</v>
      </c>
      <c r="J16" s="580">
        <v>24.383065096397992</v>
      </c>
      <c r="K16" s="572">
        <v>156316.72972972973</v>
      </c>
    </row>
    <row r="17" spans="1:11" ht="14.85" customHeight="1">
      <c r="A17" s="116" t="s">
        <v>110</v>
      </c>
      <c r="B17" s="117" t="s">
        <v>111</v>
      </c>
      <c r="C17" s="130">
        <v>11011</v>
      </c>
      <c r="D17" s="568">
        <v>1.0203211727531343</v>
      </c>
      <c r="E17" s="572">
        <v>10135</v>
      </c>
      <c r="F17" s="568">
        <v>1.0767642040444261</v>
      </c>
      <c r="G17" s="577">
        <v>-5.1118809100271552</v>
      </c>
      <c r="H17" s="130">
        <v>6358</v>
      </c>
      <c r="I17" s="568">
        <v>0.80081618258306675</v>
      </c>
      <c r="J17" s="580">
        <v>44.471865296463484</v>
      </c>
      <c r="K17" s="572">
        <v>39734.75</v>
      </c>
    </row>
    <row r="18" spans="1:11" ht="14.85" customHeight="1">
      <c r="A18" s="116" t="s">
        <v>112</v>
      </c>
      <c r="B18" s="117" t="s">
        <v>113</v>
      </c>
      <c r="C18" s="130">
        <v>137196</v>
      </c>
      <c r="D18" s="568">
        <v>12.713103588869224</v>
      </c>
      <c r="E18" s="572">
        <v>112394</v>
      </c>
      <c r="F18" s="568">
        <v>11.940980360075899</v>
      </c>
      <c r="G18" s="577">
        <v>23.717899325239134</v>
      </c>
      <c r="H18" s="130">
        <v>106522</v>
      </c>
      <c r="I18" s="568">
        <v>13.416882887875659</v>
      </c>
      <c r="J18" s="580">
        <v>32.975400526804314</v>
      </c>
      <c r="K18" s="572">
        <v>532609.69999999995</v>
      </c>
    </row>
    <row r="19" spans="1:11" ht="14.85" customHeight="1">
      <c r="A19" s="116" t="s">
        <v>114</v>
      </c>
      <c r="B19" s="117" t="s">
        <v>115</v>
      </c>
      <c r="C19" s="130">
        <v>-34502</v>
      </c>
      <c r="D19" s="568">
        <v>-3.1970866499254056</v>
      </c>
      <c r="E19" s="572">
        <v>-44803</v>
      </c>
      <c r="F19" s="568">
        <v>-4.7599671074299392</v>
      </c>
      <c r="G19" s="577">
        <v>10.528207688467299</v>
      </c>
      <c r="H19" s="130" t="s">
        <v>380</v>
      </c>
      <c r="I19" s="568" t="s">
        <v>380</v>
      </c>
      <c r="J19" s="580" t="s">
        <v>380</v>
      </c>
      <c r="K19" s="572" t="s">
        <v>380</v>
      </c>
    </row>
    <row r="20" spans="1:11" ht="14.85" customHeight="1">
      <c r="A20" s="116" t="s">
        <v>116</v>
      </c>
      <c r="B20" s="117" t="s">
        <v>117</v>
      </c>
      <c r="C20" s="130">
        <v>84694</v>
      </c>
      <c r="D20" s="568">
        <v>7.848068422954678</v>
      </c>
      <c r="E20" s="572">
        <v>71186</v>
      </c>
      <c r="F20" s="568">
        <v>7.5629537867890004</v>
      </c>
      <c r="G20" s="577">
        <v>62.591932757754321</v>
      </c>
      <c r="H20" s="130">
        <v>65763</v>
      </c>
      <c r="I20" s="568">
        <v>8.2831196312063877</v>
      </c>
      <c r="J20" s="580">
        <v>36.92152323316617</v>
      </c>
      <c r="K20" s="572">
        <v>243568.44444444444</v>
      </c>
    </row>
    <row r="21" spans="1:11" ht="14.85" customHeight="1">
      <c r="A21" s="116" t="s">
        <v>118</v>
      </c>
      <c r="B21" s="117" t="s">
        <v>119</v>
      </c>
      <c r="C21" s="130">
        <v>1920</v>
      </c>
      <c r="D21" s="568">
        <v>0.1779145083721749</v>
      </c>
      <c r="E21" s="572">
        <v>1859</v>
      </c>
      <c r="F21" s="568">
        <v>0.19750415938022575</v>
      </c>
      <c r="G21" s="577">
        <v>27.942188575361328</v>
      </c>
      <c r="H21" s="130">
        <v>1369</v>
      </c>
      <c r="I21" s="568">
        <v>0.17243116608307932</v>
      </c>
      <c r="J21" s="580">
        <v>44.230328131006878</v>
      </c>
      <c r="K21" s="572">
        <v>34227.75</v>
      </c>
    </row>
    <row r="22" spans="1:11" ht="14.85" customHeight="1">
      <c r="A22" s="116" t="s">
        <v>165</v>
      </c>
      <c r="B22" s="117" t="s">
        <v>166</v>
      </c>
      <c r="C22" s="130" t="s">
        <v>380</v>
      </c>
      <c r="D22" s="568" t="s">
        <v>380</v>
      </c>
      <c r="E22" s="572" t="s">
        <v>380</v>
      </c>
      <c r="F22" s="568" t="s">
        <v>380</v>
      </c>
      <c r="G22" s="577" t="s">
        <v>380</v>
      </c>
      <c r="H22" s="130" t="s">
        <v>380</v>
      </c>
      <c r="I22" s="568" t="s">
        <v>380</v>
      </c>
      <c r="J22" s="568" t="s">
        <v>380</v>
      </c>
      <c r="K22" s="628" t="s">
        <v>380</v>
      </c>
    </row>
    <row r="23" spans="1:11" ht="14.85" customHeight="1">
      <c r="A23" s="116" t="s">
        <v>120</v>
      </c>
      <c r="B23" s="117" t="s">
        <v>62</v>
      </c>
      <c r="C23" s="130">
        <v>16974</v>
      </c>
      <c r="D23" s="568">
        <v>1.5728754505777587</v>
      </c>
      <c r="E23" s="572">
        <v>16631</v>
      </c>
      <c r="F23" s="568">
        <v>1.7669132192859254</v>
      </c>
      <c r="G23" s="577">
        <v>4.7886081532354519</v>
      </c>
      <c r="H23" s="130">
        <v>5517</v>
      </c>
      <c r="I23" s="568">
        <v>0.69488878252764696</v>
      </c>
      <c r="J23" s="580">
        <v>41.98326781390351</v>
      </c>
      <c r="K23" s="572">
        <v>45975.666666666664</v>
      </c>
    </row>
    <row r="24" spans="1:11" ht="14.85" customHeight="1">
      <c r="A24" s="116" t="s">
        <v>121</v>
      </c>
      <c r="B24" s="117" t="s">
        <v>122</v>
      </c>
      <c r="C24" s="130">
        <v>17192</v>
      </c>
      <c r="D24" s="568">
        <v>1.5930761603825161</v>
      </c>
      <c r="E24" s="572">
        <v>15440</v>
      </c>
      <c r="F24" s="568">
        <v>1.640378817014893</v>
      </c>
      <c r="G24" s="577">
        <v>28.07963500622148</v>
      </c>
      <c r="H24" s="130">
        <v>12873</v>
      </c>
      <c r="I24" s="568">
        <v>1.6214071592311763</v>
      </c>
      <c r="J24" s="580">
        <v>12.18621147036667</v>
      </c>
      <c r="K24" s="572">
        <v>160917.125</v>
      </c>
    </row>
    <row r="25" spans="1:11" ht="14.85" customHeight="1">
      <c r="A25" s="116" t="s">
        <v>123</v>
      </c>
      <c r="B25" s="117" t="s">
        <v>124</v>
      </c>
      <c r="C25" s="130">
        <v>102172</v>
      </c>
      <c r="D25" s="568">
        <v>9.4676464319801319</v>
      </c>
      <c r="E25" s="572">
        <v>74919</v>
      </c>
      <c r="F25" s="568">
        <v>7.9595557378198691</v>
      </c>
      <c r="G25" s="577">
        <v>11.822740977342615</v>
      </c>
      <c r="H25" s="130">
        <v>74754</v>
      </c>
      <c r="I25" s="568">
        <v>9.4155729652114779</v>
      </c>
      <c r="J25" s="580">
        <v>10.878760642791166</v>
      </c>
      <c r="K25" s="572">
        <v>934429.5</v>
      </c>
    </row>
    <row r="26" spans="1:11" ht="14.85" customHeight="1">
      <c r="A26" s="116" t="s">
        <v>125</v>
      </c>
      <c r="B26" s="117" t="s">
        <v>126</v>
      </c>
      <c r="C26" s="130">
        <v>26465</v>
      </c>
      <c r="D26" s="568">
        <v>2.4523476375362545</v>
      </c>
      <c r="E26" s="572">
        <v>25918</v>
      </c>
      <c r="F26" s="568">
        <v>2.7535840789761656</v>
      </c>
      <c r="G26" s="577">
        <v>-8.6976432874202985</v>
      </c>
      <c r="H26" s="130">
        <v>11049</v>
      </c>
      <c r="I26" s="568">
        <v>1.3916668765901705</v>
      </c>
      <c r="J26" s="580">
        <v>39.395672392812585</v>
      </c>
      <c r="K26" s="572">
        <v>73663</v>
      </c>
    </row>
    <row r="27" spans="1:11" ht="14.85" customHeight="1">
      <c r="A27" s="116" t="s">
        <v>127</v>
      </c>
      <c r="B27" s="117" t="s">
        <v>167</v>
      </c>
      <c r="C27" s="130">
        <v>48961</v>
      </c>
      <c r="D27" s="568">
        <v>4.5369126272969043</v>
      </c>
      <c r="E27" s="572">
        <v>47049</v>
      </c>
      <c r="F27" s="568">
        <v>4.9985869793868982</v>
      </c>
      <c r="G27" s="577">
        <v>-20.06082642381406</v>
      </c>
      <c r="H27" s="130">
        <v>38120</v>
      </c>
      <c r="I27" s="568">
        <v>4.8013703806332968</v>
      </c>
      <c r="J27" s="580">
        <v>33.338837356211407</v>
      </c>
      <c r="K27" s="572">
        <v>146614.73076923078</v>
      </c>
    </row>
    <row r="28" spans="1:11" ht="14.85" customHeight="1">
      <c r="A28" s="116" t="s">
        <v>128</v>
      </c>
      <c r="B28" s="117" t="s">
        <v>168</v>
      </c>
      <c r="C28" s="130">
        <v>60098</v>
      </c>
      <c r="D28" s="568">
        <v>5.5689094396619625</v>
      </c>
      <c r="E28" s="572">
        <v>57285</v>
      </c>
      <c r="F28" s="568">
        <v>6.0860816407187919</v>
      </c>
      <c r="G28" s="577">
        <v>-18.562167694975972</v>
      </c>
      <c r="H28" s="130">
        <v>45200</v>
      </c>
      <c r="I28" s="568">
        <v>5.6931254250950953</v>
      </c>
      <c r="J28" s="580">
        <v>32.356977809492157</v>
      </c>
      <c r="K28" s="572">
        <v>90399.74</v>
      </c>
    </row>
    <row r="29" spans="1:11" ht="14.85" customHeight="1">
      <c r="A29" s="116" t="s">
        <v>129</v>
      </c>
      <c r="B29" s="117" t="s">
        <v>169</v>
      </c>
      <c r="C29" s="130">
        <v>1561</v>
      </c>
      <c r="D29" s="568">
        <v>0.14464820185883595</v>
      </c>
      <c r="E29" s="572">
        <v>1508</v>
      </c>
      <c r="F29" s="568">
        <v>0.16021316425249085</v>
      </c>
      <c r="G29" s="577">
        <v>-13.233601841196773</v>
      </c>
      <c r="H29" s="130">
        <v>690</v>
      </c>
      <c r="I29" s="568">
        <v>8.6908330604327788E-2</v>
      </c>
      <c r="J29" s="580">
        <v>76.014369779384211</v>
      </c>
      <c r="K29" s="572">
        <v>22993.333333333332</v>
      </c>
    </row>
    <row r="30" spans="1:11" ht="14.85" customHeight="1">
      <c r="A30" s="116" t="s">
        <v>130</v>
      </c>
      <c r="B30" s="117" t="s">
        <v>131</v>
      </c>
      <c r="C30" s="130">
        <v>21725</v>
      </c>
      <c r="D30" s="568">
        <v>2.0131211949924479</v>
      </c>
      <c r="E30" s="572">
        <v>20518</v>
      </c>
      <c r="F30" s="568">
        <v>2.1798764616263973</v>
      </c>
      <c r="G30" s="577">
        <v>-26.932801538406746</v>
      </c>
      <c r="H30" s="130">
        <v>19746</v>
      </c>
      <c r="I30" s="568">
        <v>2.4870897045116762</v>
      </c>
      <c r="J30" s="580">
        <v>51.393999747009268</v>
      </c>
      <c r="K30" s="572">
        <v>179507</v>
      </c>
    </row>
    <row r="31" spans="1:11" ht="14.85" customHeight="1">
      <c r="A31" s="116" t="s">
        <v>132</v>
      </c>
      <c r="B31" s="117" t="s">
        <v>170</v>
      </c>
      <c r="C31" s="130">
        <v>60800</v>
      </c>
      <c r="D31" s="568">
        <v>5.6339594317855388</v>
      </c>
      <c r="E31" s="572">
        <v>54494</v>
      </c>
      <c r="F31" s="568">
        <v>5.7895597962700505</v>
      </c>
      <c r="G31" s="577">
        <v>6.2986442992294833</v>
      </c>
      <c r="H31" s="130">
        <v>52426</v>
      </c>
      <c r="I31" s="568">
        <v>6.6032697684963599</v>
      </c>
      <c r="J31" s="580">
        <v>47.734912230495141</v>
      </c>
      <c r="K31" s="572">
        <v>249646.47619047618</v>
      </c>
    </row>
    <row r="32" spans="1:11" ht="14.85" customHeight="1">
      <c r="A32" s="116" t="s">
        <v>133</v>
      </c>
      <c r="B32" s="117" t="s">
        <v>171</v>
      </c>
      <c r="C32" s="130" t="s">
        <v>380</v>
      </c>
      <c r="D32" s="568" t="s">
        <v>377</v>
      </c>
      <c r="E32" s="572" t="s">
        <v>377</v>
      </c>
      <c r="F32" s="568" t="s">
        <v>377</v>
      </c>
      <c r="G32" s="577" t="s">
        <v>377</v>
      </c>
      <c r="H32" s="130" t="s">
        <v>355</v>
      </c>
      <c r="I32" s="568" t="s">
        <v>355</v>
      </c>
      <c r="J32" s="580" t="s">
        <v>362</v>
      </c>
      <c r="K32" s="572" t="s">
        <v>356</v>
      </c>
    </row>
    <row r="33" spans="1:12" ht="14.85" customHeight="1">
      <c r="A33" s="116" t="s">
        <v>134</v>
      </c>
      <c r="B33" s="117" t="s">
        <v>172</v>
      </c>
      <c r="C33" s="130">
        <v>127094</v>
      </c>
      <c r="D33" s="568">
        <v>11.777013816173541</v>
      </c>
      <c r="E33" s="572">
        <v>125335</v>
      </c>
      <c r="F33" s="568">
        <v>13.315860040839484</v>
      </c>
      <c r="G33" s="577">
        <v>9.5652706022221636</v>
      </c>
      <c r="H33" s="130">
        <v>111655</v>
      </c>
      <c r="I33" s="568">
        <v>14.063405295110462</v>
      </c>
      <c r="J33" s="580">
        <v>25.139357264453693</v>
      </c>
      <c r="K33" s="572">
        <v>293829.07894736843</v>
      </c>
    </row>
    <row r="34" spans="1:12" ht="14.85" customHeight="1">
      <c r="A34" s="116" t="s">
        <v>135</v>
      </c>
      <c r="B34" s="117" t="s">
        <v>136</v>
      </c>
      <c r="C34" s="130">
        <v>6207</v>
      </c>
      <c r="D34" s="568">
        <v>0.57516424659692167</v>
      </c>
      <c r="E34" s="572">
        <v>5894</v>
      </c>
      <c r="F34" s="568">
        <v>0.62619124012213601</v>
      </c>
      <c r="G34" s="577">
        <v>19.384241442171369</v>
      </c>
      <c r="H34" s="130">
        <v>3424</v>
      </c>
      <c r="I34" s="568">
        <v>0.43126684636118601</v>
      </c>
      <c r="J34" s="580">
        <v>49.491434766895551</v>
      </c>
      <c r="K34" s="572">
        <v>42794.625</v>
      </c>
    </row>
    <row r="35" spans="1:12" ht="14.85" customHeight="1">
      <c r="A35" s="116"/>
      <c r="B35" s="117"/>
      <c r="C35" s="129"/>
      <c r="D35" s="568"/>
      <c r="E35" s="572"/>
      <c r="F35" s="131"/>
      <c r="G35" s="133"/>
      <c r="H35" s="130"/>
      <c r="I35" s="568"/>
      <c r="J35" s="580"/>
      <c r="K35" s="130"/>
    </row>
    <row r="36" spans="1:12" ht="14.85" customHeight="1">
      <c r="A36" s="116" t="s">
        <v>173</v>
      </c>
      <c r="B36" s="117"/>
      <c r="C36" s="129"/>
      <c r="D36" s="568"/>
      <c r="E36" s="572"/>
      <c r="F36" s="131"/>
      <c r="G36" s="133"/>
      <c r="H36" s="130"/>
      <c r="I36" s="568"/>
      <c r="J36" s="579"/>
      <c r="K36" s="130"/>
    </row>
    <row r="37" spans="1:12" ht="14.85" customHeight="1">
      <c r="A37" s="116" t="s">
        <v>174</v>
      </c>
      <c r="B37" s="117"/>
      <c r="C37" s="130">
        <v>34635</v>
      </c>
      <c r="D37" s="568">
        <v>3.2094109361824366</v>
      </c>
      <c r="E37" s="572">
        <v>34635</v>
      </c>
      <c r="F37" s="213">
        <v>3.6796969123905976</v>
      </c>
      <c r="G37" s="574">
        <v>19.8</v>
      </c>
      <c r="H37" s="130" t="s">
        <v>299</v>
      </c>
      <c r="I37" s="568" t="s">
        <v>299</v>
      </c>
      <c r="J37" s="580" t="s">
        <v>299</v>
      </c>
      <c r="K37" s="130" t="s">
        <v>298</v>
      </c>
    </row>
    <row r="38" spans="1:12" ht="14.85" customHeight="1">
      <c r="A38" s="116" t="s">
        <v>175</v>
      </c>
      <c r="B38" s="117"/>
      <c r="C38" s="130">
        <v>49987</v>
      </c>
      <c r="D38" s="568">
        <v>4.6319856927082848</v>
      </c>
      <c r="E38" s="572">
        <v>49987</v>
      </c>
      <c r="F38" s="213">
        <v>5.3107264200857163</v>
      </c>
      <c r="G38" s="574">
        <v>-11.3</v>
      </c>
      <c r="H38" s="130" t="s">
        <v>299</v>
      </c>
      <c r="I38" s="568" t="s">
        <v>299</v>
      </c>
      <c r="J38" s="580" t="s">
        <v>299</v>
      </c>
      <c r="K38" s="130" t="s">
        <v>298</v>
      </c>
    </row>
    <row r="39" spans="1:12" ht="14.85" customHeight="1">
      <c r="A39" s="116" t="s">
        <v>176</v>
      </c>
      <c r="B39" s="117"/>
      <c r="C39" s="130">
        <v>62684</v>
      </c>
      <c r="D39" s="568">
        <v>5.8085380431257354</v>
      </c>
      <c r="E39" s="572">
        <v>62684</v>
      </c>
      <c r="F39" s="213">
        <v>6.6596830159171994</v>
      </c>
      <c r="G39" s="574">
        <v>22.9</v>
      </c>
      <c r="H39" s="130" t="s">
        <v>299</v>
      </c>
      <c r="I39" s="568" t="s">
        <v>299</v>
      </c>
      <c r="J39" s="580" t="s">
        <v>299</v>
      </c>
      <c r="K39" s="130" t="s">
        <v>298</v>
      </c>
    </row>
    <row r="40" spans="1:12" ht="14.85" customHeight="1">
      <c r="A40" s="116" t="s">
        <v>177</v>
      </c>
      <c r="B40" s="117"/>
      <c r="C40" s="130">
        <v>188431</v>
      </c>
      <c r="D40" s="568">
        <v>17.460733712019422</v>
      </c>
      <c r="E40" s="572">
        <v>167524</v>
      </c>
      <c r="F40" s="213">
        <v>17.79811016461159</v>
      </c>
      <c r="G40" s="574">
        <v>-4.7</v>
      </c>
      <c r="H40" s="130">
        <v>167524</v>
      </c>
      <c r="I40" s="568">
        <v>21.100335037912185</v>
      </c>
      <c r="J40" s="579">
        <v>29.323672292461762</v>
      </c>
      <c r="K40" s="130">
        <v>44435.949602122018</v>
      </c>
    </row>
    <row r="41" spans="1:12" ht="14.85" customHeight="1">
      <c r="A41" s="116" t="s">
        <v>178</v>
      </c>
      <c r="B41" s="117"/>
      <c r="C41" s="130">
        <v>347180</v>
      </c>
      <c r="D41" s="568">
        <v>32.171020321172755</v>
      </c>
      <c r="E41" s="572">
        <v>306218</v>
      </c>
      <c r="F41" s="213">
        <v>32.53325910548358</v>
      </c>
      <c r="G41" s="574">
        <v>-5</v>
      </c>
      <c r="H41" s="130">
        <v>306218</v>
      </c>
      <c r="I41" s="568">
        <v>38.569413305791372</v>
      </c>
      <c r="J41" s="579">
        <v>27.840945830307255</v>
      </c>
      <c r="K41" s="130">
        <v>275872.2702702703</v>
      </c>
    </row>
    <row r="42" spans="1:12" ht="14.85" customHeight="1">
      <c r="A42" s="116" t="s">
        <v>179</v>
      </c>
      <c r="B42" s="117"/>
      <c r="C42" s="130">
        <v>396254</v>
      </c>
      <c r="D42" s="568">
        <v>36.718403958597811</v>
      </c>
      <c r="E42" s="572">
        <v>320198</v>
      </c>
      <c r="F42" s="213">
        <v>34.01852438151132</v>
      </c>
      <c r="G42" s="574">
        <v>19.8</v>
      </c>
      <c r="H42" s="130">
        <v>320198</v>
      </c>
      <c r="I42" s="568">
        <v>40.330251656296447</v>
      </c>
      <c r="J42" s="579">
        <v>16.927019488758884</v>
      </c>
      <c r="K42" s="130">
        <v>1067326.5333333334</v>
      </c>
    </row>
    <row r="43" spans="1:12" ht="14.85" customHeight="1" thickBot="1">
      <c r="A43" s="135"/>
      <c r="B43" s="135"/>
      <c r="C43" s="573"/>
      <c r="D43" s="569"/>
      <c r="E43" s="570"/>
      <c r="F43" s="137"/>
      <c r="G43" s="138"/>
      <c r="H43" s="136"/>
      <c r="I43" s="139"/>
      <c r="J43" s="140"/>
      <c r="K43" s="136"/>
      <c r="L43" s="151"/>
    </row>
    <row r="44" spans="1:12" ht="9.75" customHeight="1">
      <c r="A44" s="141"/>
      <c r="E44" s="142"/>
      <c r="G44" s="143"/>
      <c r="I44" s="99"/>
      <c r="J44" s="143"/>
      <c r="K44" s="145"/>
      <c r="L44" s="99"/>
    </row>
    <row r="45" spans="1:12" ht="23.25" customHeight="1">
      <c r="A45" s="687" t="s">
        <v>367</v>
      </c>
      <c r="B45" s="687"/>
      <c r="C45" s="688" t="s">
        <v>0</v>
      </c>
      <c r="D45" s="688"/>
      <c r="E45" s="688"/>
      <c r="F45" s="688"/>
      <c r="G45" s="688"/>
      <c r="H45" s="688"/>
      <c r="I45" s="688"/>
      <c r="J45" s="688"/>
      <c r="K45" s="689" t="s">
        <v>180</v>
      </c>
      <c r="L45" s="146"/>
    </row>
    <row r="46" spans="1:12" ht="28.5" customHeight="1">
      <c r="A46" s="687"/>
      <c r="B46" s="687"/>
      <c r="C46" s="690" t="s">
        <v>181</v>
      </c>
      <c r="D46" s="690"/>
      <c r="E46" s="690"/>
      <c r="F46" s="690"/>
      <c r="G46" s="690"/>
      <c r="H46" s="690"/>
      <c r="I46" s="690"/>
      <c r="J46" s="690"/>
      <c r="K46" s="689"/>
      <c r="L46" s="147"/>
    </row>
    <row r="47" spans="1:12" ht="14.85" customHeight="1">
      <c r="A47" s="142" t="s">
        <v>403</v>
      </c>
      <c r="C47" s="148"/>
      <c r="D47" s="149"/>
      <c r="E47" s="149"/>
      <c r="F47" s="149"/>
      <c r="G47" s="143"/>
      <c r="H47" s="149"/>
      <c r="I47" s="149"/>
      <c r="J47" s="149"/>
      <c r="K47" s="145"/>
      <c r="L47" s="99"/>
    </row>
    <row r="48" spans="1:12" ht="30" customHeight="1">
      <c r="C48" s="150"/>
      <c r="D48" s="685"/>
      <c r="E48" s="686"/>
      <c r="F48" s="686"/>
      <c r="G48" s="686"/>
      <c r="H48" s="686"/>
      <c r="I48" s="686"/>
      <c r="J48" s="686"/>
      <c r="K48" s="686"/>
      <c r="L48" s="686"/>
    </row>
    <row r="49" spans="1:12" s="4" customFormat="1" ht="14.25" customHeight="1">
      <c r="A49" s="480"/>
      <c r="B49" s="480"/>
      <c r="C49" s="126"/>
      <c r="D49" s="480"/>
      <c r="E49" s="126"/>
      <c r="F49" s="480"/>
      <c r="G49" s="480"/>
      <c r="H49" s="505"/>
      <c r="I49" s="480"/>
      <c r="J49" s="480"/>
      <c r="K49" s="480"/>
      <c r="L49" s="480"/>
    </row>
    <row r="50" spans="1:12" ht="14.85" customHeight="1">
      <c r="C50" s="130"/>
      <c r="D50" s="152"/>
      <c r="E50" s="130"/>
      <c r="F50" s="152"/>
      <c r="H50" s="503"/>
    </row>
    <row r="51" spans="1:12" ht="14.85" customHeight="1">
      <c r="C51" s="130"/>
      <c r="D51" s="152"/>
      <c r="E51" s="130"/>
      <c r="F51" s="152"/>
      <c r="H51" s="503"/>
    </row>
    <row r="52" spans="1:12" ht="14.85" customHeight="1">
      <c r="C52" s="130"/>
      <c r="D52" s="152"/>
      <c r="E52" s="130"/>
      <c r="F52" s="152"/>
      <c r="H52" s="503"/>
    </row>
    <row r="53" spans="1:12" ht="14.85" customHeight="1">
      <c r="C53" s="130"/>
      <c r="D53" s="152"/>
      <c r="E53" s="130"/>
      <c r="F53" s="152"/>
      <c r="H53" s="503"/>
    </row>
    <row r="54" spans="1:12" ht="14.85" customHeight="1">
      <c r="C54" s="130"/>
      <c r="D54" s="152"/>
      <c r="E54" s="130"/>
      <c r="F54" s="152"/>
      <c r="H54" s="503"/>
    </row>
    <row r="55" spans="1:12" ht="14.85" customHeight="1">
      <c r="C55" s="130"/>
      <c r="D55" s="152"/>
      <c r="E55" s="130"/>
      <c r="F55" s="152"/>
      <c r="H55" s="503"/>
    </row>
    <row r="56" spans="1:12" ht="14.85" customHeight="1">
      <c r="C56" s="130"/>
      <c r="D56" s="152"/>
      <c r="E56" s="130"/>
      <c r="F56" s="152"/>
      <c r="H56" s="503"/>
    </row>
    <row r="57" spans="1:12" ht="14.85" customHeight="1">
      <c r="C57" s="130"/>
      <c r="D57" s="152"/>
      <c r="E57" s="130"/>
      <c r="F57" s="152"/>
      <c r="H57" s="503"/>
    </row>
    <row r="58" spans="1:12" ht="14.85" customHeight="1">
      <c r="C58" s="500"/>
      <c r="D58" s="152"/>
      <c r="E58" s="500"/>
      <c r="F58" s="152"/>
      <c r="H58" s="503"/>
    </row>
    <row r="59" spans="1:12" ht="14.85" customHeight="1">
      <c r="C59" s="130"/>
      <c r="D59" s="152"/>
      <c r="E59" s="130"/>
      <c r="F59" s="152"/>
      <c r="H59" s="503"/>
    </row>
    <row r="60" spans="1:12" ht="14.85" customHeight="1">
      <c r="C60" s="130"/>
      <c r="D60" s="152"/>
      <c r="E60" s="130"/>
      <c r="F60" s="152"/>
      <c r="H60" s="503"/>
    </row>
    <row r="61" spans="1:12" ht="14.85" customHeight="1">
      <c r="C61" s="130"/>
      <c r="D61" s="152"/>
      <c r="E61" s="130"/>
      <c r="F61" s="152"/>
      <c r="H61" s="503"/>
    </row>
    <row r="62" spans="1:12" ht="14.85" customHeight="1">
      <c r="C62" s="130"/>
      <c r="D62" s="152"/>
      <c r="E62" s="130"/>
      <c r="F62" s="152"/>
      <c r="H62" s="503"/>
    </row>
    <row r="63" spans="1:12" ht="14.85" customHeight="1">
      <c r="C63" s="130"/>
      <c r="D63" s="152"/>
      <c r="E63" s="130"/>
      <c r="F63" s="152"/>
      <c r="H63" s="503"/>
    </row>
    <row r="64" spans="1:12" ht="14.85" customHeight="1">
      <c r="C64" s="130"/>
      <c r="D64" s="152"/>
      <c r="E64" s="130"/>
      <c r="F64" s="152"/>
      <c r="H64" s="503"/>
    </row>
    <row r="65" spans="3:8" ht="14.85" customHeight="1">
      <c r="C65" s="130"/>
      <c r="D65" s="152"/>
      <c r="E65" s="130"/>
      <c r="F65" s="152"/>
      <c r="H65" s="503"/>
    </row>
    <row r="66" spans="3:8" ht="14.85" customHeight="1">
      <c r="C66" s="130"/>
      <c r="D66" s="152"/>
      <c r="E66" s="130"/>
      <c r="F66" s="152"/>
      <c r="H66" s="503"/>
    </row>
    <row r="67" spans="3:8" ht="14.85" customHeight="1">
      <c r="C67" s="130"/>
      <c r="D67" s="152"/>
      <c r="E67" s="130"/>
      <c r="F67" s="152"/>
      <c r="H67" s="503"/>
    </row>
    <row r="68" spans="3:8" ht="14.85" customHeight="1">
      <c r="C68" s="130"/>
      <c r="D68" s="152"/>
      <c r="E68" s="130"/>
      <c r="F68" s="152"/>
      <c r="H68" s="503"/>
    </row>
    <row r="69" spans="3:8" ht="14.85" customHeight="1">
      <c r="C69" s="130"/>
      <c r="D69" s="152"/>
      <c r="E69" s="130"/>
      <c r="F69" s="152"/>
      <c r="H69" s="503"/>
    </row>
    <row r="70" spans="3:8" ht="14.85" customHeight="1">
      <c r="C70" s="130"/>
      <c r="D70" s="152"/>
      <c r="E70" s="130"/>
      <c r="F70" s="152"/>
      <c r="H70" s="503"/>
    </row>
    <row r="71" spans="3:8" ht="14.85" customHeight="1">
      <c r="C71" s="130"/>
      <c r="D71" s="152"/>
      <c r="E71" s="130"/>
      <c r="F71" s="152"/>
      <c r="H71" s="503"/>
    </row>
    <row r="72" spans="3:8" ht="14.85" customHeight="1">
      <c r="C72" s="130"/>
      <c r="D72" s="152"/>
      <c r="E72" s="130"/>
      <c r="F72" s="152"/>
      <c r="H72" s="503"/>
    </row>
    <row r="73" spans="3:8" ht="14.85" customHeight="1">
      <c r="C73" s="130"/>
      <c r="D73" s="152"/>
      <c r="E73" s="130"/>
      <c r="F73" s="152"/>
      <c r="H73" s="503"/>
    </row>
    <row r="74" spans="3:8" ht="14.85" customHeight="1">
      <c r="C74" s="130"/>
      <c r="D74" s="152"/>
      <c r="E74" s="130"/>
      <c r="F74" s="152"/>
      <c r="H74" s="504"/>
    </row>
    <row r="75" spans="3:8" ht="14.85" customHeight="1">
      <c r="C75" s="130"/>
      <c r="D75" s="152"/>
      <c r="E75" s="130"/>
      <c r="F75" s="152"/>
      <c r="H75" s="504"/>
    </row>
    <row r="76" spans="3:8" ht="14.85" customHeight="1">
      <c r="C76" s="130"/>
      <c r="D76" s="152"/>
      <c r="E76" s="130"/>
      <c r="F76" s="152"/>
      <c r="H76" s="504"/>
    </row>
    <row r="77" spans="3:8" ht="14.85" customHeight="1">
      <c r="C77" s="130"/>
      <c r="D77" s="152"/>
      <c r="E77" s="130"/>
      <c r="F77" s="152"/>
    </row>
    <row r="78" spans="3:8" ht="14.85" customHeight="1">
      <c r="C78" s="130"/>
      <c r="D78" s="152"/>
      <c r="E78" s="130"/>
      <c r="F78" s="152"/>
    </row>
    <row r="79" spans="3:8" ht="14.85" customHeight="1">
      <c r="C79" s="130"/>
      <c r="D79" s="152"/>
      <c r="E79" s="130"/>
      <c r="F79" s="152"/>
    </row>
    <row r="81" spans="3:9" ht="14.85" customHeight="1">
      <c r="C81" s="501"/>
      <c r="D81" s="152"/>
      <c r="F81" s="152"/>
      <c r="H81" s="502"/>
      <c r="I81" s="152"/>
    </row>
    <row r="82" spans="3:9" ht="14.85" customHeight="1">
      <c r="C82" s="501"/>
      <c r="D82" s="152"/>
      <c r="F82" s="152"/>
      <c r="H82" s="502"/>
      <c r="I82" s="152"/>
    </row>
    <row r="83" spans="3:9" ht="14.85" customHeight="1">
      <c r="C83" s="501"/>
      <c r="D83" s="152"/>
      <c r="E83" s="503"/>
      <c r="F83" s="152"/>
      <c r="H83" s="502"/>
      <c r="I83" s="152"/>
    </row>
    <row r="84" spans="3:9" ht="14.85" customHeight="1">
      <c r="C84" s="501"/>
      <c r="D84" s="152"/>
      <c r="E84" s="503"/>
      <c r="F84" s="152"/>
      <c r="H84" s="502"/>
      <c r="I84" s="152"/>
    </row>
    <row r="85" spans="3:9" ht="14.85" customHeight="1">
      <c r="C85" s="501"/>
      <c r="D85" s="152"/>
      <c r="E85" s="503"/>
      <c r="F85" s="152"/>
      <c r="H85" s="502"/>
      <c r="I85" s="152"/>
    </row>
    <row r="86" spans="3:9" ht="14.85" customHeight="1">
      <c r="C86" s="501"/>
      <c r="D86" s="152"/>
      <c r="E86" s="503"/>
      <c r="F86" s="152"/>
      <c r="H86" s="502"/>
      <c r="I86" s="152"/>
    </row>
    <row r="87" spans="3:9" ht="14.85" customHeight="1">
      <c r="C87" s="501"/>
      <c r="D87" s="152"/>
      <c r="E87" s="503"/>
      <c r="F87" s="152"/>
      <c r="H87" s="502"/>
      <c r="I87" s="152"/>
    </row>
    <row r="88" spans="3:9" ht="14.85" customHeight="1">
      <c r="C88" s="501"/>
      <c r="D88" s="152"/>
      <c r="E88" s="503"/>
      <c r="F88" s="152"/>
      <c r="H88" s="502"/>
      <c r="I88" s="152"/>
    </row>
    <row r="89" spans="3:9" ht="14.85" customHeight="1">
      <c r="C89" s="501"/>
      <c r="D89" s="152"/>
      <c r="E89" s="503"/>
      <c r="F89" s="152"/>
      <c r="H89" s="502"/>
      <c r="I89" s="152"/>
    </row>
    <row r="90" spans="3:9" ht="14.85" customHeight="1">
      <c r="C90" s="502"/>
      <c r="D90" s="152"/>
      <c r="E90" s="503"/>
      <c r="F90" s="152"/>
      <c r="H90" s="502"/>
      <c r="I90" s="152"/>
    </row>
    <row r="91" spans="3:9" ht="14.85" customHeight="1">
      <c r="C91" s="501"/>
      <c r="D91" s="152"/>
      <c r="E91" s="503"/>
      <c r="F91" s="152"/>
      <c r="H91" s="502"/>
      <c r="I91" s="152"/>
    </row>
    <row r="92" spans="3:9" ht="14.85" customHeight="1">
      <c r="C92" s="501"/>
      <c r="D92" s="152"/>
      <c r="E92" s="503"/>
      <c r="F92" s="152"/>
      <c r="H92" s="502"/>
      <c r="I92" s="152"/>
    </row>
    <row r="93" spans="3:9" ht="14.85" customHeight="1">
      <c r="C93" s="501"/>
      <c r="D93" s="152"/>
      <c r="E93" s="503"/>
      <c r="F93" s="152"/>
      <c r="H93" s="502"/>
      <c r="I93" s="152"/>
    </row>
    <row r="94" spans="3:9" ht="14.85" customHeight="1">
      <c r="C94" s="501"/>
      <c r="D94" s="152"/>
      <c r="E94" s="503"/>
      <c r="F94" s="152"/>
      <c r="H94" s="502"/>
      <c r="I94" s="152"/>
    </row>
    <row r="95" spans="3:9" ht="14.85" customHeight="1">
      <c r="C95" s="501"/>
      <c r="D95" s="152"/>
      <c r="E95" s="503"/>
      <c r="F95" s="152"/>
      <c r="H95" s="502"/>
      <c r="I95" s="152"/>
    </row>
    <row r="96" spans="3:9" ht="14.85" customHeight="1">
      <c r="C96" s="501"/>
      <c r="D96" s="152"/>
      <c r="E96" s="503"/>
      <c r="F96" s="152"/>
      <c r="H96" s="502"/>
      <c r="I96" s="152"/>
    </row>
    <row r="97" spans="3:9" ht="14.85" customHeight="1">
      <c r="C97" s="501"/>
      <c r="D97" s="152"/>
      <c r="E97" s="503"/>
      <c r="F97" s="152"/>
      <c r="H97" s="502"/>
      <c r="I97" s="152"/>
    </row>
    <row r="98" spans="3:9" ht="14.85" customHeight="1">
      <c r="C98" s="501"/>
      <c r="D98" s="152"/>
      <c r="E98" s="503"/>
      <c r="F98" s="152"/>
      <c r="H98" s="502"/>
      <c r="I98" s="152"/>
    </row>
    <row r="99" spans="3:9" ht="14.85" customHeight="1">
      <c r="C99" s="501"/>
      <c r="D99" s="152"/>
      <c r="E99" s="503"/>
      <c r="F99" s="152"/>
      <c r="H99" s="502"/>
      <c r="I99" s="152"/>
    </row>
    <row r="100" spans="3:9" ht="14.85" customHeight="1">
      <c r="C100" s="501"/>
      <c r="D100" s="152"/>
      <c r="E100" s="503"/>
      <c r="F100" s="152"/>
      <c r="H100" s="502"/>
      <c r="I100" s="152"/>
    </row>
    <row r="101" spans="3:9" ht="14.85" customHeight="1">
      <c r="C101" s="501"/>
      <c r="D101" s="152"/>
      <c r="E101" s="503"/>
      <c r="F101" s="152"/>
      <c r="H101" s="502"/>
      <c r="I101" s="152"/>
    </row>
    <row r="102" spans="3:9" ht="14.85" customHeight="1">
      <c r="C102" s="501"/>
      <c r="D102" s="152"/>
      <c r="E102" s="503"/>
      <c r="F102" s="152"/>
      <c r="H102" s="502"/>
      <c r="I102" s="152"/>
    </row>
    <row r="103" spans="3:9" ht="14.85" customHeight="1">
      <c r="C103" s="501"/>
      <c r="D103" s="152"/>
      <c r="E103" s="503"/>
      <c r="F103" s="152"/>
      <c r="H103" s="502"/>
      <c r="I103" s="152"/>
    </row>
    <row r="104" spans="3:9" ht="14.85" customHeight="1">
      <c r="C104" s="501"/>
      <c r="D104" s="152"/>
      <c r="E104" s="503"/>
      <c r="F104" s="152"/>
      <c r="H104" s="502"/>
      <c r="I104" s="152"/>
    </row>
    <row r="105" spans="3:9" ht="14.85" customHeight="1">
      <c r="C105" s="501"/>
      <c r="D105" s="152"/>
      <c r="E105" s="503"/>
      <c r="F105" s="152"/>
      <c r="H105" s="502"/>
      <c r="I105" s="152"/>
    </row>
    <row r="106" spans="3:9" ht="14.85" customHeight="1">
      <c r="C106" s="501"/>
      <c r="D106" s="152"/>
      <c r="E106" s="503"/>
      <c r="F106" s="152"/>
    </row>
    <row r="107" spans="3:9" ht="14.85" customHeight="1">
      <c r="C107" s="501"/>
      <c r="D107" s="152"/>
      <c r="E107" s="503"/>
      <c r="F107" s="152"/>
    </row>
    <row r="108" spans="3:9" ht="14.85" customHeight="1">
      <c r="C108" s="501"/>
      <c r="D108" s="152"/>
      <c r="E108" s="503"/>
      <c r="F108" s="152"/>
    </row>
    <row r="109" spans="3:9" ht="14.85" customHeight="1">
      <c r="C109" s="501"/>
      <c r="D109" s="152"/>
      <c r="E109" s="503"/>
      <c r="F109" s="152"/>
      <c r="H109" s="502"/>
      <c r="I109" s="152" t="e">
        <f t="shared" ref="I109:I111" si="0">H109/H$81*100</f>
        <v>#DIV/0!</v>
      </c>
    </row>
    <row r="110" spans="3:9" ht="14.85" customHeight="1">
      <c r="C110" s="501"/>
      <c r="D110" s="152"/>
      <c r="E110" s="503"/>
      <c r="F110" s="152"/>
      <c r="H110" s="502"/>
      <c r="I110" s="152" t="e">
        <f t="shared" si="0"/>
        <v>#DIV/0!</v>
      </c>
    </row>
    <row r="111" spans="3:9" ht="14.85" customHeight="1">
      <c r="C111" s="501"/>
      <c r="D111" s="152"/>
      <c r="E111" s="503"/>
      <c r="F111" s="152"/>
      <c r="H111" s="502"/>
      <c r="I111" s="152" t="e">
        <f t="shared" si="0"/>
        <v>#DIV/0!</v>
      </c>
    </row>
    <row r="113" spans="2:12" ht="14.85" customHeight="1">
      <c r="B113" s="506" t="s">
        <v>300</v>
      </c>
      <c r="C113" s="506"/>
      <c r="D113" s="506"/>
      <c r="E113" s="507"/>
      <c r="F113" s="506"/>
      <c r="G113" s="506"/>
      <c r="H113" s="507"/>
      <c r="I113" s="506" t="s">
        <v>301</v>
      </c>
      <c r="J113" s="93" t="s">
        <v>303</v>
      </c>
      <c r="K113" s="151" t="s">
        <v>302</v>
      </c>
      <c r="L113" s="93" t="s">
        <v>304</v>
      </c>
    </row>
    <row r="114" spans="2:12" ht="14.85" customHeight="1">
      <c r="B114" s="506"/>
      <c r="C114" s="506"/>
      <c r="D114" s="506"/>
      <c r="E114" s="507"/>
      <c r="F114" s="506"/>
      <c r="G114" s="506"/>
      <c r="H114" s="507"/>
      <c r="I114" s="506">
        <v>5529914</v>
      </c>
      <c r="J114" s="93">
        <v>79393971</v>
      </c>
      <c r="K114" s="151">
        <f>J114/(C114+(D114-E114)+(F114-G114)-(H114+I114))*100</f>
        <v>-1435.7180057411381</v>
      </c>
      <c r="L114" s="93">
        <v>518</v>
      </c>
    </row>
    <row r="115" spans="2:12" ht="14.85" customHeight="1">
      <c r="G115" s="508"/>
      <c r="I115" s="142">
        <v>820653</v>
      </c>
      <c r="J115" s="93">
        <v>9499344</v>
      </c>
      <c r="K115" s="151">
        <f t="shared" ref="K115:K141" si="1">J115/(C115+(D115-E115)+(F115-G115)-(H115+I115))*100</f>
        <v>-1157.5347924153084</v>
      </c>
      <c r="L115" s="93">
        <v>109</v>
      </c>
    </row>
    <row r="116" spans="2:12" ht="14.85" customHeight="1">
      <c r="G116" s="508"/>
      <c r="I116" s="142">
        <v>207604</v>
      </c>
      <c r="J116" s="93">
        <v>1333361</v>
      </c>
      <c r="K116" s="151">
        <f t="shared" si="1"/>
        <v>-642.26170979364565</v>
      </c>
      <c r="L116" s="93">
        <v>5</v>
      </c>
    </row>
    <row r="117" spans="2:12" ht="14.85" customHeight="1">
      <c r="G117" s="508"/>
      <c r="I117" s="142">
        <v>57750</v>
      </c>
      <c r="J117" s="93">
        <v>5323857</v>
      </c>
      <c r="K117" s="151">
        <f t="shared" si="1"/>
        <v>-9218.8000000000011</v>
      </c>
      <c r="L117" s="93">
        <v>47</v>
      </c>
    </row>
    <row r="118" spans="2:12" ht="14.85" customHeight="1">
      <c r="G118" s="508"/>
      <c r="I118" s="142">
        <v>35667</v>
      </c>
      <c r="J118" s="93">
        <v>529738</v>
      </c>
      <c r="K118" s="151">
        <f t="shared" si="1"/>
        <v>-1485.2328482911375</v>
      </c>
      <c r="L118" s="93">
        <v>12</v>
      </c>
    </row>
    <row r="119" spans="2:12" ht="14.85" customHeight="1">
      <c r="G119" s="508"/>
      <c r="I119" s="142">
        <v>11396</v>
      </c>
      <c r="J119" s="93">
        <v>132745</v>
      </c>
      <c r="K119" s="151">
        <f t="shared" si="1"/>
        <v>-1164.8385398385399</v>
      </c>
      <c r="L119" s="93">
        <v>2</v>
      </c>
    </row>
    <row r="120" spans="2:12" ht="14.85" customHeight="1">
      <c r="G120" s="508"/>
      <c r="I120" s="142">
        <v>955757</v>
      </c>
      <c r="J120" s="93">
        <v>11567438</v>
      </c>
      <c r="K120" s="151">
        <f t="shared" si="1"/>
        <v>-1210.2906910438533</v>
      </c>
      <c r="L120" s="93">
        <v>74</v>
      </c>
    </row>
    <row r="121" spans="2:12" ht="14.85" customHeight="1">
      <c r="G121" s="508"/>
      <c r="I121" s="142">
        <v>51499</v>
      </c>
      <c r="J121" s="93">
        <v>635756</v>
      </c>
      <c r="K121" s="151">
        <f t="shared" si="1"/>
        <v>-1234.5016408085594</v>
      </c>
      <c r="L121" s="93">
        <v>16</v>
      </c>
    </row>
    <row r="122" spans="2:12" ht="14.85" customHeight="1">
      <c r="G122" s="508"/>
      <c r="I122" s="142">
        <v>790679</v>
      </c>
      <c r="J122" s="93">
        <v>10652194</v>
      </c>
      <c r="K122" s="151">
        <f t="shared" si="1"/>
        <v>-1347.2210593679608</v>
      </c>
      <c r="L122" s="93">
        <v>20</v>
      </c>
    </row>
    <row r="123" spans="2:12" ht="14.85" customHeight="1">
      <c r="G123" s="508"/>
      <c r="I123" s="142">
        <v>626920</v>
      </c>
      <c r="J123" s="93">
        <v>-4570375</v>
      </c>
      <c r="K123" s="151">
        <f t="shared" si="1"/>
        <v>729.0204491801187</v>
      </c>
      <c r="L123" s="93">
        <v>1</v>
      </c>
    </row>
    <row r="124" spans="2:12" ht="14.85" customHeight="1">
      <c r="G124" s="508"/>
      <c r="I124" s="142">
        <v>195943</v>
      </c>
      <c r="J124" s="93">
        <v>6576348</v>
      </c>
      <c r="K124" s="151">
        <f t="shared" si="1"/>
        <v>-3356.2556457745368</v>
      </c>
      <c r="L124" s="93">
        <v>27</v>
      </c>
    </row>
    <row r="125" spans="2:12" ht="14.85" customHeight="1">
      <c r="G125" s="508"/>
      <c r="I125" s="142">
        <v>10719</v>
      </c>
      <c r="J125" s="93">
        <v>136911</v>
      </c>
      <c r="K125" s="151">
        <f t="shared" si="1"/>
        <v>-1277.2739994402461</v>
      </c>
      <c r="L125" s="93">
        <v>4</v>
      </c>
    </row>
    <row r="126" spans="2:12" ht="14.85" customHeight="1">
      <c r="G126" s="508"/>
      <c r="I126" s="142">
        <v>2417</v>
      </c>
      <c r="J126" s="93">
        <v>31263</v>
      </c>
      <c r="K126" s="151">
        <f t="shared" si="1"/>
        <v>-1293.4629706247413</v>
      </c>
      <c r="L126" s="93">
        <v>1</v>
      </c>
    </row>
    <row r="127" spans="2:12" ht="14.85" customHeight="1">
      <c r="G127" s="508"/>
      <c r="I127" s="142">
        <v>45876</v>
      </c>
      <c r="J127" s="93">
        <v>551708</v>
      </c>
      <c r="K127" s="151">
        <f t="shared" si="1"/>
        <v>-1202.6070276397245</v>
      </c>
      <c r="L127" s="93">
        <v>12</v>
      </c>
    </row>
    <row r="128" spans="2:12" ht="14.85" customHeight="1">
      <c r="G128" s="508"/>
      <c r="I128" s="142">
        <v>104514</v>
      </c>
      <c r="J128" s="93">
        <v>1287337</v>
      </c>
      <c r="K128" s="151">
        <f t="shared" si="1"/>
        <v>-1231.736418087529</v>
      </c>
      <c r="L128" s="93">
        <v>8</v>
      </c>
    </row>
    <row r="129" spans="7:12" ht="14.85" customHeight="1">
      <c r="G129" s="508"/>
      <c r="I129" s="142">
        <v>814964</v>
      </c>
      <c r="J129" s="93">
        <v>7475436</v>
      </c>
      <c r="K129" s="151">
        <f t="shared" si="1"/>
        <v>-917.27192857598607</v>
      </c>
      <c r="L129" s="93">
        <v>8</v>
      </c>
    </row>
    <row r="130" spans="7:12" ht="14.85" customHeight="1">
      <c r="G130" s="508"/>
      <c r="I130" s="142">
        <v>90399</v>
      </c>
      <c r="J130" s="93">
        <v>1104945</v>
      </c>
      <c r="K130" s="151">
        <f t="shared" si="1"/>
        <v>-1222.2978130289052</v>
      </c>
      <c r="L130" s="93">
        <v>15</v>
      </c>
    </row>
    <row r="131" spans="7:12" ht="14.85" customHeight="1">
      <c r="G131" s="508"/>
      <c r="I131" s="142">
        <v>277444</v>
      </c>
      <c r="J131" s="93">
        <v>3811983</v>
      </c>
      <c r="K131" s="151">
        <f t="shared" si="1"/>
        <v>-1373.9648361471143</v>
      </c>
      <c r="L131" s="93">
        <v>26</v>
      </c>
    </row>
    <row r="132" spans="7:12" ht="14.85" customHeight="1">
      <c r="G132" s="508"/>
      <c r="I132" s="142">
        <v>209550</v>
      </c>
      <c r="J132" s="93">
        <v>4519987</v>
      </c>
      <c r="K132" s="151">
        <f t="shared" si="1"/>
        <v>-2156.9968981150082</v>
      </c>
      <c r="L132" s="93">
        <v>50</v>
      </c>
    </row>
    <row r="133" spans="7:12" ht="14.85" customHeight="1">
      <c r="G133" s="508"/>
      <c r="I133" s="142">
        <v>5806</v>
      </c>
      <c r="J133" s="93">
        <v>68980</v>
      </c>
      <c r="K133" s="151">
        <f t="shared" si="1"/>
        <v>-1188.0812952118499</v>
      </c>
      <c r="L133" s="93">
        <v>3</v>
      </c>
    </row>
    <row r="134" spans="7:12" ht="14.85" customHeight="1">
      <c r="G134" s="508"/>
      <c r="I134" s="142">
        <v>166918</v>
      </c>
      <c r="J134" s="93">
        <v>1974577</v>
      </c>
      <c r="K134" s="151">
        <f t="shared" si="1"/>
        <v>-1182.9622928623635</v>
      </c>
      <c r="L134" s="93">
        <v>11</v>
      </c>
    </row>
    <row r="135" spans="7:12" ht="14.85" customHeight="1">
      <c r="G135" s="508"/>
      <c r="I135" s="142">
        <v>286097</v>
      </c>
      <c r="J135" s="93">
        <v>5242576</v>
      </c>
      <c r="K135" s="151">
        <f t="shared" si="1"/>
        <v>-1832.4470371936791</v>
      </c>
      <c r="L135" s="93">
        <v>21</v>
      </c>
    </row>
    <row r="136" spans="7:12" ht="14.85" customHeight="1">
      <c r="G136" s="508"/>
      <c r="I136" s="142">
        <v>0</v>
      </c>
      <c r="J136" s="93">
        <v>0</v>
      </c>
      <c r="K136" s="151" t="e">
        <f t="shared" si="1"/>
        <v>#DIV/0!</v>
      </c>
      <c r="L136" s="93">
        <v>0</v>
      </c>
    </row>
    <row r="137" spans="7:12" ht="14.85" customHeight="1">
      <c r="G137" s="508"/>
      <c r="I137" s="142">
        <v>-264780</v>
      </c>
      <c r="J137" s="93">
        <v>11165505</v>
      </c>
      <c r="K137" s="151">
        <f t="shared" si="1"/>
        <v>4216.8989349648764</v>
      </c>
      <c r="L137" s="93">
        <v>38</v>
      </c>
    </row>
    <row r="138" spans="7:12" ht="14.85" customHeight="1">
      <c r="G138" s="508"/>
      <c r="I138" s="142">
        <v>26122</v>
      </c>
      <c r="J138" s="93">
        <v>342357</v>
      </c>
      <c r="K138" s="151">
        <f t="shared" si="1"/>
        <v>-1310.6079166985683</v>
      </c>
      <c r="L138" s="93">
        <v>8</v>
      </c>
    </row>
    <row r="139" spans="7:12" ht="14.85" customHeight="1">
      <c r="G139" s="508"/>
      <c r="I139" s="142">
        <v>1373399</v>
      </c>
      <c r="J139" s="93">
        <v>16752353</v>
      </c>
      <c r="K139" s="151">
        <f t="shared" si="1"/>
        <v>-1219.7732050190805</v>
      </c>
      <c r="L139" s="93">
        <v>377</v>
      </c>
    </row>
    <row r="140" spans="7:12" ht="14.85" customHeight="1">
      <c r="G140" s="508"/>
      <c r="I140" s="142">
        <v>1252660</v>
      </c>
      <c r="J140" s="93">
        <v>30621822</v>
      </c>
      <c r="K140" s="151">
        <f t="shared" si="1"/>
        <v>-2444.5437708556192</v>
      </c>
      <c r="L140" s="93">
        <v>111</v>
      </c>
    </row>
    <row r="141" spans="7:12" ht="14.85" customHeight="1">
      <c r="G141" s="508"/>
      <c r="I141" s="142">
        <v>2903855</v>
      </c>
      <c r="J141" s="93">
        <v>32019796</v>
      </c>
      <c r="K141" s="151">
        <f t="shared" si="1"/>
        <v>-1102.6651124109158</v>
      </c>
      <c r="L141" s="93">
        <v>30</v>
      </c>
    </row>
  </sheetData>
  <mergeCells count="9">
    <mergeCell ref="A45:B46"/>
    <mergeCell ref="C45:J45"/>
    <mergeCell ref="K45:K46"/>
    <mergeCell ref="C46:J46"/>
    <mergeCell ref="C2:G2"/>
    <mergeCell ref="E3:G3"/>
    <mergeCell ref="H3:I3"/>
    <mergeCell ref="J3:J4"/>
    <mergeCell ref="D48:L48"/>
  </mergeCells>
  <phoneticPr fontId="2"/>
  <pageMargins left="0.78740157480314965" right="0.47244094488188981" top="0.98425196850393704" bottom="0.78740157480314965" header="0.51181102362204722" footer="0.51181102362204722"/>
  <pageSetup paperSize="9" scale="95" orientation="portrait" r:id="rId1"/>
  <headerFooter alignWithMargins="0"/>
  <ignoredErrors>
    <ignoredError sqref="A11:A3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showGridLines="0" zoomScaleNormal="100" workbookViewId="0">
      <selection activeCell="A12" sqref="A12:F12"/>
    </sheetView>
  </sheetViews>
  <sheetFormatPr defaultRowHeight="13.5"/>
  <cols>
    <col min="1" max="1" width="20.375" style="1" customWidth="1"/>
    <col min="2" max="2" width="10.375" style="1" customWidth="1"/>
    <col min="3" max="3" width="7.75" style="1" customWidth="1"/>
    <col min="4" max="4" width="10.5" style="4" customWidth="1"/>
    <col min="5" max="5" width="7.75" style="4" customWidth="1"/>
    <col min="6" max="6" width="7.75" style="1" customWidth="1"/>
    <col min="7" max="7" width="9" style="1"/>
    <col min="8" max="8" width="13.25" style="1" customWidth="1"/>
    <col min="9" max="16384" width="9" style="1"/>
  </cols>
  <sheetData>
    <row r="1" spans="1:10" s="154" customFormat="1" ht="18.75" customHeight="1" thickBot="1">
      <c r="A1" s="49" t="s">
        <v>182</v>
      </c>
      <c r="D1" s="50"/>
      <c r="E1" s="50"/>
      <c r="F1" s="155"/>
    </row>
    <row r="2" spans="1:10" s="154" customFormat="1" ht="13.5" customHeight="1">
      <c r="A2" s="156" t="s">
        <v>7</v>
      </c>
      <c r="B2" s="157"/>
      <c r="C2" s="157"/>
      <c r="D2" s="158"/>
      <c r="E2" s="159"/>
      <c r="F2" s="160"/>
    </row>
    <row r="3" spans="1:10" s="154" customFormat="1" ht="13.5" customHeight="1">
      <c r="A3" s="161"/>
      <c r="B3" s="465" t="s">
        <v>285</v>
      </c>
      <c r="C3" s="163" t="s">
        <v>33</v>
      </c>
      <c r="D3" s="466" t="s">
        <v>286</v>
      </c>
      <c r="E3" s="56" t="s">
        <v>33</v>
      </c>
      <c r="F3" s="165" t="s">
        <v>158</v>
      </c>
    </row>
    <row r="4" spans="1:10" s="154" customFormat="1" ht="13.5" customHeight="1">
      <c r="A4" s="166" t="s">
        <v>183</v>
      </c>
      <c r="B4" s="167" t="s">
        <v>24</v>
      </c>
      <c r="C4" s="167" t="s">
        <v>22</v>
      </c>
      <c r="D4" s="61" t="s">
        <v>24</v>
      </c>
      <c r="E4" s="61" t="s">
        <v>22</v>
      </c>
      <c r="F4" s="168" t="s">
        <v>22</v>
      </c>
      <c r="G4" s="155"/>
      <c r="H4" s="155"/>
      <c r="I4" s="155"/>
    </row>
    <row r="5" spans="1:10" s="154" customFormat="1" ht="13.5" customHeight="1">
      <c r="A5" s="161" t="s">
        <v>184</v>
      </c>
      <c r="B5" s="169">
        <v>2799174</v>
      </c>
      <c r="C5" s="170">
        <f>B5/B$5*100</f>
        <v>100</v>
      </c>
      <c r="D5" s="171">
        <v>2656388</v>
      </c>
      <c r="E5" s="172">
        <f>D5/D$5*100</f>
        <v>100</v>
      </c>
      <c r="F5" s="581">
        <v>-5.0999999999999996</v>
      </c>
      <c r="G5" s="155"/>
      <c r="H5" s="173"/>
      <c r="I5" s="155"/>
    </row>
    <row r="6" spans="1:10" s="154" customFormat="1" ht="13.5" customHeight="1">
      <c r="A6" s="174" t="s">
        <v>185</v>
      </c>
      <c r="B6" s="169">
        <v>2267027</v>
      </c>
      <c r="C6" s="170">
        <f t="shared" ref="C6:C11" si="0">B6/B$5*100</f>
        <v>80.989141796830069</v>
      </c>
      <c r="D6" s="171">
        <v>2183772</v>
      </c>
      <c r="E6" s="172">
        <f>D6/D$5*100</f>
        <v>82.208321977060578</v>
      </c>
      <c r="F6" s="581">
        <v>-3.7</v>
      </c>
      <c r="G6" s="155"/>
      <c r="H6" s="173"/>
      <c r="I6" s="155"/>
    </row>
    <row r="7" spans="1:10" s="154" customFormat="1" ht="13.5" customHeight="1">
      <c r="A7" s="174" t="s">
        <v>186</v>
      </c>
      <c r="B7" s="169">
        <v>96229</v>
      </c>
      <c r="C7" s="170">
        <f t="shared" si="0"/>
        <v>3.4377641404214248</v>
      </c>
      <c r="D7" s="171">
        <v>83489</v>
      </c>
      <c r="E7" s="172">
        <f t="shared" ref="E7:E11" si="1">D7/D$5*100</f>
        <v>3.1429520085168283</v>
      </c>
      <c r="F7" s="581">
        <v>-13.2</v>
      </c>
      <c r="G7" s="155"/>
      <c r="H7" s="173"/>
      <c r="I7" s="155"/>
    </row>
    <row r="8" spans="1:10" s="154" customFormat="1" ht="13.5" customHeight="1">
      <c r="A8" s="174" t="s">
        <v>187</v>
      </c>
      <c r="B8" s="169">
        <v>57717</v>
      </c>
      <c r="C8" s="170">
        <f t="shared" si="0"/>
        <v>2.061929697832289</v>
      </c>
      <c r="D8" s="171">
        <v>53435</v>
      </c>
      <c r="E8" s="172">
        <f t="shared" si="1"/>
        <v>2.0115660814609915</v>
      </c>
      <c r="F8" s="581">
        <v>-7.4</v>
      </c>
      <c r="G8" s="155"/>
      <c r="H8" s="173"/>
      <c r="I8" s="155"/>
    </row>
    <row r="9" spans="1:10" s="154" customFormat="1" ht="13.5" customHeight="1">
      <c r="A9" s="174" t="s">
        <v>188</v>
      </c>
      <c r="B9" s="169">
        <v>144308</v>
      </c>
      <c r="C9" s="170">
        <f t="shared" si="0"/>
        <v>5.155377979361055</v>
      </c>
      <c r="D9" s="171">
        <v>133547</v>
      </c>
      <c r="E9" s="172">
        <f t="shared" si="1"/>
        <v>5.0273905769789655</v>
      </c>
      <c r="F9" s="581">
        <v>-7.5</v>
      </c>
      <c r="G9" s="155"/>
      <c r="H9" s="173"/>
      <c r="I9" s="155"/>
    </row>
    <row r="10" spans="1:10" s="154" customFormat="1" ht="13.5" customHeight="1">
      <c r="A10" s="174" t="s">
        <v>189</v>
      </c>
      <c r="B10" s="169">
        <v>40644</v>
      </c>
      <c r="C10" s="170">
        <f t="shared" si="0"/>
        <v>1.4519997685031369</v>
      </c>
      <c r="D10" s="171">
        <v>49498</v>
      </c>
      <c r="E10" s="172">
        <f t="shared" si="1"/>
        <v>1.8633573107543024</v>
      </c>
      <c r="F10" s="581">
        <v>21.8</v>
      </c>
      <c r="G10" s="155"/>
      <c r="H10" s="173"/>
      <c r="I10" s="155"/>
    </row>
    <row r="11" spans="1:10" s="154" customFormat="1" ht="13.5" customHeight="1" thickBot="1">
      <c r="A11" s="175" t="s">
        <v>190</v>
      </c>
      <c r="B11" s="176">
        <v>193249</v>
      </c>
      <c r="C11" s="177">
        <f t="shared" si="0"/>
        <v>6.903786617052031</v>
      </c>
      <c r="D11" s="178">
        <v>152648</v>
      </c>
      <c r="E11" s="179">
        <f t="shared" si="1"/>
        <v>5.7464496903313824</v>
      </c>
      <c r="F11" s="582">
        <v>-21</v>
      </c>
      <c r="G11" s="155"/>
      <c r="H11" s="173"/>
      <c r="I11" s="155"/>
    </row>
    <row r="12" spans="1:10" ht="14.25" customHeight="1">
      <c r="A12" s="691" t="s">
        <v>389</v>
      </c>
      <c r="B12" s="692"/>
      <c r="C12" s="692"/>
      <c r="D12" s="692"/>
      <c r="E12" s="692"/>
      <c r="F12" s="692"/>
      <c r="G12" s="632"/>
      <c r="H12" s="632"/>
      <c r="I12" s="632"/>
      <c r="J12" s="632"/>
    </row>
    <row r="13" spans="1:10" ht="13.5" customHeight="1">
      <c r="D13" s="1"/>
      <c r="E13" s="1"/>
    </row>
    <row r="14" spans="1:10">
      <c r="D14" s="1"/>
      <c r="E14" s="1"/>
      <c r="F14" s="509"/>
      <c r="G14" s="509"/>
    </row>
    <row r="15" spans="1:10">
      <c r="B15" s="481"/>
      <c r="C15" s="481"/>
      <c r="D15" s="481"/>
      <c r="E15" s="481"/>
      <c r="F15" s="481"/>
      <c r="G15" s="481"/>
    </row>
    <row r="16" spans="1:10">
      <c r="D16" s="1"/>
      <c r="E16" s="1"/>
    </row>
    <row r="17" spans="4:5">
      <c r="D17" s="1"/>
      <c r="E17" s="1"/>
    </row>
    <row r="18" spans="4:5">
      <c r="D18" s="1"/>
      <c r="E18" s="1"/>
    </row>
    <row r="19" spans="4:5">
      <c r="D19" s="1"/>
      <c r="E19" s="1"/>
    </row>
    <row r="20" spans="4:5">
      <c r="D20" s="1"/>
      <c r="E20" s="1"/>
    </row>
    <row r="21" spans="4:5">
      <c r="D21" s="1"/>
      <c r="E21" s="1"/>
    </row>
    <row r="22" spans="4:5">
      <c r="D22" s="1"/>
      <c r="E22" s="1"/>
    </row>
    <row r="23" spans="4:5">
      <c r="D23" s="1"/>
      <c r="E23" s="1"/>
    </row>
    <row r="24" spans="4:5">
      <c r="D24" s="1"/>
      <c r="E24" s="1"/>
    </row>
    <row r="25" spans="4:5">
      <c r="D25" s="1"/>
      <c r="E25" s="1"/>
    </row>
    <row r="26" spans="4:5">
      <c r="D26" s="1"/>
      <c r="E26" s="1"/>
    </row>
    <row r="27" spans="4:5">
      <c r="D27" s="1"/>
      <c r="E27" s="1"/>
    </row>
    <row r="28" spans="4:5">
      <c r="D28" s="1"/>
      <c r="E28" s="1"/>
    </row>
    <row r="29" spans="4:5">
      <c r="D29" s="1"/>
      <c r="E29" s="1"/>
    </row>
    <row r="30" spans="4:5">
      <c r="D30" s="1"/>
      <c r="E30" s="1"/>
    </row>
    <row r="31" spans="4:5">
      <c r="D31" s="1"/>
      <c r="E31" s="1"/>
    </row>
    <row r="32" spans="4:5">
      <c r="D32" s="1"/>
      <c r="E32" s="1"/>
    </row>
    <row r="33" spans="4:5">
      <c r="D33" s="1"/>
      <c r="E33" s="1"/>
    </row>
    <row r="34" spans="4:5">
      <c r="D34" s="1"/>
      <c r="E34" s="1"/>
    </row>
    <row r="35" spans="4:5">
      <c r="D35" s="1"/>
      <c r="E35" s="1"/>
    </row>
    <row r="36" spans="4:5">
      <c r="D36" s="1"/>
      <c r="E36" s="1"/>
    </row>
    <row r="37" spans="4:5">
      <c r="D37" s="1"/>
      <c r="E37" s="1"/>
    </row>
    <row r="38" spans="4:5">
      <c r="D38" s="1"/>
      <c r="E38" s="1"/>
    </row>
    <row r="39" spans="4:5">
      <c r="D39" s="1"/>
      <c r="E39" s="1"/>
    </row>
    <row r="40" spans="4:5">
      <c r="D40" s="1"/>
      <c r="E40" s="1"/>
    </row>
    <row r="41" spans="4:5">
      <c r="D41" s="1"/>
      <c r="E41" s="1"/>
    </row>
    <row r="42" spans="4:5">
      <c r="D42" s="1"/>
      <c r="E42" s="1"/>
    </row>
    <row r="43" spans="4:5">
      <c r="D43" s="1"/>
      <c r="E43" s="1"/>
    </row>
    <row r="44" spans="4:5">
      <c r="D44" s="1"/>
      <c r="E44" s="1"/>
    </row>
    <row r="45" spans="4:5">
      <c r="D45" s="1"/>
      <c r="E45" s="1"/>
    </row>
    <row r="46" spans="4:5">
      <c r="D46" s="1"/>
      <c r="E46" s="1"/>
    </row>
    <row r="47" spans="4:5">
      <c r="D47" s="1"/>
      <c r="E47" s="1"/>
    </row>
    <row r="48" spans="4:5">
      <c r="D48" s="1"/>
      <c r="E48" s="1"/>
    </row>
    <row r="49" spans="4:5">
      <c r="D49" s="1"/>
      <c r="E49" s="1"/>
    </row>
    <row r="50" spans="4:5">
      <c r="D50" s="1"/>
      <c r="E50" s="1"/>
    </row>
    <row r="51" spans="4:5">
      <c r="D51" s="1"/>
      <c r="E51" s="1"/>
    </row>
    <row r="52" spans="4:5">
      <c r="D52" s="1"/>
      <c r="E52" s="1"/>
    </row>
    <row r="53" spans="4:5">
      <c r="D53" s="1"/>
      <c r="E53" s="1"/>
    </row>
    <row r="54" spans="4:5">
      <c r="D54" s="1"/>
      <c r="E54" s="1"/>
    </row>
    <row r="55" spans="4:5">
      <c r="D55" s="1"/>
      <c r="E55" s="1"/>
    </row>
    <row r="56" spans="4:5">
      <c r="D56" s="1"/>
      <c r="E56" s="1"/>
    </row>
    <row r="57" spans="4:5">
      <c r="D57" s="1"/>
      <c r="E57" s="1"/>
    </row>
    <row r="58" spans="4:5">
      <c r="D58" s="1"/>
      <c r="E58" s="1"/>
    </row>
  </sheetData>
  <mergeCells count="1">
    <mergeCell ref="A12:F12"/>
  </mergeCells>
  <phoneticPr fontId="2"/>
  <pageMargins left="0.75" right="0.75" top="1" bottom="1" header="0.51200000000000001" footer="0.51200000000000001"/>
  <pageSetup paperSize="9" scale="12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showGridLines="0" zoomScaleNormal="100" workbookViewId="0">
      <selection activeCell="C45" sqref="C45:H45"/>
    </sheetView>
  </sheetViews>
  <sheetFormatPr defaultColWidth="5.75" defaultRowHeight="14.85" customHeight="1"/>
  <cols>
    <col min="1" max="1" width="2.625" style="221" customWidth="1"/>
    <col min="2" max="2" width="10.375" style="221" customWidth="1"/>
    <col min="3" max="3" width="10" style="222" customWidth="1"/>
    <col min="4" max="4" width="7.625" style="191" customWidth="1"/>
    <col min="5" max="5" width="8.125" style="225" customWidth="1"/>
    <col min="6" max="6" width="10" style="222" customWidth="1"/>
    <col min="7" max="7" width="7" style="221" bestFit="1" customWidth="1"/>
    <col min="8" max="8" width="8.25" style="221" customWidth="1"/>
    <col min="9" max="9" width="8.75" style="191" customWidth="1"/>
    <col min="10" max="10" width="4.875" style="191" customWidth="1"/>
    <col min="11" max="16384" width="5.75" style="191"/>
  </cols>
  <sheetData>
    <row r="1" spans="1:9" ht="14.25" customHeight="1" thickBot="1">
      <c r="A1" s="186" t="s">
        <v>191</v>
      </c>
      <c r="B1" s="187"/>
      <c r="C1" s="188"/>
      <c r="D1" s="189"/>
      <c r="E1" s="190"/>
      <c r="F1" s="188"/>
      <c r="G1" s="187"/>
      <c r="H1" s="187"/>
      <c r="I1" s="189"/>
    </row>
    <row r="2" spans="1:9" ht="14.85" customHeight="1">
      <c r="A2" s="192"/>
      <c r="B2" s="193" t="s">
        <v>92</v>
      </c>
      <c r="C2" s="697" t="s">
        <v>192</v>
      </c>
      <c r="D2" s="698"/>
      <c r="E2" s="699"/>
      <c r="F2" s="700" t="s">
        <v>193</v>
      </c>
      <c r="G2" s="701"/>
      <c r="H2" s="701"/>
      <c r="I2" s="701"/>
    </row>
    <row r="3" spans="1:9" ht="14.85" customHeight="1">
      <c r="A3" s="48"/>
      <c r="B3" s="194"/>
      <c r="C3" s="703" t="s">
        <v>194</v>
      </c>
      <c r="D3" s="704"/>
      <c r="E3" s="705"/>
      <c r="F3" s="670" t="s">
        <v>194</v>
      </c>
      <c r="G3" s="671"/>
      <c r="H3" s="672"/>
      <c r="I3" s="196" t="s">
        <v>195</v>
      </c>
    </row>
    <row r="4" spans="1:9" ht="14.85" customHeight="1">
      <c r="A4" s="48"/>
      <c r="B4" s="48"/>
      <c r="C4" s="467" t="s">
        <v>286</v>
      </c>
      <c r="D4" s="198"/>
      <c r="E4" s="199"/>
      <c r="F4" s="467" t="s">
        <v>286</v>
      </c>
      <c r="G4" s="198"/>
      <c r="H4" s="56"/>
      <c r="I4" s="467" t="s">
        <v>286</v>
      </c>
    </row>
    <row r="5" spans="1:9" ht="14.85" customHeight="1">
      <c r="A5" s="201" t="s">
        <v>156</v>
      </c>
      <c r="B5" s="201"/>
      <c r="C5" s="202"/>
      <c r="D5" s="203" t="s">
        <v>157</v>
      </c>
      <c r="E5" s="204" t="s">
        <v>158</v>
      </c>
      <c r="F5" s="202"/>
      <c r="G5" s="63" t="s">
        <v>157</v>
      </c>
      <c r="H5" s="204" t="s">
        <v>158</v>
      </c>
      <c r="I5" s="205"/>
    </row>
    <row r="6" spans="1:9" ht="14.85" customHeight="1">
      <c r="A6" s="79"/>
      <c r="B6" s="79"/>
      <c r="C6" s="206" t="s">
        <v>160</v>
      </c>
      <c r="D6" s="134" t="s">
        <v>196</v>
      </c>
      <c r="E6" s="207" t="s">
        <v>196</v>
      </c>
      <c r="F6" s="208" t="s">
        <v>24</v>
      </c>
      <c r="G6" s="134" t="s">
        <v>196</v>
      </c>
      <c r="H6" s="207" t="s">
        <v>196</v>
      </c>
      <c r="I6" s="134" t="s">
        <v>196</v>
      </c>
    </row>
    <row r="7" spans="1:9" ht="14.85" customHeight="1">
      <c r="A7" s="79"/>
      <c r="B7" s="79"/>
      <c r="C7" s="208"/>
      <c r="D7" s="134"/>
      <c r="E7" s="207"/>
      <c r="F7" s="208"/>
      <c r="G7" s="134"/>
      <c r="H7" s="134"/>
      <c r="I7" s="134"/>
    </row>
    <row r="8" spans="1:9" ht="14.85" customHeight="1">
      <c r="A8" s="209" t="s">
        <v>163</v>
      </c>
      <c r="B8" s="210"/>
      <c r="C8" s="211">
        <v>2826094</v>
      </c>
      <c r="D8" s="212">
        <v>100</v>
      </c>
      <c r="E8" s="86">
        <v>-4.9000000000000004</v>
      </c>
      <c r="F8" s="211">
        <v>2656388</v>
      </c>
      <c r="G8" s="212">
        <v>100</v>
      </c>
      <c r="H8" s="567">
        <v>-5.1010047964149425</v>
      </c>
      <c r="I8" s="512">
        <v>74.558719694591048</v>
      </c>
    </row>
    <row r="9" spans="1:9" ht="14.85" customHeight="1">
      <c r="A9" s="79"/>
      <c r="B9" s="79"/>
      <c r="C9" s="208"/>
      <c r="D9" s="134"/>
      <c r="E9" s="207"/>
      <c r="F9" s="208"/>
      <c r="G9" s="134"/>
      <c r="H9" s="134"/>
      <c r="I9" s="134"/>
    </row>
    <row r="10" spans="1:9" ht="14.85" customHeight="1">
      <c r="A10" s="79" t="s">
        <v>164</v>
      </c>
      <c r="B10" s="79"/>
      <c r="C10" s="208"/>
      <c r="D10" s="134"/>
      <c r="E10" s="207"/>
      <c r="F10" s="208"/>
      <c r="G10" s="134"/>
      <c r="H10" s="134"/>
      <c r="I10" s="134"/>
    </row>
    <row r="11" spans="1:9" ht="14.85" customHeight="1">
      <c r="A11" s="79" t="s">
        <v>98</v>
      </c>
      <c r="B11" s="79" t="s">
        <v>99</v>
      </c>
      <c r="C11" s="208">
        <v>187913</v>
      </c>
      <c r="D11" s="134">
        <v>6.6492126588853733</v>
      </c>
      <c r="E11" s="583">
        <v>3.1004817241114369</v>
      </c>
      <c r="F11" s="208">
        <v>164867</v>
      </c>
      <c r="G11" s="568">
        <v>6.2064352044957287</v>
      </c>
      <c r="H11" s="568">
        <v>5.2736769513690218</v>
      </c>
      <c r="I11" s="374">
        <v>61.950937378781404</v>
      </c>
    </row>
    <row r="12" spans="1:9" ht="14.85" customHeight="1">
      <c r="A12" s="79" t="s">
        <v>100</v>
      </c>
      <c r="B12" s="79" t="s">
        <v>101</v>
      </c>
      <c r="C12" s="208">
        <v>40879</v>
      </c>
      <c r="D12" s="134">
        <v>1.446484087224275</v>
      </c>
      <c r="E12" s="583">
        <v>17.590035669082948</v>
      </c>
      <c r="F12" s="208">
        <v>24916</v>
      </c>
      <c r="G12" s="568">
        <v>0.93796538758645198</v>
      </c>
      <c r="H12" s="568">
        <v>-1.6616016102932507</v>
      </c>
      <c r="I12" s="374">
        <v>61.160641413944305</v>
      </c>
    </row>
    <row r="13" spans="1:9" ht="14.85" customHeight="1">
      <c r="A13" s="79" t="s">
        <v>102</v>
      </c>
      <c r="B13" s="79" t="s">
        <v>103</v>
      </c>
      <c r="C13" s="208">
        <v>109575</v>
      </c>
      <c r="D13" s="134">
        <v>3.8772595674453862</v>
      </c>
      <c r="E13" s="583">
        <v>-0.10666229077781475</v>
      </c>
      <c r="F13" s="208">
        <v>95248</v>
      </c>
      <c r="G13" s="568">
        <v>3.58562077527831</v>
      </c>
      <c r="H13" s="568">
        <v>-0.76782830650622413</v>
      </c>
      <c r="I13" s="374">
        <v>60.498250274153889</v>
      </c>
    </row>
    <row r="14" spans="1:9" ht="14.85" customHeight="1">
      <c r="A14" s="79" t="s">
        <v>104</v>
      </c>
      <c r="B14" s="79" t="s">
        <v>105</v>
      </c>
      <c r="C14" s="208">
        <v>23453</v>
      </c>
      <c r="D14" s="134">
        <v>0.8298733163157348</v>
      </c>
      <c r="E14" s="583">
        <v>6.9545786209412652</v>
      </c>
      <c r="F14" s="208">
        <v>14933</v>
      </c>
      <c r="G14" s="568">
        <v>0.56215432384124608</v>
      </c>
      <c r="H14" s="568">
        <v>9.0796201607012517</v>
      </c>
      <c r="I14" s="374">
        <v>72.653168858187371</v>
      </c>
    </row>
    <row r="15" spans="1:9" ht="14.85" customHeight="1">
      <c r="A15" s="79" t="s">
        <v>106</v>
      </c>
      <c r="B15" s="79" t="s">
        <v>107</v>
      </c>
      <c r="C15" s="208">
        <v>3034</v>
      </c>
      <c r="D15" s="134">
        <v>0.10735665551110471</v>
      </c>
      <c r="E15" s="583">
        <v>-25.19723865877712</v>
      </c>
      <c r="F15" s="208" t="s">
        <v>380</v>
      </c>
      <c r="G15" s="568" t="s">
        <v>377</v>
      </c>
      <c r="H15" s="568" t="s">
        <v>377</v>
      </c>
      <c r="I15" s="374" t="s">
        <v>380</v>
      </c>
    </row>
    <row r="16" spans="1:9" ht="14.85" customHeight="1">
      <c r="A16" s="79" t="s">
        <v>108</v>
      </c>
      <c r="B16" s="79" t="s">
        <v>109</v>
      </c>
      <c r="C16" s="208">
        <v>352798</v>
      </c>
      <c r="D16" s="134">
        <v>12.483590425513093</v>
      </c>
      <c r="E16" s="583">
        <v>-2.6820515225324915</v>
      </c>
      <c r="F16" s="208">
        <v>333165</v>
      </c>
      <c r="G16" s="568">
        <v>12.542030757554995</v>
      </c>
      <c r="H16" s="568">
        <v>-1.9817535105810191</v>
      </c>
      <c r="I16" s="374">
        <v>70.227948258257783</v>
      </c>
    </row>
    <row r="17" spans="1:9" ht="14.85" customHeight="1">
      <c r="A17" s="79" t="s">
        <v>110</v>
      </c>
      <c r="B17" s="79" t="s">
        <v>111</v>
      </c>
      <c r="C17" s="208">
        <v>10552</v>
      </c>
      <c r="D17" s="134">
        <v>0.37337753096676901</v>
      </c>
      <c r="E17" s="583">
        <v>-12.511400381394576</v>
      </c>
      <c r="F17" s="208">
        <v>7077</v>
      </c>
      <c r="G17" s="568">
        <v>0.26641439428276292</v>
      </c>
      <c r="H17" s="568">
        <v>-7.3327222731439097</v>
      </c>
      <c r="I17" s="374">
        <v>49.503871446568859</v>
      </c>
    </row>
    <row r="18" spans="1:9" ht="14.85" customHeight="1">
      <c r="A18" s="79" t="s">
        <v>112</v>
      </c>
      <c r="B18" s="79" t="s">
        <v>113</v>
      </c>
      <c r="C18" s="208">
        <v>210882</v>
      </c>
      <c r="D18" s="134">
        <v>7.4619598640384925</v>
      </c>
      <c r="E18" s="583">
        <v>-9.2543504828132228</v>
      </c>
      <c r="F18" s="208">
        <v>198117</v>
      </c>
      <c r="G18" s="568">
        <v>7.4581348808984229</v>
      </c>
      <c r="H18" s="568">
        <v>-11.996108793859362</v>
      </c>
      <c r="I18" s="374">
        <v>61.329923956124077</v>
      </c>
    </row>
    <row r="19" spans="1:9" ht="14.85" customHeight="1">
      <c r="A19" s="79" t="s">
        <v>114</v>
      </c>
      <c r="B19" s="79" t="s">
        <v>115</v>
      </c>
      <c r="C19" s="208">
        <v>435606</v>
      </c>
      <c r="D19" s="134">
        <v>15.413712353516903</v>
      </c>
      <c r="E19" s="583">
        <v>-20.174967610468009</v>
      </c>
      <c r="F19" s="208" t="s">
        <v>380</v>
      </c>
      <c r="G19" s="568" t="s">
        <v>380</v>
      </c>
      <c r="H19" s="568" t="s">
        <v>377</v>
      </c>
      <c r="I19" s="374" t="s">
        <v>377</v>
      </c>
    </row>
    <row r="20" spans="1:9" ht="14.85" customHeight="1">
      <c r="A20" s="79" t="s">
        <v>116</v>
      </c>
      <c r="B20" s="79" t="s">
        <v>117</v>
      </c>
      <c r="C20" s="208">
        <v>102925</v>
      </c>
      <c r="D20" s="134">
        <v>3.6419524615954031</v>
      </c>
      <c r="E20" s="583">
        <v>13.497270772454106</v>
      </c>
      <c r="F20" s="208">
        <v>98476</v>
      </c>
      <c r="G20" s="568">
        <v>3.7071391679227585</v>
      </c>
      <c r="H20" s="568">
        <v>16.113665841292303</v>
      </c>
      <c r="I20" s="580">
        <v>55.287015966815503</v>
      </c>
    </row>
    <row r="21" spans="1:9" ht="14.85" customHeight="1">
      <c r="A21" s="79" t="s">
        <v>118</v>
      </c>
      <c r="B21" s="79" t="s">
        <v>119</v>
      </c>
      <c r="C21" s="208">
        <v>2340</v>
      </c>
      <c r="D21" s="134">
        <v>8.2799793637437405E-2</v>
      </c>
      <c r="E21" s="583">
        <v>-4.3727012668573817</v>
      </c>
      <c r="F21" s="208">
        <v>1629</v>
      </c>
      <c r="G21" s="568">
        <v>6.1323872867969587E-2</v>
      </c>
      <c r="H21" s="568">
        <v>1.3059701492537323</v>
      </c>
      <c r="I21" s="374">
        <v>52.616293156641603</v>
      </c>
    </row>
    <row r="22" spans="1:9" ht="14.85" customHeight="1">
      <c r="A22" s="79" t="s">
        <v>165</v>
      </c>
      <c r="B22" s="79" t="s">
        <v>166</v>
      </c>
      <c r="C22" s="208" t="s">
        <v>380</v>
      </c>
      <c r="D22" s="134" t="s">
        <v>377</v>
      </c>
      <c r="E22" s="583" t="s">
        <v>377</v>
      </c>
      <c r="F22" s="208" t="s">
        <v>377</v>
      </c>
      <c r="G22" s="568" t="s">
        <v>377</v>
      </c>
      <c r="H22" s="568" t="s">
        <v>377</v>
      </c>
      <c r="I22" s="568" t="s">
        <v>377</v>
      </c>
    </row>
    <row r="23" spans="1:9" ht="14.85" customHeight="1">
      <c r="A23" s="79" t="s">
        <v>120</v>
      </c>
      <c r="B23" s="79" t="s">
        <v>62</v>
      </c>
      <c r="C23" s="208">
        <v>20257</v>
      </c>
      <c r="D23" s="134">
        <v>0.71678436739896123</v>
      </c>
      <c r="E23" s="583">
        <v>-11.219704606214664</v>
      </c>
      <c r="F23" s="208">
        <v>7162</v>
      </c>
      <c r="G23" s="568">
        <v>0.26961422804198787</v>
      </c>
      <c r="H23" s="568">
        <v>-20.669029685423123</v>
      </c>
      <c r="I23" s="568">
        <v>54.504099339935493</v>
      </c>
    </row>
    <row r="24" spans="1:9" ht="14.85" customHeight="1">
      <c r="A24" s="79" t="s">
        <v>121</v>
      </c>
      <c r="B24" s="79" t="s">
        <v>122</v>
      </c>
      <c r="C24" s="208">
        <v>94330</v>
      </c>
      <c r="D24" s="134">
        <v>3.3378224503502008</v>
      </c>
      <c r="E24" s="583">
        <v>-2.1838317640715088</v>
      </c>
      <c r="F24" s="208">
        <v>91204</v>
      </c>
      <c r="G24" s="568">
        <v>3.4333839785453026</v>
      </c>
      <c r="H24" s="568">
        <v>-0.77354077136484456</v>
      </c>
      <c r="I24" s="374">
        <v>86.33566713448711</v>
      </c>
    </row>
    <row r="25" spans="1:9" ht="14.85" customHeight="1">
      <c r="A25" s="79" t="s">
        <v>123</v>
      </c>
      <c r="B25" s="79" t="s">
        <v>124</v>
      </c>
      <c r="C25" s="208">
        <v>603880</v>
      </c>
      <c r="D25" s="134">
        <v>21.368008282810123</v>
      </c>
      <c r="E25" s="583">
        <v>1.3058299334335333</v>
      </c>
      <c r="F25" s="208">
        <v>603807</v>
      </c>
      <c r="G25" s="568">
        <v>22.73037673713328</v>
      </c>
      <c r="H25" s="568">
        <v>1.3410157816913681</v>
      </c>
      <c r="I25" s="374">
        <v>87.870038015521857</v>
      </c>
    </row>
    <row r="26" spans="1:9" ht="14.85" customHeight="1">
      <c r="A26" s="79" t="s">
        <v>125</v>
      </c>
      <c r="B26" s="79" t="s">
        <v>126</v>
      </c>
      <c r="C26" s="208">
        <v>29817</v>
      </c>
      <c r="D26" s="134">
        <v>1.055060447387808</v>
      </c>
      <c r="E26" s="583">
        <v>-12.782636674759406</v>
      </c>
      <c r="F26" s="208">
        <v>16567</v>
      </c>
      <c r="G26" s="568">
        <v>0.62366642222446422</v>
      </c>
      <c r="H26" s="568">
        <v>-17.420994915761145</v>
      </c>
      <c r="I26" s="374">
        <v>59.068319061644637</v>
      </c>
    </row>
    <row r="27" spans="1:9" ht="14.85" customHeight="1">
      <c r="A27" s="79" t="s">
        <v>127</v>
      </c>
      <c r="B27" s="79" t="s">
        <v>167</v>
      </c>
      <c r="C27" s="208">
        <v>80622</v>
      </c>
      <c r="D27" s="134">
        <v>2.8527713515544777</v>
      </c>
      <c r="E27" s="583">
        <v>25.234167482175309</v>
      </c>
      <c r="F27" s="208">
        <v>74405</v>
      </c>
      <c r="G27" s="568">
        <v>2.8009838924133073</v>
      </c>
      <c r="H27" s="568">
        <v>29.262868956411459</v>
      </c>
      <c r="I27" s="374">
        <v>65.073502756369763</v>
      </c>
    </row>
    <row r="28" spans="1:9" ht="14.85" customHeight="1">
      <c r="A28" s="79" t="s">
        <v>128</v>
      </c>
      <c r="B28" s="79" t="s">
        <v>168</v>
      </c>
      <c r="C28" s="208">
        <v>100434</v>
      </c>
      <c r="D28" s="134">
        <v>3.5538096043514473</v>
      </c>
      <c r="E28" s="583">
        <v>-14.263031192911168</v>
      </c>
      <c r="F28" s="208">
        <v>89560</v>
      </c>
      <c r="G28" s="568">
        <v>3.371495429131588</v>
      </c>
      <c r="H28" s="568">
        <v>-14.658433625873091</v>
      </c>
      <c r="I28" s="374">
        <v>64.112872917031467</v>
      </c>
    </row>
    <row r="29" spans="1:9" ht="14.85" customHeight="1">
      <c r="A29" s="79" t="s">
        <v>129</v>
      </c>
      <c r="B29" s="79" t="s">
        <v>169</v>
      </c>
      <c r="C29" s="208">
        <v>797</v>
      </c>
      <c r="D29" s="134">
        <v>2.8201468174802395E-2</v>
      </c>
      <c r="E29" s="583">
        <v>-26.135310472659867</v>
      </c>
      <c r="F29" s="208">
        <v>168</v>
      </c>
      <c r="G29" s="568">
        <v>6.3243773123504553E-3</v>
      </c>
      <c r="H29" s="568">
        <v>-76.437587657784007</v>
      </c>
      <c r="I29" s="374">
        <v>18.480153395190975</v>
      </c>
    </row>
    <row r="30" spans="1:9" ht="14.85" customHeight="1">
      <c r="A30" s="79" t="s">
        <v>130</v>
      </c>
      <c r="B30" s="79" t="s">
        <v>131</v>
      </c>
      <c r="C30" s="208">
        <v>18606</v>
      </c>
      <c r="D30" s="134">
        <v>0.65836451299921372</v>
      </c>
      <c r="E30" s="583">
        <v>-21.606134659138789</v>
      </c>
      <c r="F30" s="208">
        <v>18193</v>
      </c>
      <c r="G30" s="568">
        <v>0.68487735978328468</v>
      </c>
      <c r="H30" s="568">
        <v>-21.948603543695565</v>
      </c>
      <c r="I30" s="374">
        <v>47.353487914487054</v>
      </c>
    </row>
    <row r="31" spans="1:9" ht="14.85" customHeight="1">
      <c r="A31" s="79" t="s">
        <v>132</v>
      </c>
      <c r="B31" s="79" t="s">
        <v>170</v>
      </c>
      <c r="C31" s="208">
        <v>55255</v>
      </c>
      <c r="D31" s="134">
        <v>1.9551720501865826</v>
      </c>
      <c r="E31" s="583">
        <v>4.2291513402372916</v>
      </c>
      <c r="F31" s="208">
        <v>53318</v>
      </c>
      <c r="G31" s="568">
        <v>2.007161604404176</v>
      </c>
      <c r="H31" s="568">
        <v>4.674401711918641</v>
      </c>
      <c r="I31" s="374">
        <v>48.547627734451503</v>
      </c>
    </row>
    <row r="32" spans="1:9" ht="14.85" customHeight="1">
      <c r="A32" s="79" t="s">
        <v>133</v>
      </c>
      <c r="B32" s="79" t="s">
        <v>171</v>
      </c>
      <c r="C32" s="208" t="s">
        <v>380</v>
      </c>
      <c r="D32" s="134" t="s">
        <v>377</v>
      </c>
      <c r="E32" s="583" t="s">
        <v>377</v>
      </c>
      <c r="F32" s="208">
        <v>0</v>
      </c>
      <c r="G32" s="568" t="s">
        <v>355</v>
      </c>
      <c r="H32" s="374" t="s">
        <v>291</v>
      </c>
      <c r="I32" s="374" t="s">
        <v>363</v>
      </c>
    </row>
    <row r="33" spans="1:9" ht="14.85" customHeight="1">
      <c r="A33" s="79" t="s">
        <v>134</v>
      </c>
      <c r="B33" s="79" t="s">
        <v>172</v>
      </c>
      <c r="C33" s="208">
        <v>335816</v>
      </c>
      <c r="D33" s="134">
        <v>11.88269038467935</v>
      </c>
      <c r="E33" s="583">
        <v>-6.403188494662615</v>
      </c>
      <c r="F33" s="208">
        <v>324983</v>
      </c>
      <c r="G33" s="568">
        <v>12.234018524402309</v>
      </c>
      <c r="H33" s="568">
        <v>-6.3330796988667171</v>
      </c>
      <c r="I33" s="580">
        <v>73.170654112251469</v>
      </c>
    </row>
    <row r="34" spans="1:9" ht="14.85" customHeight="1">
      <c r="A34" s="79" t="s">
        <v>135</v>
      </c>
      <c r="B34" s="79" t="s">
        <v>136</v>
      </c>
      <c r="C34" s="208">
        <v>5138</v>
      </c>
      <c r="D34" s="134">
        <v>0.18180570073040742</v>
      </c>
      <c r="E34" s="583">
        <v>16.534361533227493</v>
      </c>
      <c r="F34" s="208">
        <v>3244</v>
      </c>
      <c r="G34" s="568">
        <v>0.1221207142932433</v>
      </c>
      <c r="H34" s="568">
        <v>35.448851774530276</v>
      </c>
      <c r="I34" s="374">
        <v>46.894253704372971</v>
      </c>
    </row>
    <row r="35" spans="1:9" ht="14.85" customHeight="1">
      <c r="A35" s="79"/>
      <c r="B35" s="79"/>
      <c r="C35" s="208"/>
      <c r="D35" s="134"/>
      <c r="E35" s="583"/>
      <c r="F35" s="214"/>
      <c r="G35" s="568"/>
      <c r="H35" s="568"/>
      <c r="I35" s="568"/>
    </row>
    <row r="36" spans="1:9" ht="14.85" customHeight="1">
      <c r="A36" s="79" t="s">
        <v>173</v>
      </c>
      <c r="B36" s="79"/>
      <c r="C36" s="208"/>
      <c r="D36" s="134"/>
      <c r="E36" s="583"/>
      <c r="F36" s="214"/>
      <c r="G36" s="568"/>
      <c r="H36" s="568"/>
      <c r="I36" s="568"/>
    </row>
    <row r="37" spans="1:9" ht="14.85" customHeight="1">
      <c r="A37" s="79" t="s">
        <v>174</v>
      </c>
      <c r="B37" s="79"/>
      <c r="C37" s="208">
        <v>41451</v>
      </c>
      <c r="D37" s="134">
        <v>1.4667240367800931</v>
      </c>
      <c r="E37" s="583">
        <v>14.7</v>
      </c>
      <c r="F37" s="208" t="s">
        <v>299</v>
      </c>
      <c r="G37" s="568" t="s">
        <v>299</v>
      </c>
      <c r="H37" s="568" t="s">
        <v>299</v>
      </c>
      <c r="I37" s="568" t="s">
        <v>298</v>
      </c>
    </row>
    <row r="38" spans="1:9" ht="14.85" customHeight="1">
      <c r="A38" s="79" t="s">
        <v>175</v>
      </c>
      <c r="B38" s="79"/>
      <c r="C38" s="208">
        <v>62682</v>
      </c>
      <c r="D38" s="134">
        <v>2.2179729336674576</v>
      </c>
      <c r="E38" s="583">
        <v>-10</v>
      </c>
      <c r="F38" s="208" t="s">
        <v>299</v>
      </c>
      <c r="G38" s="568" t="s">
        <v>299</v>
      </c>
      <c r="H38" s="568" t="s">
        <v>299</v>
      </c>
      <c r="I38" s="568" t="s">
        <v>298</v>
      </c>
    </row>
    <row r="39" spans="1:9" ht="14.85" customHeight="1">
      <c r="A39" s="79" t="s">
        <v>176</v>
      </c>
      <c r="B39" s="79"/>
      <c r="C39" s="208">
        <v>65573</v>
      </c>
      <c r="D39" s="134">
        <v>2.3202696017896081</v>
      </c>
      <c r="E39" s="583">
        <v>-1.8</v>
      </c>
      <c r="F39" s="208" t="s">
        <v>299</v>
      </c>
      <c r="G39" s="568" t="s">
        <v>299</v>
      </c>
      <c r="H39" s="568" t="s">
        <v>299</v>
      </c>
      <c r="I39" s="568" t="s">
        <v>298</v>
      </c>
    </row>
    <row r="40" spans="1:9" ht="14.85" customHeight="1">
      <c r="A40" s="79" t="s">
        <v>177</v>
      </c>
      <c r="B40" s="79"/>
      <c r="C40" s="208">
        <v>385153</v>
      </c>
      <c r="D40" s="134">
        <v>13.628456802923045</v>
      </c>
      <c r="E40" s="583">
        <v>-21.5</v>
      </c>
      <c r="F40" s="208">
        <v>385153</v>
      </c>
      <c r="G40" s="568">
        <v>14.499124374903063</v>
      </c>
      <c r="H40" s="568">
        <v>-21.5</v>
      </c>
      <c r="I40" s="568">
        <v>67.417969578031233</v>
      </c>
    </row>
    <row r="41" spans="1:9" ht="14.85" customHeight="1">
      <c r="A41" s="79" t="s">
        <v>178</v>
      </c>
      <c r="B41" s="79"/>
      <c r="C41" s="208">
        <v>759849</v>
      </c>
      <c r="D41" s="134">
        <v>26.886897604962893</v>
      </c>
      <c r="E41" s="583">
        <v>-32.700000000000003</v>
      </c>
      <c r="F41" s="208">
        <v>759849</v>
      </c>
      <c r="G41" s="568">
        <v>28.604593907215364</v>
      </c>
      <c r="H41" s="568">
        <v>-32.700000000000003</v>
      </c>
      <c r="I41" s="568">
        <v>69.084401960787872</v>
      </c>
    </row>
    <row r="42" spans="1:9" ht="14.85" customHeight="1">
      <c r="A42" s="79" t="s">
        <v>179</v>
      </c>
      <c r="B42" s="79"/>
      <c r="C42" s="208">
        <v>1511387</v>
      </c>
      <c r="D42" s="134">
        <v>53.479714404404099</v>
      </c>
      <c r="E42" s="583">
        <v>28.1</v>
      </c>
      <c r="F42" s="208">
        <v>1511387</v>
      </c>
      <c r="G42" s="568">
        <v>56.896319362984627</v>
      </c>
      <c r="H42" s="568">
        <v>28.1</v>
      </c>
      <c r="I42" s="568">
        <v>79.898305181155777</v>
      </c>
    </row>
    <row r="43" spans="1:9" ht="14.85" customHeight="1" thickBot="1">
      <c r="A43" s="215"/>
      <c r="B43" s="215"/>
      <c r="C43" s="216"/>
      <c r="D43" s="139"/>
      <c r="E43" s="190"/>
      <c r="F43" s="217"/>
      <c r="G43" s="218"/>
      <c r="H43" s="218"/>
      <c r="I43" s="219"/>
    </row>
    <row r="44" spans="1:9" ht="14.85" customHeight="1">
      <c r="A44" s="220"/>
      <c r="D44" s="223"/>
      <c r="E44" s="223"/>
      <c r="F44" s="224"/>
      <c r="G44" s="48"/>
      <c r="H44" s="48"/>
    </row>
    <row r="45" spans="1:9" s="93" customFormat="1" ht="14.85" customHeight="1">
      <c r="A45" s="702" t="s">
        <v>368</v>
      </c>
      <c r="B45" s="702"/>
      <c r="C45" s="695" t="s">
        <v>197</v>
      </c>
      <c r="D45" s="695"/>
      <c r="E45" s="695"/>
      <c r="F45" s="695"/>
      <c r="G45" s="695"/>
      <c r="H45" s="695"/>
      <c r="I45" s="706" t="s">
        <v>284</v>
      </c>
    </row>
    <row r="46" spans="1:9" s="93" customFormat="1" ht="30" customHeight="1">
      <c r="A46" s="702"/>
      <c r="B46" s="702"/>
      <c r="C46" s="696" t="s">
        <v>199</v>
      </c>
      <c r="D46" s="696"/>
      <c r="E46" s="696"/>
      <c r="F46" s="696"/>
      <c r="G46" s="696"/>
      <c r="H46" s="696"/>
      <c r="I46" s="706"/>
    </row>
    <row r="47" spans="1:9" s="4" customFormat="1" ht="14.85" customHeight="1">
      <c r="A47" s="693" t="s">
        <v>390</v>
      </c>
      <c r="B47" s="694"/>
      <c r="C47" s="694"/>
      <c r="D47" s="694"/>
      <c r="E47" s="694"/>
      <c r="F47" s="694"/>
      <c r="G47" s="694"/>
      <c r="H47" s="694"/>
      <c r="I47" s="694"/>
    </row>
    <row r="48" spans="1:9" ht="14.85" customHeight="1">
      <c r="D48" s="223"/>
      <c r="F48" s="191"/>
      <c r="G48" s="48"/>
      <c r="H48" s="225"/>
    </row>
    <row r="49" spans="3:8" ht="14.85" customHeight="1">
      <c r="C49" s="221"/>
      <c r="D49" s="223"/>
      <c r="F49" s="191"/>
      <c r="G49" s="476"/>
      <c r="H49" s="225"/>
    </row>
    <row r="50" spans="3:8" ht="14.85" customHeight="1">
      <c r="C50" s="221"/>
      <c r="D50" s="223"/>
      <c r="F50" s="191"/>
      <c r="G50" s="476"/>
      <c r="H50" s="225"/>
    </row>
    <row r="51" spans="3:8" ht="14.85" customHeight="1">
      <c r="C51" s="221"/>
      <c r="D51" s="223"/>
      <c r="F51" s="191"/>
      <c r="G51" s="476"/>
      <c r="H51" s="225"/>
    </row>
    <row r="52" spans="3:8" ht="14.85" customHeight="1">
      <c r="C52" s="221"/>
      <c r="D52" s="223"/>
      <c r="F52" s="191"/>
      <c r="G52" s="476"/>
      <c r="H52" s="225"/>
    </row>
    <row r="53" spans="3:8" ht="14.85" customHeight="1">
      <c r="C53" s="221"/>
      <c r="D53" s="223"/>
      <c r="F53" s="191"/>
      <c r="G53" s="476"/>
      <c r="H53" s="225"/>
    </row>
    <row r="54" spans="3:8" ht="14.85" customHeight="1">
      <c r="C54" s="221"/>
      <c r="D54" s="223"/>
      <c r="F54" s="191"/>
      <c r="G54" s="476"/>
      <c r="H54" s="225"/>
    </row>
    <row r="55" spans="3:8" ht="14.85" customHeight="1">
      <c r="C55" s="221"/>
      <c r="D55" s="223"/>
      <c r="F55" s="191"/>
      <c r="G55" s="476"/>
      <c r="H55" s="225"/>
    </row>
    <row r="56" spans="3:8" ht="14.85" customHeight="1">
      <c r="C56" s="221"/>
      <c r="D56" s="223"/>
      <c r="F56" s="191"/>
      <c r="G56" s="476"/>
      <c r="H56" s="225"/>
    </row>
    <row r="57" spans="3:8" ht="14.85" customHeight="1">
      <c r="C57" s="221"/>
      <c r="D57" s="223"/>
      <c r="F57" s="191"/>
      <c r="G57" s="476"/>
      <c r="H57" s="225"/>
    </row>
    <row r="58" spans="3:8" ht="14.85" customHeight="1">
      <c r="C58" s="221"/>
      <c r="D58" s="223"/>
      <c r="F58" s="191"/>
      <c r="G58" s="476"/>
      <c r="H58" s="225"/>
    </row>
    <row r="59" spans="3:8" ht="14.85" customHeight="1">
      <c r="C59" s="221"/>
      <c r="D59" s="223"/>
      <c r="F59" s="191"/>
      <c r="G59" s="476"/>
      <c r="H59" s="225"/>
    </row>
    <row r="60" spans="3:8" ht="14.85" customHeight="1">
      <c r="C60" s="221"/>
      <c r="D60" s="223"/>
      <c r="F60" s="191"/>
      <c r="G60" s="476"/>
      <c r="H60" s="225"/>
    </row>
    <row r="61" spans="3:8" ht="14.85" customHeight="1">
      <c r="C61" s="221"/>
      <c r="D61" s="223"/>
      <c r="F61" s="191"/>
      <c r="G61" s="476"/>
      <c r="H61" s="225"/>
    </row>
    <row r="62" spans="3:8" ht="14.85" customHeight="1">
      <c r="C62" s="221"/>
      <c r="D62" s="223"/>
      <c r="F62" s="191"/>
      <c r="G62" s="476"/>
      <c r="H62" s="225"/>
    </row>
    <row r="63" spans="3:8" ht="14.85" customHeight="1">
      <c r="C63" s="221"/>
      <c r="D63" s="223"/>
      <c r="F63" s="191"/>
      <c r="G63" s="476"/>
      <c r="H63" s="225"/>
    </row>
    <row r="64" spans="3:8" ht="14.85" customHeight="1">
      <c r="C64" s="221"/>
      <c r="D64" s="223"/>
      <c r="F64" s="191"/>
      <c r="G64" s="476"/>
      <c r="H64" s="225"/>
    </row>
    <row r="65" spans="3:8" ht="14.85" customHeight="1">
      <c r="C65" s="221"/>
      <c r="D65" s="223"/>
      <c r="F65" s="191"/>
      <c r="G65" s="476"/>
      <c r="H65" s="225"/>
    </row>
    <row r="66" spans="3:8" ht="14.85" customHeight="1">
      <c r="C66" s="221"/>
      <c r="D66" s="223"/>
      <c r="F66" s="191"/>
      <c r="G66" s="476"/>
      <c r="H66" s="225"/>
    </row>
    <row r="67" spans="3:8" ht="14.85" customHeight="1">
      <c r="C67" s="221"/>
      <c r="D67" s="223"/>
      <c r="F67" s="191"/>
      <c r="G67" s="476"/>
      <c r="H67" s="225"/>
    </row>
    <row r="68" spans="3:8" ht="14.85" customHeight="1">
      <c r="C68" s="221"/>
      <c r="D68" s="223"/>
      <c r="F68" s="191"/>
      <c r="G68" s="476"/>
      <c r="H68" s="225"/>
    </row>
    <row r="69" spans="3:8" ht="14.85" customHeight="1">
      <c r="C69" s="221"/>
      <c r="D69" s="223"/>
      <c r="F69" s="191"/>
      <c r="G69" s="476"/>
      <c r="H69" s="225"/>
    </row>
    <row r="70" spans="3:8" ht="14.85" customHeight="1">
      <c r="C70" s="221"/>
      <c r="D70" s="223"/>
      <c r="F70" s="191"/>
      <c r="G70" s="476"/>
      <c r="H70" s="225"/>
    </row>
    <row r="71" spans="3:8" ht="14.85" customHeight="1">
      <c r="C71" s="221"/>
      <c r="D71" s="223"/>
      <c r="F71" s="191"/>
      <c r="G71" s="476"/>
      <c r="H71" s="225"/>
    </row>
    <row r="72" spans="3:8" ht="14.85" customHeight="1">
      <c r="C72" s="221"/>
      <c r="D72" s="223"/>
      <c r="F72" s="191"/>
      <c r="G72" s="476"/>
      <c r="H72" s="225"/>
    </row>
    <row r="73" spans="3:8" ht="14.85" customHeight="1">
      <c r="C73" s="221"/>
      <c r="D73" s="223"/>
      <c r="F73" s="510"/>
      <c r="G73" s="511"/>
      <c r="H73" s="191"/>
    </row>
    <row r="74" spans="3:8" ht="14.85" customHeight="1">
      <c r="D74" s="223"/>
      <c r="F74" s="510"/>
      <c r="G74" s="511"/>
      <c r="H74" s="191"/>
    </row>
    <row r="75" spans="3:8" ht="14.85" customHeight="1">
      <c r="D75" s="223"/>
      <c r="F75" s="510"/>
      <c r="G75" s="511"/>
      <c r="H75" s="191"/>
    </row>
    <row r="76" spans="3:8" ht="14.85" customHeight="1">
      <c r="D76" s="223"/>
      <c r="F76" s="221"/>
      <c r="G76" s="476"/>
      <c r="H76" s="225"/>
    </row>
    <row r="77" spans="3:8" ht="14.85" customHeight="1">
      <c r="D77" s="223"/>
      <c r="G77" s="476"/>
      <c r="H77" s="225"/>
    </row>
    <row r="78" spans="3:8" ht="14.85" customHeight="1">
      <c r="D78" s="223"/>
      <c r="G78" s="476"/>
      <c r="H78" s="225"/>
    </row>
  </sheetData>
  <mergeCells count="9">
    <mergeCell ref="A47:I47"/>
    <mergeCell ref="C45:H45"/>
    <mergeCell ref="C46:H46"/>
    <mergeCell ref="C2:E2"/>
    <mergeCell ref="F2:I2"/>
    <mergeCell ref="A45:B46"/>
    <mergeCell ref="C3:E3"/>
    <mergeCell ref="F3:H3"/>
    <mergeCell ref="I45:I46"/>
  </mergeCells>
  <phoneticPr fontId="2"/>
  <pageMargins left="0.78740157480314965" right="0.15748031496062992" top="0.98425196850393704" bottom="0.62992125984251968" header="0.51181102362204722" footer="0.51181102362204722"/>
  <pageSetup paperSize="9" scale="110" orientation="portrait" r:id="rId1"/>
  <headerFooter alignWithMargins="0"/>
  <ignoredErrors>
    <ignoredError sqref="A11:A3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7"/>
  <sheetViews>
    <sheetView showGridLines="0" zoomScaleNormal="100" workbookViewId="0">
      <selection activeCell="K16" sqref="K16"/>
    </sheetView>
  </sheetViews>
  <sheetFormatPr defaultColWidth="5.75" defaultRowHeight="14.85" customHeight="1"/>
  <cols>
    <col min="1" max="1" width="2.625" style="142" customWidth="1"/>
    <col min="2" max="2" width="10.875" style="142" customWidth="1"/>
    <col min="3" max="3" width="10.625" style="142" customWidth="1"/>
    <col min="4" max="4" width="8.625" style="144" customWidth="1"/>
    <col min="5" max="5" width="8.625" style="142" customWidth="1"/>
    <col min="6" max="6" width="10.625" style="152" customWidth="1"/>
    <col min="7" max="7" width="10.625" style="142" customWidth="1"/>
    <col min="8" max="8" width="8.625" style="144" customWidth="1"/>
    <col min="9" max="9" width="8.625" style="142" customWidth="1"/>
    <col min="10" max="10" width="10.625" style="152" customWidth="1"/>
    <col min="11" max="11" width="8.125" style="93" customWidth="1"/>
    <col min="12" max="16384" width="5.75" style="93"/>
  </cols>
  <sheetData>
    <row r="1" spans="1:10" ht="14.25" customHeight="1" thickBot="1">
      <c r="A1" s="88" t="s">
        <v>200</v>
      </c>
      <c r="B1" s="89"/>
      <c r="C1" s="89"/>
      <c r="D1" s="90"/>
      <c r="E1" s="89"/>
      <c r="F1" s="91"/>
      <c r="G1" s="89"/>
      <c r="H1" s="90"/>
      <c r="I1" s="89"/>
      <c r="J1" s="91"/>
    </row>
    <row r="2" spans="1:10" ht="14.85" customHeight="1">
      <c r="A2" s="94"/>
      <c r="B2" s="95" t="s">
        <v>92</v>
      </c>
      <c r="C2" s="708" t="s">
        <v>201</v>
      </c>
      <c r="D2" s="709"/>
      <c r="E2" s="709"/>
      <c r="F2" s="709"/>
      <c r="G2" s="96" t="s">
        <v>202</v>
      </c>
      <c r="H2" s="97"/>
      <c r="I2" s="226"/>
      <c r="J2" s="98"/>
    </row>
    <row r="3" spans="1:10" ht="14.85" customHeight="1">
      <c r="A3" s="99"/>
      <c r="B3" s="100"/>
      <c r="C3" s="681" t="s">
        <v>203</v>
      </c>
      <c r="D3" s="710"/>
      <c r="E3" s="682"/>
      <c r="F3" s="227" t="s">
        <v>204</v>
      </c>
      <c r="G3" s="228" t="s">
        <v>203</v>
      </c>
      <c r="H3" s="101"/>
      <c r="I3" s="229"/>
      <c r="J3" s="230" t="s">
        <v>205</v>
      </c>
    </row>
    <row r="4" spans="1:10" ht="14.85" customHeight="1">
      <c r="A4" s="99"/>
      <c r="B4" s="103"/>
      <c r="C4" s="711" t="s">
        <v>294</v>
      </c>
      <c r="D4" s="712"/>
      <c r="E4" s="106" t="s">
        <v>158</v>
      </c>
      <c r="F4" s="231" t="s">
        <v>203</v>
      </c>
      <c r="G4" s="711" t="s">
        <v>288</v>
      </c>
      <c r="H4" s="712"/>
      <c r="I4" s="232" t="s">
        <v>206</v>
      </c>
      <c r="J4" s="469" t="s">
        <v>286</v>
      </c>
    </row>
    <row r="5" spans="1:10" ht="14.85" customHeight="1">
      <c r="A5" s="108" t="s">
        <v>156</v>
      </c>
      <c r="B5" s="109"/>
      <c r="C5" s="112"/>
      <c r="D5" s="111" t="s">
        <v>157</v>
      </c>
      <c r="E5" s="233"/>
      <c r="F5" s="468" t="s">
        <v>289</v>
      </c>
      <c r="G5" s="112"/>
      <c r="H5" s="111" t="s">
        <v>157</v>
      </c>
      <c r="I5" s="234"/>
      <c r="J5" s="235"/>
    </row>
    <row r="6" spans="1:10" ht="14.85" customHeight="1">
      <c r="A6" s="116"/>
      <c r="B6" s="236"/>
      <c r="C6" s="237" t="s">
        <v>160</v>
      </c>
      <c r="D6" s="119" t="s">
        <v>207</v>
      </c>
      <c r="E6" s="238" t="s">
        <v>207</v>
      </c>
      <c r="F6" s="239" t="s">
        <v>208</v>
      </c>
      <c r="G6" s="240" t="s">
        <v>24</v>
      </c>
      <c r="H6" s="119" t="s">
        <v>207</v>
      </c>
      <c r="I6" s="238" t="s">
        <v>207</v>
      </c>
      <c r="J6" s="119" t="s">
        <v>207</v>
      </c>
    </row>
    <row r="7" spans="1:10" ht="14.85" customHeight="1">
      <c r="A7" s="116"/>
      <c r="B7" s="117"/>
      <c r="C7" s="241"/>
      <c r="D7" s="119"/>
      <c r="E7" s="242"/>
      <c r="F7" s="239"/>
      <c r="G7" s="240"/>
      <c r="H7" s="119"/>
      <c r="I7" s="238"/>
      <c r="J7" s="243"/>
    </row>
    <row r="8" spans="1:10" ht="14.85" customHeight="1">
      <c r="A8" s="124" t="s">
        <v>163</v>
      </c>
      <c r="B8" s="125"/>
      <c r="C8" s="244">
        <v>296837</v>
      </c>
      <c r="D8" s="212">
        <v>100</v>
      </c>
      <c r="E8" s="578">
        <v>-0.54545759134236871</v>
      </c>
      <c r="F8" s="245">
        <v>390.77533207830334</v>
      </c>
      <c r="G8" s="246">
        <v>237336</v>
      </c>
      <c r="H8" s="212">
        <v>100</v>
      </c>
      <c r="I8" s="585">
        <v>0.30937769437540119</v>
      </c>
      <c r="J8" s="578">
        <v>6.6614833850165489</v>
      </c>
    </row>
    <row r="9" spans="1:10" ht="14.85" customHeight="1">
      <c r="A9" s="116"/>
      <c r="B9" s="117"/>
      <c r="C9" s="241"/>
      <c r="D9" s="134"/>
      <c r="E9" s="584"/>
      <c r="F9" s="239"/>
      <c r="G9" s="240"/>
      <c r="H9" s="134"/>
      <c r="I9" s="579"/>
      <c r="J9" s="579"/>
    </row>
    <row r="10" spans="1:10" ht="14.85" customHeight="1">
      <c r="A10" s="116" t="s">
        <v>164</v>
      </c>
      <c r="B10" s="117"/>
      <c r="C10" s="241"/>
      <c r="D10" s="134"/>
      <c r="E10" s="584"/>
      <c r="F10" s="239"/>
      <c r="G10" s="240"/>
      <c r="H10" s="134"/>
      <c r="I10" s="579"/>
      <c r="J10" s="579"/>
    </row>
    <row r="11" spans="1:10" ht="14.85" customHeight="1">
      <c r="A11" s="116" t="s">
        <v>98</v>
      </c>
      <c r="B11" s="117" t="s">
        <v>99</v>
      </c>
      <c r="C11" s="241">
        <v>36040</v>
      </c>
      <c r="D11" s="134">
        <v>12.1</v>
      </c>
      <c r="E11" s="580">
        <v>4.7126503573711398</v>
      </c>
      <c r="F11" s="247">
        <v>259.13165084843257</v>
      </c>
      <c r="G11" s="240">
        <v>29622</v>
      </c>
      <c r="H11" s="134">
        <v>12.481039538881586</v>
      </c>
      <c r="I11" s="579">
        <v>10.110772433276338</v>
      </c>
      <c r="J11" s="580">
        <v>11.130807741502217</v>
      </c>
    </row>
    <row r="12" spans="1:10" ht="14.85" customHeight="1">
      <c r="A12" s="116" t="s">
        <v>100</v>
      </c>
      <c r="B12" s="117" t="s">
        <v>101</v>
      </c>
      <c r="C12" s="241">
        <v>3180</v>
      </c>
      <c r="D12" s="134">
        <v>1.1000000000000001</v>
      </c>
      <c r="E12" s="580">
        <v>10.531803962460895</v>
      </c>
      <c r="F12" s="247">
        <v>367.68323699421967</v>
      </c>
      <c r="G12" s="240">
        <v>1697</v>
      </c>
      <c r="H12" s="134">
        <v>0.71502005595442741</v>
      </c>
      <c r="I12" s="579">
        <v>5.6004978220286272</v>
      </c>
      <c r="J12" s="580">
        <v>4.1644482965740508</v>
      </c>
    </row>
    <row r="13" spans="1:10" ht="14.85" customHeight="1">
      <c r="A13" s="116" t="s">
        <v>102</v>
      </c>
      <c r="B13" s="117" t="s">
        <v>103</v>
      </c>
      <c r="C13" s="241">
        <v>30935</v>
      </c>
      <c r="D13" s="134">
        <v>10.4</v>
      </c>
      <c r="E13" s="580">
        <v>14.029267573445381</v>
      </c>
      <c r="F13" s="247">
        <v>336.9143977346983</v>
      </c>
      <c r="G13" s="240">
        <v>24619</v>
      </c>
      <c r="H13" s="134">
        <v>10.373057606094314</v>
      </c>
      <c r="I13" s="579">
        <v>20.256936303243457</v>
      </c>
      <c r="J13" s="580">
        <v>15.637470905389042</v>
      </c>
    </row>
    <row r="14" spans="1:10" ht="14.85" customHeight="1">
      <c r="A14" s="116" t="s">
        <v>104</v>
      </c>
      <c r="B14" s="117" t="s">
        <v>105</v>
      </c>
      <c r="C14" s="241">
        <v>4755</v>
      </c>
      <c r="D14" s="134">
        <v>1.6</v>
      </c>
      <c r="E14" s="580">
        <v>5.6197245668591744</v>
      </c>
      <c r="F14" s="247">
        <v>309.14174252275683</v>
      </c>
      <c r="G14" s="240">
        <v>2482</v>
      </c>
      <c r="H14" s="134">
        <v>1.0457747665756565</v>
      </c>
      <c r="I14" s="579">
        <v>9.1468777484608577</v>
      </c>
      <c r="J14" s="580">
        <v>12.077285284326823</v>
      </c>
    </row>
    <row r="15" spans="1:10" ht="14.85" customHeight="1">
      <c r="A15" s="116" t="s">
        <v>106</v>
      </c>
      <c r="B15" s="117" t="s">
        <v>107</v>
      </c>
      <c r="C15" s="241">
        <v>1372</v>
      </c>
      <c r="D15" s="134">
        <v>0.5</v>
      </c>
      <c r="E15" s="580">
        <v>-29.095607235142118</v>
      </c>
      <c r="F15" s="247">
        <v>259.93560606060606</v>
      </c>
      <c r="G15" s="240" t="s">
        <v>383</v>
      </c>
      <c r="H15" s="134" t="s">
        <v>377</v>
      </c>
      <c r="I15" s="579" t="s">
        <v>377</v>
      </c>
      <c r="J15" s="580" t="s">
        <v>377</v>
      </c>
    </row>
    <row r="16" spans="1:10" ht="14.85" customHeight="1">
      <c r="A16" s="116" t="s">
        <v>108</v>
      </c>
      <c r="B16" s="117" t="s">
        <v>109</v>
      </c>
      <c r="C16" s="241">
        <v>38703</v>
      </c>
      <c r="D16" s="134">
        <v>13</v>
      </c>
      <c r="E16" s="580">
        <v>-13.044552787076768</v>
      </c>
      <c r="F16" s="247">
        <v>411.47416542632362</v>
      </c>
      <c r="G16" s="240">
        <v>32594</v>
      </c>
      <c r="H16" s="134">
        <v>13.733272659857754</v>
      </c>
      <c r="I16" s="579">
        <v>-14.022685307306782</v>
      </c>
      <c r="J16" s="580">
        <v>6.8704794782866658</v>
      </c>
    </row>
    <row r="17" spans="1:10" ht="14.85" customHeight="1">
      <c r="A17" s="116" t="s">
        <v>110</v>
      </c>
      <c r="B17" s="117" t="s">
        <v>111</v>
      </c>
      <c r="C17" s="241">
        <v>4881</v>
      </c>
      <c r="D17" s="134">
        <v>1.6</v>
      </c>
      <c r="E17" s="580">
        <v>-12.870403427347377</v>
      </c>
      <c r="F17" s="247">
        <v>297.44058500914076</v>
      </c>
      <c r="G17" s="240">
        <v>2951</v>
      </c>
      <c r="H17" s="134">
        <v>1.2433849057875754</v>
      </c>
      <c r="I17" s="579">
        <v>-9.8931297709923705</v>
      </c>
      <c r="J17" s="580">
        <v>20.642165575778435</v>
      </c>
    </row>
    <row r="18" spans="1:10" ht="14.85" customHeight="1">
      <c r="A18" s="116" t="s">
        <v>112</v>
      </c>
      <c r="B18" s="117" t="s">
        <v>113</v>
      </c>
      <c r="C18" s="241">
        <v>23092</v>
      </c>
      <c r="D18" s="134">
        <v>7.8</v>
      </c>
      <c r="E18" s="580">
        <v>-1.9114773596126122</v>
      </c>
      <c r="F18" s="247">
        <v>731.45074437757364</v>
      </c>
      <c r="G18" s="240">
        <v>21321</v>
      </c>
      <c r="H18" s="134">
        <v>8.9834664779047433</v>
      </c>
      <c r="I18" s="579">
        <v>-3.9854093488246423</v>
      </c>
      <c r="J18" s="580">
        <v>6.6000987634264279</v>
      </c>
    </row>
    <row r="19" spans="1:10" ht="14.85" customHeight="1">
      <c r="A19" s="116" t="s">
        <v>114</v>
      </c>
      <c r="B19" s="117" t="s">
        <v>115</v>
      </c>
      <c r="C19" s="241">
        <v>3461</v>
      </c>
      <c r="D19" s="134">
        <v>1.2</v>
      </c>
      <c r="E19" s="580">
        <v>-23.344407530454035</v>
      </c>
      <c r="F19" s="247">
        <v>725.5241090146751</v>
      </c>
      <c r="G19" s="240" t="s">
        <v>380</v>
      </c>
      <c r="H19" s="134" t="s">
        <v>377</v>
      </c>
      <c r="I19" s="579" t="s">
        <v>377</v>
      </c>
      <c r="J19" s="580" t="s">
        <v>377</v>
      </c>
    </row>
    <row r="20" spans="1:10" ht="14.85" customHeight="1">
      <c r="A20" s="116" t="s">
        <v>116</v>
      </c>
      <c r="B20" s="117" t="s">
        <v>117</v>
      </c>
      <c r="C20" s="241">
        <v>15467</v>
      </c>
      <c r="D20" s="134">
        <v>5.2</v>
      </c>
      <c r="E20" s="580">
        <v>7.0084405700844066</v>
      </c>
      <c r="F20" s="247">
        <v>437.65619694397282</v>
      </c>
      <c r="G20" s="240">
        <v>13334</v>
      </c>
      <c r="H20" s="134">
        <v>5.6181953011763914</v>
      </c>
      <c r="I20" s="579">
        <v>6.6549352103663306</v>
      </c>
      <c r="J20" s="580">
        <v>7.4860490513759164</v>
      </c>
    </row>
    <row r="21" spans="1:10" ht="14.85" customHeight="1">
      <c r="A21" s="116" t="s">
        <v>118</v>
      </c>
      <c r="B21" s="117" t="s">
        <v>119</v>
      </c>
      <c r="C21" s="241">
        <v>1172</v>
      </c>
      <c r="D21" s="134">
        <v>0.4</v>
      </c>
      <c r="E21" s="580">
        <v>6.836827711941651</v>
      </c>
      <c r="F21" s="247">
        <v>273.24475524475525</v>
      </c>
      <c r="G21" s="240">
        <v>865</v>
      </c>
      <c r="H21" s="134">
        <v>0.36446219705396565</v>
      </c>
      <c r="I21" s="579">
        <v>2.0047169811320709</v>
      </c>
      <c r="J21" s="580">
        <v>27.934263958570916</v>
      </c>
    </row>
    <row r="22" spans="1:10" ht="14.85" customHeight="1">
      <c r="A22" s="116" t="s">
        <v>165</v>
      </c>
      <c r="B22" s="117" t="s">
        <v>166</v>
      </c>
      <c r="C22" s="241" t="s">
        <v>384</v>
      </c>
      <c r="D22" s="134" t="s">
        <v>377</v>
      </c>
      <c r="E22" s="580" t="s">
        <v>377</v>
      </c>
      <c r="F22" s="247" t="s">
        <v>377</v>
      </c>
      <c r="G22" s="240" t="s">
        <v>377</v>
      </c>
      <c r="H22" s="134" t="s">
        <v>377</v>
      </c>
      <c r="I22" s="579" t="s">
        <v>377</v>
      </c>
      <c r="J22" s="568" t="s">
        <v>377</v>
      </c>
    </row>
    <row r="23" spans="1:10" ht="14.85" customHeight="1">
      <c r="A23" s="116" t="s">
        <v>120</v>
      </c>
      <c r="B23" s="117" t="s">
        <v>62</v>
      </c>
      <c r="C23" s="241">
        <v>5824</v>
      </c>
      <c r="D23" s="134">
        <v>2</v>
      </c>
      <c r="E23" s="580">
        <v>-10.661144347292527</v>
      </c>
      <c r="F23" s="247">
        <v>309.30483271375465</v>
      </c>
      <c r="G23" s="240">
        <v>1902</v>
      </c>
      <c r="H23" s="134">
        <v>0.80139548993831533</v>
      </c>
      <c r="I23" s="579">
        <v>-12.107208872458408</v>
      </c>
      <c r="J23" s="580">
        <v>14.475608661044628</v>
      </c>
    </row>
    <row r="24" spans="1:10" ht="14.85" customHeight="1">
      <c r="A24" s="116" t="s">
        <v>121</v>
      </c>
      <c r="B24" s="117" t="s">
        <v>122</v>
      </c>
      <c r="C24" s="241">
        <v>3385</v>
      </c>
      <c r="D24" s="134">
        <v>1.1000000000000001</v>
      </c>
      <c r="E24" s="580">
        <v>-12.169174883238199</v>
      </c>
      <c r="F24" s="247">
        <v>385.54328018223237</v>
      </c>
      <c r="G24" s="240">
        <v>2390</v>
      </c>
      <c r="H24" s="134">
        <v>1.0070111571780092</v>
      </c>
      <c r="I24" s="579">
        <v>-14.703783012134187</v>
      </c>
      <c r="J24" s="580">
        <v>2.2628045258362408</v>
      </c>
    </row>
    <row r="25" spans="1:10" ht="14.85" customHeight="1">
      <c r="A25" s="116" t="s">
        <v>123</v>
      </c>
      <c r="B25" s="117" t="s">
        <v>124</v>
      </c>
      <c r="C25" s="241">
        <v>8868</v>
      </c>
      <c r="D25" s="134">
        <v>3</v>
      </c>
      <c r="E25" s="580">
        <v>11.030424439714537</v>
      </c>
      <c r="F25" s="247">
        <v>674.85768645357689</v>
      </c>
      <c r="G25" s="240">
        <v>8769</v>
      </c>
      <c r="H25" s="134">
        <v>3.6947618566083529</v>
      </c>
      <c r="I25" s="579">
        <v>11.678553234844635</v>
      </c>
      <c r="J25" s="580">
        <v>1.2760805984887424</v>
      </c>
    </row>
    <row r="26" spans="1:10" ht="14.85" customHeight="1">
      <c r="A26" s="116" t="s">
        <v>125</v>
      </c>
      <c r="B26" s="117" t="s">
        <v>126</v>
      </c>
      <c r="C26" s="241">
        <v>11042</v>
      </c>
      <c r="D26" s="134">
        <v>3.7</v>
      </c>
      <c r="E26" s="580">
        <v>-1.7090973829446354</v>
      </c>
      <c r="F26" s="247">
        <v>397.76368876080693</v>
      </c>
      <c r="G26" s="240">
        <v>4457</v>
      </c>
      <c r="H26" s="134">
        <v>1.8779283378838441</v>
      </c>
      <c r="I26" s="579">
        <v>-6.2276456974542427</v>
      </c>
      <c r="J26" s="580">
        <v>15.889796440807105</v>
      </c>
    </row>
    <row r="27" spans="1:10" ht="14.85" customHeight="1">
      <c r="A27" s="116" t="s">
        <v>127</v>
      </c>
      <c r="B27" s="117" t="s">
        <v>167</v>
      </c>
      <c r="C27" s="241">
        <v>18516</v>
      </c>
      <c r="D27" s="134">
        <v>6.2</v>
      </c>
      <c r="E27" s="580">
        <v>-13.359225118150764</v>
      </c>
      <c r="F27" s="247">
        <v>452.27576941866147</v>
      </c>
      <c r="G27" s="240">
        <v>15611</v>
      </c>
      <c r="H27" s="134">
        <v>6.5775946337681592</v>
      </c>
      <c r="I27" s="579">
        <v>-14.069466615291459</v>
      </c>
      <c r="J27" s="580">
        <v>13.652699596407611</v>
      </c>
    </row>
    <row r="28" spans="1:10" ht="14.85" customHeight="1">
      <c r="A28" s="116" t="s">
        <v>128</v>
      </c>
      <c r="B28" s="117" t="s">
        <v>168</v>
      </c>
      <c r="C28" s="241">
        <v>28337</v>
      </c>
      <c r="D28" s="134">
        <v>9.5</v>
      </c>
      <c r="E28" s="580">
        <v>-2.625339335418031</v>
      </c>
      <c r="F28" s="247">
        <v>431.10801764795377</v>
      </c>
      <c r="G28" s="240">
        <v>22039</v>
      </c>
      <c r="H28" s="134">
        <v>9.2859911686385548</v>
      </c>
      <c r="I28" s="579">
        <v>-2.1141461248056825</v>
      </c>
      <c r="J28" s="580">
        <v>15.776871079837063</v>
      </c>
    </row>
    <row r="29" spans="1:10" ht="14.85" customHeight="1">
      <c r="A29" s="116" t="s">
        <v>129</v>
      </c>
      <c r="B29" s="117" t="s">
        <v>169</v>
      </c>
      <c r="C29" s="241">
        <v>959</v>
      </c>
      <c r="D29" s="134">
        <v>0.3</v>
      </c>
      <c r="E29" s="580">
        <v>12.690951821386598</v>
      </c>
      <c r="F29" s="247">
        <v>351.25274725274727</v>
      </c>
      <c r="G29" s="240">
        <v>504</v>
      </c>
      <c r="H29" s="134">
        <v>0.21235716452624129</v>
      </c>
      <c r="I29" s="579">
        <v>14.285714285714279</v>
      </c>
      <c r="J29" s="580">
        <v>55.503272871531529</v>
      </c>
    </row>
    <row r="30" spans="1:10" ht="14.85" customHeight="1">
      <c r="A30" s="116" t="s">
        <v>130</v>
      </c>
      <c r="B30" s="117" t="s">
        <v>131</v>
      </c>
      <c r="C30" s="241">
        <v>10346</v>
      </c>
      <c r="D30" s="134">
        <v>3.5</v>
      </c>
      <c r="E30" s="580">
        <v>-19.736229635376258</v>
      </c>
      <c r="F30" s="247">
        <v>372.01366414958648</v>
      </c>
      <c r="G30" s="240">
        <v>9989</v>
      </c>
      <c r="H30" s="134">
        <v>4.2088010247075873</v>
      </c>
      <c r="I30" s="579">
        <v>-21.574939153646856</v>
      </c>
      <c r="J30" s="580">
        <v>25.997920895108273</v>
      </c>
    </row>
    <row r="31" spans="1:10" ht="14.85" customHeight="1">
      <c r="A31" s="116" t="s">
        <v>132</v>
      </c>
      <c r="B31" s="117" t="s">
        <v>170</v>
      </c>
      <c r="C31" s="241">
        <v>19899</v>
      </c>
      <c r="D31" s="134">
        <v>6.7</v>
      </c>
      <c r="E31" s="580">
        <v>8.0234514955757064</v>
      </c>
      <c r="F31" s="247">
        <v>540.88420766512638</v>
      </c>
      <c r="G31" s="240">
        <v>18494</v>
      </c>
      <c r="H31" s="134">
        <v>7.7923281760879091</v>
      </c>
      <c r="I31" s="579">
        <v>8.4119819450143574</v>
      </c>
      <c r="J31" s="580">
        <v>16.839075901917262</v>
      </c>
    </row>
    <row r="32" spans="1:10" ht="14.85" customHeight="1">
      <c r="A32" s="116" t="s">
        <v>133</v>
      </c>
      <c r="B32" s="117" t="s">
        <v>171</v>
      </c>
      <c r="C32" s="241" t="s">
        <v>380</v>
      </c>
      <c r="D32" s="629" t="s">
        <v>377</v>
      </c>
      <c r="E32" s="580" t="s">
        <v>377</v>
      </c>
      <c r="F32" s="247" t="s">
        <v>377</v>
      </c>
      <c r="G32" s="240" t="s">
        <v>357</v>
      </c>
      <c r="H32" s="134">
        <v>0</v>
      </c>
      <c r="I32" s="580" t="s">
        <v>361</v>
      </c>
      <c r="J32" s="580" t="s">
        <v>361</v>
      </c>
    </row>
    <row r="33" spans="1:10" ht="14.85" customHeight="1">
      <c r="A33" s="116" t="s">
        <v>134</v>
      </c>
      <c r="B33" s="117" t="s">
        <v>172</v>
      </c>
      <c r="C33" s="241">
        <v>23864</v>
      </c>
      <c r="D33" s="134">
        <v>8</v>
      </c>
      <c r="E33" s="580">
        <v>24.162330905306973</v>
      </c>
      <c r="F33" s="247">
        <v>394.51446520085966</v>
      </c>
      <c r="G33" s="240">
        <v>18366</v>
      </c>
      <c r="H33" s="134">
        <v>7.73839619779553</v>
      </c>
      <c r="I33" s="579">
        <v>29.94198386868543</v>
      </c>
      <c r="J33" s="580">
        <v>4.1351437925336043</v>
      </c>
    </row>
    <row r="34" spans="1:10" ht="14.85" customHeight="1">
      <c r="A34" s="116" t="s">
        <v>135</v>
      </c>
      <c r="B34" s="117" t="s">
        <v>136</v>
      </c>
      <c r="C34" s="241">
        <v>2558</v>
      </c>
      <c r="D34" s="134">
        <v>0.9</v>
      </c>
      <c r="E34" s="580">
        <v>13.739439751000448</v>
      </c>
      <c r="F34" s="247">
        <v>278.38955386289445</v>
      </c>
      <c r="G34" s="240">
        <v>1484</v>
      </c>
      <c r="H34" s="134">
        <v>0.62527387332726592</v>
      </c>
      <c r="I34" s="579">
        <v>73.567251461988306</v>
      </c>
      <c r="J34" s="580">
        <v>21.450813155041562</v>
      </c>
    </row>
    <row r="35" spans="1:10" ht="14.85" customHeight="1">
      <c r="A35" s="116"/>
      <c r="B35" s="117"/>
      <c r="C35" s="241"/>
      <c r="D35" s="134"/>
      <c r="E35" s="580"/>
      <c r="F35" s="239"/>
      <c r="G35" s="240"/>
      <c r="H35" s="134"/>
      <c r="I35" s="579"/>
      <c r="J35" s="579"/>
    </row>
    <row r="36" spans="1:10" ht="14.85" customHeight="1">
      <c r="A36" s="116" t="s">
        <v>173</v>
      </c>
      <c r="B36" s="117"/>
      <c r="C36" s="241"/>
      <c r="D36" s="134"/>
      <c r="E36" s="580"/>
      <c r="F36" s="239"/>
      <c r="G36" s="240"/>
      <c r="H36" s="134"/>
      <c r="I36" s="579"/>
      <c r="J36" s="579"/>
    </row>
    <row r="37" spans="1:10" ht="14.85" customHeight="1">
      <c r="A37" s="116" t="s">
        <v>174</v>
      </c>
      <c r="B37" s="117"/>
      <c r="C37" s="241">
        <v>14278</v>
      </c>
      <c r="D37" s="134">
        <v>4.8100472649972881</v>
      </c>
      <c r="E37" s="580">
        <v>2</v>
      </c>
      <c r="F37" s="247">
        <v>219.7334564481379</v>
      </c>
      <c r="G37" s="240" t="s">
        <v>299</v>
      </c>
      <c r="H37" s="123" t="s">
        <v>299</v>
      </c>
      <c r="I37" s="579" t="s">
        <v>299</v>
      </c>
      <c r="J37" s="579" t="s">
        <v>299</v>
      </c>
    </row>
    <row r="38" spans="1:10" ht="14.85" customHeight="1">
      <c r="A38" s="116" t="s">
        <v>175</v>
      </c>
      <c r="B38" s="117"/>
      <c r="C38" s="241">
        <v>22440</v>
      </c>
      <c r="D38" s="134">
        <v>7.5597044842792505</v>
      </c>
      <c r="E38" s="580">
        <v>-11.6</v>
      </c>
      <c r="F38" s="247">
        <v>277.31697973306967</v>
      </c>
      <c r="G38" s="240" t="s">
        <v>299</v>
      </c>
      <c r="H38" s="123" t="s">
        <v>299</v>
      </c>
      <c r="I38" s="579" t="s">
        <v>299</v>
      </c>
      <c r="J38" s="579" t="s">
        <v>299</v>
      </c>
    </row>
    <row r="39" spans="1:10" ht="14.85" customHeight="1">
      <c r="A39" s="116" t="s">
        <v>176</v>
      </c>
      <c r="B39" s="117"/>
      <c r="C39" s="241">
        <v>22782</v>
      </c>
      <c r="D39" s="134">
        <v>7.6749192317669284</v>
      </c>
      <c r="E39" s="580">
        <v>1.3</v>
      </c>
      <c r="F39" s="247">
        <v>327.98502735387274</v>
      </c>
      <c r="G39" s="240" t="s">
        <v>299</v>
      </c>
      <c r="H39" s="123" t="s">
        <v>299</v>
      </c>
      <c r="I39" s="579" t="s">
        <v>299</v>
      </c>
      <c r="J39" s="579" t="s">
        <v>299</v>
      </c>
    </row>
    <row r="40" spans="1:10" ht="14.85" customHeight="1">
      <c r="A40" s="116" t="s">
        <v>177</v>
      </c>
      <c r="B40" s="117"/>
      <c r="C40" s="241">
        <v>72422</v>
      </c>
      <c r="D40" s="134">
        <v>24.397901878808909</v>
      </c>
      <c r="E40" s="580">
        <v>6.1</v>
      </c>
      <c r="F40" s="247">
        <v>365.03185483870971</v>
      </c>
      <c r="G40" s="240">
        <v>72422</v>
      </c>
      <c r="H40" s="134">
        <v>30.514544780395724</v>
      </c>
      <c r="I40" s="579">
        <v>6.1</v>
      </c>
      <c r="J40" s="579">
        <v>12.676955758631633</v>
      </c>
    </row>
    <row r="41" spans="1:10" ht="14.85" customHeight="1">
      <c r="A41" s="116" t="s">
        <v>178</v>
      </c>
      <c r="B41" s="117"/>
      <c r="C41" s="241">
        <v>74824</v>
      </c>
      <c r="D41" s="134">
        <v>25.207100193035238</v>
      </c>
      <c r="E41" s="580">
        <v>-3.5</v>
      </c>
      <c r="F41" s="247">
        <v>419.88804713804711</v>
      </c>
      <c r="G41" s="240">
        <v>74824</v>
      </c>
      <c r="H41" s="134">
        <v>31.526612060538646</v>
      </c>
      <c r="I41" s="579">
        <v>-3.5</v>
      </c>
      <c r="J41" s="579">
        <v>6.8029012867170406</v>
      </c>
    </row>
    <row r="42" spans="1:10" ht="14.85" customHeight="1">
      <c r="A42" s="116" t="s">
        <v>179</v>
      </c>
      <c r="B42" s="117"/>
      <c r="C42" s="241">
        <v>90090</v>
      </c>
      <c r="D42" s="134">
        <v>30.349990061885819</v>
      </c>
      <c r="E42" s="580">
        <v>-0.8</v>
      </c>
      <c r="F42" s="247">
        <v>537.36874440799284</v>
      </c>
      <c r="G42" s="240">
        <v>90090</v>
      </c>
      <c r="H42" s="134">
        <v>37.95884315906563</v>
      </c>
      <c r="I42" s="579">
        <v>-0.8</v>
      </c>
      <c r="J42" s="579">
        <v>4.7625318575725917</v>
      </c>
    </row>
    <row r="43" spans="1:10" ht="14.85" customHeight="1" thickBot="1">
      <c r="A43" s="135"/>
      <c r="B43" s="248"/>
      <c r="C43" s="249"/>
      <c r="D43" s="140"/>
      <c r="E43" s="250"/>
      <c r="F43" s="251"/>
      <c r="G43" s="252"/>
      <c r="H43" s="140"/>
      <c r="I43" s="253"/>
      <c r="J43" s="254"/>
    </row>
    <row r="44" spans="1:10" ht="7.5" customHeight="1">
      <c r="A44" s="141"/>
      <c r="E44" s="99"/>
      <c r="F44" s="143"/>
      <c r="G44" s="99"/>
      <c r="H44" s="145"/>
      <c r="I44" s="99"/>
      <c r="J44" s="143"/>
    </row>
    <row r="45" spans="1:10" ht="19.5" customHeight="1">
      <c r="A45" s="717" t="s">
        <v>400</v>
      </c>
      <c r="B45" s="717"/>
      <c r="C45" s="717"/>
      <c r="D45" s="688" t="s">
        <v>1</v>
      </c>
      <c r="E45" s="688"/>
      <c r="F45" s="688"/>
      <c r="G45" s="688"/>
      <c r="H45" s="688"/>
      <c r="I45" s="688"/>
      <c r="J45" s="688"/>
    </row>
    <row r="46" spans="1:10" ht="14.85" customHeight="1">
      <c r="A46" s="717"/>
      <c r="B46" s="717"/>
      <c r="C46" s="717"/>
      <c r="D46" s="718" t="s">
        <v>5</v>
      </c>
      <c r="E46" s="718"/>
      <c r="F46" s="718"/>
      <c r="G46" s="718"/>
      <c r="H46" s="718"/>
      <c r="I46" s="718"/>
      <c r="J46" s="718"/>
    </row>
    <row r="47" spans="1:10" ht="6" customHeight="1">
      <c r="A47" s="255"/>
      <c r="B47" s="255"/>
      <c r="C47" s="255"/>
      <c r="D47" s="255"/>
      <c r="E47" s="149"/>
      <c r="F47" s="149"/>
      <c r="G47" s="149"/>
      <c r="H47" s="149"/>
      <c r="I47" s="149"/>
      <c r="J47" s="149"/>
    </row>
    <row r="48" spans="1:10" ht="14.85" customHeight="1">
      <c r="A48" s="256" t="s">
        <v>209</v>
      </c>
      <c r="B48" s="256"/>
      <c r="C48" s="256"/>
      <c r="D48" s="257" t="s">
        <v>210</v>
      </c>
      <c r="F48" s="142"/>
      <c r="G48" s="258"/>
      <c r="H48" s="259"/>
      <c r="I48" s="259"/>
      <c r="J48" s="99"/>
    </row>
    <row r="49" spans="1:10" ht="5.25" customHeight="1">
      <c r="A49" s="260" t="s">
        <v>211</v>
      </c>
      <c r="B49" s="261"/>
      <c r="C49" s="261"/>
      <c r="E49" s="145"/>
      <c r="F49" s="145"/>
      <c r="G49" s="145"/>
      <c r="H49" s="145"/>
      <c r="I49" s="145"/>
      <c r="J49" s="145"/>
    </row>
    <row r="50" spans="1:10" ht="14.85" customHeight="1">
      <c r="A50" s="713" t="s">
        <v>212</v>
      </c>
      <c r="B50" s="687"/>
      <c r="C50" s="687"/>
      <c r="D50" s="714" t="s">
        <v>1</v>
      </c>
      <c r="E50" s="714"/>
      <c r="F50" s="714"/>
      <c r="G50" s="714"/>
      <c r="H50" s="714"/>
      <c r="I50" s="714"/>
      <c r="J50" s="706" t="s">
        <v>198</v>
      </c>
    </row>
    <row r="51" spans="1:10" ht="24.75" customHeight="1">
      <c r="A51" s="687"/>
      <c r="B51" s="687"/>
      <c r="C51" s="687"/>
      <c r="D51" s="715" t="s">
        <v>199</v>
      </c>
      <c r="E51" s="716"/>
      <c r="F51" s="716"/>
      <c r="G51" s="716"/>
      <c r="H51" s="716"/>
      <c r="I51" s="716"/>
      <c r="J51" s="706"/>
    </row>
    <row r="52" spans="1:10" ht="14.85" customHeight="1">
      <c r="A52" s="707" t="s">
        <v>391</v>
      </c>
      <c r="B52" s="694"/>
      <c r="C52" s="694"/>
      <c r="D52" s="694"/>
      <c r="E52" s="694"/>
      <c r="F52" s="694"/>
      <c r="G52" s="694"/>
      <c r="H52" s="694"/>
      <c r="I52" s="694"/>
      <c r="J52" s="694"/>
    </row>
    <row r="54" spans="1:10" ht="14.85" customHeight="1">
      <c r="E54" s="152"/>
      <c r="F54" s="508"/>
      <c r="G54" s="501"/>
      <c r="H54" s="514"/>
      <c r="J54" s="516"/>
    </row>
    <row r="55" spans="1:10" ht="14.85" customHeight="1">
      <c r="E55" s="152"/>
      <c r="F55" s="508"/>
      <c r="G55" s="501"/>
      <c r="H55" s="514"/>
      <c r="J55" s="516"/>
    </row>
    <row r="56" spans="1:10" ht="14.85" customHeight="1">
      <c r="E56" s="152"/>
      <c r="F56" s="508"/>
      <c r="G56" s="501"/>
      <c r="H56" s="514"/>
      <c r="J56" s="516"/>
    </row>
    <row r="57" spans="1:10" ht="14.85" customHeight="1">
      <c r="E57" s="152"/>
      <c r="F57" s="508"/>
      <c r="G57" s="501"/>
      <c r="H57" s="514"/>
      <c r="J57" s="516"/>
    </row>
    <row r="58" spans="1:10" ht="14.85" customHeight="1">
      <c r="E58" s="152"/>
      <c r="F58" s="508"/>
      <c r="G58" s="501"/>
      <c r="H58" s="514"/>
      <c r="J58" s="516"/>
    </row>
    <row r="59" spans="1:10" ht="14.85" customHeight="1">
      <c r="E59" s="152"/>
      <c r="F59" s="508"/>
      <c r="G59" s="501"/>
      <c r="H59" s="514"/>
      <c r="J59" s="516"/>
    </row>
    <row r="60" spans="1:10" ht="14.85" customHeight="1">
      <c r="E60" s="152"/>
      <c r="F60" s="508"/>
      <c r="G60" s="501"/>
      <c r="H60" s="514"/>
      <c r="J60" s="516"/>
    </row>
    <row r="61" spans="1:10" ht="14.85" customHeight="1">
      <c r="E61" s="152"/>
      <c r="F61" s="508"/>
      <c r="G61" s="501"/>
      <c r="H61" s="514"/>
      <c r="J61" s="516"/>
    </row>
    <row r="62" spans="1:10" ht="14.85" customHeight="1">
      <c r="E62" s="152"/>
      <c r="F62" s="508"/>
      <c r="G62" s="501"/>
      <c r="H62" s="514"/>
      <c r="J62" s="516"/>
    </row>
    <row r="63" spans="1:10" ht="14.85" customHeight="1">
      <c r="E63" s="152"/>
      <c r="F63" s="508"/>
      <c r="G63" s="501"/>
      <c r="H63" s="514"/>
      <c r="J63" s="516"/>
    </row>
    <row r="64" spans="1:10" ht="14.85" customHeight="1">
      <c r="E64" s="152"/>
      <c r="F64" s="508"/>
      <c r="G64" s="501"/>
      <c r="H64" s="514"/>
      <c r="J64" s="516"/>
    </row>
    <row r="65" spans="5:10" ht="14.85" customHeight="1">
      <c r="E65" s="152"/>
      <c r="F65" s="508"/>
      <c r="G65" s="501"/>
      <c r="H65" s="514"/>
      <c r="J65" s="516"/>
    </row>
    <row r="66" spans="5:10" ht="14.85" customHeight="1">
      <c r="E66" s="152"/>
      <c r="F66" s="508"/>
      <c r="G66" s="501"/>
      <c r="H66" s="514"/>
      <c r="J66" s="516"/>
    </row>
    <row r="67" spans="5:10" ht="14.85" customHeight="1">
      <c r="E67" s="152"/>
      <c r="F67" s="508"/>
      <c r="G67" s="501"/>
      <c r="H67" s="514"/>
      <c r="J67" s="516"/>
    </row>
    <row r="68" spans="5:10" ht="14.85" customHeight="1">
      <c r="E68" s="152"/>
      <c r="F68" s="508"/>
      <c r="G68" s="501"/>
      <c r="H68" s="514"/>
      <c r="J68" s="516"/>
    </row>
    <row r="69" spans="5:10" ht="14.85" customHeight="1">
      <c r="E69" s="152"/>
      <c r="F69" s="508"/>
      <c r="G69" s="501"/>
      <c r="H69" s="514"/>
      <c r="J69" s="516"/>
    </row>
    <row r="70" spans="5:10" ht="14.85" customHeight="1">
      <c r="E70" s="152"/>
      <c r="F70" s="508"/>
      <c r="G70" s="501"/>
      <c r="H70" s="514"/>
      <c r="J70" s="516"/>
    </row>
    <row r="71" spans="5:10" ht="14.85" customHeight="1">
      <c r="E71" s="152"/>
      <c r="F71" s="508"/>
      <c r="G71" s="501"/>
      <c r="H71" s="514"/>
      <c r="J71" s="516"/>
    </row>
    <row r="72" spans="5:10" ht="14.85" customHeight="1">
      <c r="E72" s="152"/>
      <c r="F72" s="508"/>
      <c r="G72" s="501"/>
      <c r="H72" s="514"/>
      <c r="J72" s="516"/>
    </row>
    <row r="73" spans="5:10" ht="14.85" customHeight="1">
      <c r="E73" s="152"/>
      <c r="F73" s="508"/>
      <c r="G73" s="501"/>
      <c r="H73" s="514"/>
      <c r="J73" s="516"/>
    </row>
    <row r="74" spans="5:10" ht="14.85" customHeight="1">
      <c r="E74" s="152"/>
      <c r="F74" s="508"/>
      <c r="G74" s="501"/>
      <c r="H74" s="514"/>
      <c r="J74" s="516"/>
    </row>
    <row r="75" spans="5:10" ht="14.85" customHeight="1">
      <c r="E75" s="152"/>
      <c r="F75" s="508"/>
      <c r="G75" s="501"/>
      <c r="H75" s="514"/>
      <c r="J75" s="516"/>
    </row>
    <row r="76" spans="5:10" ht="14.85" customHeight="1">
      <c r="E76" s="152"/>
      <c r="F76" s="508"/>
      <c r="G76" s="501"/>
      <c r="H76" s="514"/>
      <c r="J76" s="516"/>
    </row>
    <row r="77" spans="5:10" ht="14.85" customHeight="1">
      <c r="E77" s="152"/>
      <c r="F77" s="508"/>
      <c r="G77" s="501"/>
      <c r="H77" s="514"/>
      <c r="J77" s="516"/>
    </row>
    <row r="78" spans="5:10" ht="14.85" customHeight="1">
      <c r="E78" s="152"/>
      <c r="F78" s="508"/>
      <c r="G78" s="501"/>
      <c r="H78" s="514"/>
      <c r="J78" s="516"/>
    </row>
    <row r="79" spans="5:10" ht="14.85" customHeight="1">
      <c r="E79" s="152"/>
      <c r="F79" s="513"/>
      <c r="G79" s="515"/>
      <c r="H79" s="514"/>
      <c r="J79" s="516"/>
    </row>
    <row r="80" spans="5:10" ht="14.85" customHeight="1">
      <c r="E80" s="152"/>
      <c r="F80" s="513"/>
      <c r="G80" s="515"/>
      <c r="H80" s="514"/>
      <c r="J80" s="516"/>
    </row>
    <row r="81" spans="5:10" ht="14.85" customHeight="1">
      <c r="E81" s="152"/>
      <c r="F81" s="513"/>
      <c r="G81" s="515"/>
      <c r="H81" s="514"/>
      <c r="J81" s="516"/>
    </row>
    <row r="82" spans="5:10" ht="14.85" customHeight="1">
      <c r="E82" s="152"/>
      <c r="G82" s="501"/>
      <c r="H82" s="514"/>
      <c r="J82" s="516"/>
    </row>
    <row r="83" spans="5:10" ht="14.85" customHeight="1">
      <c r="E83" s="152"/>
      <c r="G83" s="501"/>
      <c r="H83" s="514"/>
      <c r="J83" s="516"/>
    </row>
    <row r="84" spans="5:10" ht="14.85" customHeight="1">
      <c r="E84" s="152"/>
      <c r="G84" s="501"/>
      <c r="H84" s="514"/>
      <c r="J84" s="516"/>
    </row>
    <row r="87" spans="5:10" ht="14.85" customHeight="1">
      <c r="F87" s="508"/>
      <c r="J87" s="508"/>
    </row>
    <row r="88" spans="5:10" ht="14.85" customHeight="1">
      <c r="F88" s="508"/>
      <c r="J88" s="508"/>
    </row>
    <row r="89" spans="5:10" ht="14.85" customHeight="1">
      <c r="F89" s="508"/>
      <c r="J89" s="508"/>
    </row>
    <row r="90" spans="5:10" ht="14.85" customHeight="1">
      <c r="F90" s="508"/>
      <c r="J90" s="508"/>
    </row>
    <row r="91" spans="5:10" ht="14.85" customHeight="1">
      <c r="F91" s="508"/>
      <c r="J91" s="508"/>
    </row>
    <row r="92" spans="5:10" ht="14.85" customHeight="1">
      <c r="F92" s="508"/>
      <c r="J92" s="508"/>
    </row>
    <row r="93" spans="5:10" ht="14.85" customHeight="1">
      <c r="F93" s="508"/>
      <c r="J93" s="508"/>
    </row>
    <row r="94" spans="5:10" ht="14.85" customHeight="1">
      <c r="F94" s="508"/>
      <c r="J94" s="508"/>
    </row>
    <row r="95" spans="5:10" ht="14.85" customHeight="1">
      <c r="F95" s="508"/>
      <c r="J95" s="508"/>
    </row>
    <row r="96" spans="5:10" ht="14.85" customHeight="1">
      <c r="F96" s="508"/>
      <c r="J96" s="508"/>
    </row>
    <row r="97" spans="6:10" ht="14.85" customHeight="1">
      <c r="F97" s="508"/>
      <c r="J97" s="508"/>
    </row>
    <row r="98" spans="6:10" ht="14.85" customHeight="1">
      <c r="F98" s="508"/>
      <c r="J98" s="508"/>
    </row>
    <row r="99" spans="6:10" ht="14.85" customHeight="1">
      <c r="F99" s="508"/>
      <c r="J99" s="508"/>
    </row>
    <row r="100" spans="6:10" ht="14.85" customHeight="1">
      <c r="F100" s="508"/>
      <c r="J100" s="508"/>
    </row>
    <row r="101" spans="6:10" ht="14.85" customHeight="1">
      <c r="F101" s="508"/>
      <c r="J101" s="508"/>
    </row>
    <row r="102" spans="6:10" ht="14.85" customHeight="1">
      <c r="F102" s="508"/>
      <c r="J102" s="508"/>
    </row>
    <row r="103" spans="6:10" ht="14.85" customHeight="1">
      <c r="F103" s="508"/>
      <c r="J103" s="508"/>
    </row>
    <row r="104" spans="6:10" ht="14.85" customHeight="1">
      <c r="F104" s="508"/>
      <c r="J104" s="508"/>
    </row>
    <row r="105" spans="6:10" ht="14.85" customHeight="1">
      <c r="F105" s="508"/>
      <c r="J105" s="508"/>
    </row>
    <row r="106" spans="6:10" ht="14.85" customHeight="1">
      <c r="F106" s="508"/>
      <c r="J106" s="508"/>
    </row>
    <row r="107" spans="6:10" ht="14.85" customHeight="1">
      <c r="F107" s="508"/>
      <c r="J107" s="508"/>
    </row>
    <row r="108" spans="6:10" ht="14.85" customHeight="1">
      <c r="F108" s="508"/>
      <c r="J108" s="508"/>
    </row>
    <row r="109" spans="6:10" ht="14.85" customHeight="1">
      <c r="F109" s="508"/>
      <c r="J109" s="508"/>
    </row>
    <row r="110" spans="6:10" ht="14.85" customHeight="1">
      <c r="F110" s="508"/>
      <c r="J110" s="508"/>
    </row>
    <row r="111" spans="6:10" ht="14.85" customHeight="1">
      <c r="F111" s="508"/>
      <c r="J111" s="508"/>
    </row>
    <row r="112" spans="6:10" ht="14.85" customHeight="1">
      <c r="F112" s="508"/>
      <c r="J112" s="508"/>
    </row>
    <row r="113" spans="6:10" ht="14.85" customHeight="1">
      <c r="F113" s="508"/>
      <c r="J113" s="508"/>
    </row>
    <row r="114" spans="6:10" ht="14.85" customHeight="1">
      <c r="F114" s="508"/>
      <c r="J114" s="508"/>
    </row>
    <row r="115" spans="6:10" ht="14.85" customHeight="1">
      <c r="J115" s="508"/>
    </row>
    <row r="116" spans="6:10" ht="14.85" customHeight="1">
      <c r="J116" s="508"/>
    </row>
    <row r="117" spans="6:10" ht="14.85" customHeight="1">
      <c r="J117" s="508"/>
    </row>
  </sheetData>
  <mergeCells count="12">
    <mergeCell ref="A52:J52"/>
    <mergeCell ref="C2:F2"/>
    <mergeCell ref="C3:E3"/>
    <mergeCell ref="C4:D4"/>
    <mergeCell ref="G4:H4"/>
    <mergeCell ref="A50:C51"/>
    <mergeCell ref="D50:I50"/>
    <mergeCell ref="J50:J51"/>
    <mergeCell ref="D51:I51"/>
    <mergeCell ref="A45:C46"/>
    <mergeCell ref="D45:J45"/>
    <mergeCell ref="D46:J46"/>
  </mergeCells>
  <phoneticPr fontId="2"/>
  <pageMargins left="0.78740157480314965" right="0.6692913385826772" top="0.98425196850393704" bottom="0.68" header="0.51181102362204722" footer="0.51181102362204722"/>
  <pageSetup paperSize="9" scale="85" orientation="portrait" r:id="rId1"/>
  <headerFooter alignWithMargins="0"/>
  <ignoredErrors>
    <ignoredError sqref="A11:A3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zoomScaleNormal="100" workbookViewId="0">
      <selection activeCell="D17" sqref="D17"/>
    </sheetView>
  </sheetViews>
  <sheetFormatPr defaultRowHeight="13.5"/>
  <cols>
    <col min="1" max="1" width="21.625" style="1" customWidth="1"/>
    <col min="2" max="2" width="10.25" style="4" bestFit="1" customWidth="1"/>
    <col min="3" max="4" width="9.125" style="4" bestFit="1" customWidth="1"/>
    <col min="5" max="5" width="10.75" style="4" bestFit="1" customWidth="1"/>
    <col min="6" max="6" width="9.125" style="4" bestFit="1" customWidth="1"/>
    <col min="7" max="7" width="9.75" style="4" bestFit="1" customWidth="1"/>
    <col min="8" max="8" width="9" style="1"/>
    <col min="9" max="9" width="9.25" style="1" bestFit="1" customWidth="1"/>
    <col min="10" max="16384" width="9" style="1"/>
  </cols>
  <sheetData>
    <row r="1" spans="1:17" s="154" customFormat="1" ht="13.5" customHeight="1" thickBot="1">
      <c r="A1" s="49" t="s">
        <v>213</v>
      </c>
      <c r="B1" s="50"/>
      <c r="C1" s="50"/>
      <c r="D1" s="50"/>
      <c r="E1" s="50"/>
      <c r="F1" s="50"/>
      <c r="G1" s="50"/>
    </row>
    <row r="2" spans="1:17" s="154" customFormat="1" ht="13.5" customHeight="1">
      <c r="A2" s="262" t="s">
        <v>7</v>
      </c>
      <c r="B2" s="263"/>
      <c r="C2" s="264"/>
      <c r="D2" s="264"/>
      <c r="E2" s="263"/>
      <c r="F2" s="264"/>
      <c r="G2" s="264"/>
    </row>
    <row r="3" spans="1:17" s="154" customFormat="1" ht="13.5" customHeight="1">
      <c r="A3" s="155"/>
      <c r="B3" s="469" t="s">
        <v>287</v>
      </c>
      <c r="C3" s="56" t="s">
        <v>214</v>
      </c>
      <c r="D3" s="265" t="s">
        <v>158</v>
      </c>
      <c r="E3" s="469" t="s">
        <v>286</v>
      </c>
      <c r="F3" s="56" t="s">
        <v>214</v>
      </c>
      <c r="G3" s="265" t="s">
        <v>158</v>
      </c>
    </row>
    <row r="4" spans="1:17" s="154" customFormat="1" ht="13.5" customHeight="1">
      <c r="A4" s="155"/>
      <c r="B4" s="183"/>
      <c r="C4" s="164" t="s">
        <v>157</v>
      </c>
      <c r="D4" s="183"/>
      <c r="E4" s="183"/>
      <c r="F4" s="164" t="s">
        <v>157</v>
      </c>
      <c r="G4" s="183"/>
    </row>
    <row r="5" spans="1:17" s="154" customFormat="1" ht="13.5" customHeight="1">
      <c r="A5" s="266" t="s">
        <v>183</v>
      </c>
      <c r="B5" s="185" t="s">
        <v>24</v>
      </c>
      <c r="C5" s="61" t="s">
        <v>22</v>
      </c>
      <c r="D5" s="185" t="s">
        <v>22</v>
      </c>
      <c r="E5" s="185" t="s">
        <v>24</v>
      </c>
      <c r="F5" s="61" t="s">
        <v>22</v>
      </c>
      <c r="G5" s="185" t="s">
        <v>22</v>
      </c>
    </row>
    <row r="6" spans="1:17" s="154" customFormat="1" ht="13.5" customHeight="1">
      <c r="A6" s="155" t="s">
        <v>215</v>
      </c>
      <c r="B6" s="586">
        <v>114779.3</v>
      </c>
      <c r="C6" s="267">
        <v>100</v>
      </c>
      <c r="D6" s="590">
        <v>-13.274886587219786</v>
      </c>
      <c r="E6" s="593">
        <v>117321</v>
      </c>
      <c r="F6" s="271">
        <f>E6/E$6*100</f>
        <v>100</v>
      </c>
      <c r="G6" s="597">
        <f>(E6-B6)/ABS(B6)*100</f>
        <v>2.2144236809250422</v>
      </c>
      <c r="H6" s="268"/>
      <c r="I6" s="269"/>
    </row>
    <row r="7" spans="1:17" s="154" customFormat="1" ht="13.5" customHeight="1">
      <c r="A7" s="270" t="s">
        <v>216</v>
      </c>
      <c r="B7" s="587">
        <v>1788.38</v>
      </c>
      <c r="C7" s="271">
        <v>1.5581032468398048</v>
      </c>
      <c r="D7" s="590">
        <v>24.640549751538522</v>
      </c>
      <c r="E7" s="594">
        <v>3505</v>
      </c>
      <c r="F7" s="271">
        <f>E7/E$6*100</f>
        <v>2.9875299392265666</v>
      </c>
      <c r="G7" s="598">
        <f t="shared" ref="G7:G14" si="0">(E7-B7)/ABS(B7)*100</f>
        <v>95.987429964548909</v>
      </c>
      <c r="H7" s="268"/>
      <c r="I7" s="269"/>
    </row>
    <row r="8" spans="1:17" s="154" customFormat="1" ht="13.5" customHeight="1">
      <c r="A8" s="270" t="s">
        <v>217</v>
      </c>
      <c r="B8" s="587">
        <v>25552.76</v>
      </c>
      <c r="C8" s="271">
        <v>22.262515976312798</v>
      </c>
      <c r="D8" s="590">
        <v>10.41839514367101</v>
      </c>
      <c r="E8" s="594">
        <v>24272</v>
      </c>
      <c r="F8" s="271">
        <f t="shared" ref="F8:F11" si="1">E8/E$6*100</f>
        <v>20.688538283853699</v>
      </c>
      <c r="G8" s="598">
        <f t="shared" si="0"/>
        <v>-5.0122178582665766</v>
      </c>
      <c r="H8" s="268"/>
      <c r="I8" s="1"/>
      <c r="J8" s="1"/>
      <c r="K8" s="1"/>
      <c r="L8" s="1"/>
      <c r="M8" s="1"/>
      <c r="N8" s="1"/>
      <c r="O8" s="1"/>
      <c r="P8" s="1"/>
      <c r="Q8" s="1"/>
    </row>
    <row r="9" spans="1:17" s="154" customFormat="1" ht="13.5" customHeight="1">
      <c r="A9" s="270" t="s">
        <v>218</v>
      </c>
      <c r="B9" s="587">
        <v>83934.24</v>
      </c>
      <c r="C9" s="271">
        <v>73.126635203385987</v>
      </c>
      <c r="D9" s="590">
        <v>-14.395417708962588</v>
      </c>
      <c r="E9" s="594">
        <v>82343</v>
      </c>
      <c r="F9" s="271">
        <f t="shared" si="1"/>
        <v>70.186070694931004</v>
      </c>
      <c r="G9" s="598">
        <f t="shared" si="0"/>
        <v>-1.8958174875950566</v>
      </c>
      <c r="H9" s="268"/>
      <c r="I9" s="1"/>
      <c r="J9" s="1"/>
      <c r="K9" s="1"/>
      <c r="L9" s="1"/>
      <c r="M9" s="1"/>
      <c r="N9" s="1"/>
      <c r="O9" s="1"/>
      <c r="P9" s="1"/>
      <c r="Q9" s="1"/>
    </row>
    <row r="10" spans="1:17" s="154" customFormat="1" ht="13.5" customHeight="1">
      <c r="A10" s="270" t="s">
        <v>219</v>
      </c>
      <c r="B10" s="587">
        <v>6337.52</v>
      </c>
      <c r="C10" s="271">
        <v>5.521483403366287</v>
      </c>
      <c r="D10" s="590">
        <v>-8.2684761542213732</v>
      </c>
      <c r="E10" s="594">
        <v>5838</v>
      </c>
      <c r="F10" s="271">
        <f t="shared" si="1"/>
        <v>4.9760912368629659</v>
      </c>
      <c r="G10" s="598">
        <f t="shared" si="0"/>
        <v>-7.8819475125916831</v>
      </c>
      <c r="H10" s="268"/>
      <c r="I10" s="1"/>
      <c r="J10" s="1"/>
      <c r="K10" s="1"/>
      <c r="L10" s="1"/>
      <c r="M10" s="1"/>
      <c r="N10" s="1"/>
      <c r="O10" s="1"/>
      <c r="P10" s="1"/>
      <c r="Q10" s="1"/>
    </row>
    <row r="11" spans="1:17" s="154" customFormat="1" ht="13.5" customHeight="1">
      <c r="A11" s="273" t="s">
        <v>220</v>
      </c>
      <c r="B11" s="588">
        <v>-2833.6</v>
      </c>
      <c r="C11" s="274">
        <v>-2.4687378299048697</v>
      </c>
      <c r="D11" s="591">
        <v>-200.68685662711823</v>
      </c>
      <c r="E11" s="595">
        <v>1364</v>
      </c>
      <c r="F11" s="274">
        <f t="shared" si="1"/>
        <v>1.162622207447942</v>
      </c>
      <c r="G11" s="599">
        <f t="shared" si="0"/>
        <v>148.13664596273293</v>
      </c>
      <c r="H11" s="268"/>
      <c r="I11" s="1"/>
      <c r="J11" s="1"/>
      <c r="K11" s="1"/>
      <c r="L11" s="1"/>
      <c r="M11" s="1"/>
      <c r="N11" s="1"/>
      <c r="O11" s="1"/>
      <c r="P11" s="1"/>
      <c r="Q11" s="1"/>
    </row>
    <row r="12" spans="1:17" s="154" customFormat="1" ht="13.5" customHeight="1">
      <c r="A12" s="155" t="s">
        <v>221</v>
      </c>
      <c r="B12" s="587">
        <v>23908.6</v>
      </c>
      <c r="C12" s="275"/>
      <c r="D12" s="590">
        <v>153.89519917763297</v>
      </c>
      <c r="E12" s="594">
        <v>27420</v>
      </c>
      <c r="F12" s="275"/>
      <c r="G12" s="597">
        <f t="shared" si="0"/>
        <v>14.686765431685679</v>
      </c>
      <c r="H12" s="268"/>
      <c r="I12" s="1"/>
      <c r="J12" s="1"/>
      <c r="K12" s="1"/>
      <c r="L12" s="1"/>
      <c r="M12" s="1"/>
      <c r="N12" s="1"/>
      <c r="O12" s="1"/>
      <c r="P12" s="1"/>
      <c r="Q12" s="1"/>
    </row>
    <row r="13" spans="1:17" s="154" customFormat="1" ht="13.5" customHeight="1">
      <c r="A13" s="276" t="s">
        <v>222</v>
      </c>
      <c r="B13" s="587">
        <v>111654.57</v>
      </c>
      <c r="C13" s="275"/>
      <c r="D13" s="590">
        <v>-3.5682851532760935</v>
      </c>
      <c r="E13" s="594">
        <v>112486</v>
      </c>
      <c r="F13" s="275"/>
      <c r="G13" s="598">
        <f t="shared" si="0"/>
        <v>0.74464484525800689</v>
      </c>
      <c r="H13" s="268"/>
      <c r="I13" s="1"/>
      <c r="J13" s="1"/>
      <c r="K13" s="1"/>
      <c r="L13" s="1"/>
      <c r="M13" s="1"/>
      <c r="N13" s="1"/>
      <c r="O13" s="1"/>
      <c r="P13" s="1"/>
      <c r="Q13" s="1"/>
    </row>
    <row r="14" spans="1:17" s="154" customFormat="1" ht="13.5" customHeight="1" thickBot="1">
      <c r="A14" s="277" t="s">
        <v>223</v>
      </c>
      <c r="B14" s="589">
        <v>-20783.869999999995</v>
      </c>
      <c r="C14" s="278"/>
      <c r="D14" s="592">
        <v>-390.86533819044911</v>
      </c>
      <c r="E14" s="596">
        <f>E6-E12-E13</f>
        <v>-22585</v>
      </c>
      <c r="F14" s="278"/>
      <c r="G14" s="600">
        <f t="shared" si="0"/>
        <v>-8.6659991618500545</v>
      </c>
      <c r="H14" s="268"/>
      <c r="I14" s="1"/>
      <c r="J14" s="1"/>
      <c r="K14" s="1"/>
      <c r="L14" s="1"/>
      <c r="M14" s="1"/>
      <c r="N14" s="1"/>
      <c r="O14" s="1"/>
      <c r="P14" s="1"/>
      <c r="Q14" s="1"/>
    </row>
    <row r="15" spans="1:17" s="154" customFormat="1" ht="14.85" customHeight="1">
      <c r="A15" s="719" t="s">
        <v>394</v>
      </c>
      <c r="B15" s="719"/>
      <c r="C15" s="719"/>
      <c r="D15" s="719"/>
      <c r="E15" s="719"/>
      <c r="F15" s="719"/>
      <c r="G15" s="719"/>
    </row>
    <row r="16" spans="1:17" s="154" customFormat="1" ht="14.85" customHeight="1">
      <c r="B16" s="621"/>
      <c r="C16" s="55"/>
      <c r="D16" s="622"/>
      <c r="E16" s="625"/>
      <c r="F16" s="626"/>
      <c r="G16" s="626"/>
      <c r="H16" s="626"/>
      <c r="I16" s="626"/>
      <c r="J16" s="626"/>
      <c r="K16" s="626"/>
      <c r="L16" s="626"/>
      <c r="M16" s="626"/>
      <c r="N16" s="626"/>
      <c r="O16" s="626"/>
      <c r="P16" s="626"/>
      <c r="Q16" s="623"/>
    </row>
    <row r="17" spans="2:17">
      <c r="B17" s="1"/>
      <c r="C17" s="279"/>
      <c r="D17" s="517"/>
      <c r="E17" s="626"/>
      <c r="F17" s="626"/>
      <c r="G17" s="626"/>
      <c r="H17" s="626"/>
      <c r="I17" s="626"/>
      <c r="J17" s="626"/>
      <c r="K17" s="626"/>
      <c r="L17" s="626"/>
      <c r="M17" s="626"/>
      <c r="N17" s="626"/>
      <c r="O17" s="626"/>
      <c r="P17" s="626"/>
      <c r="Q17" s="517"/>
    </row>
    <row r="18" spans="2:17">
      <c r="B18" s="1"/>
      <c r="C18" s="279"/>
      <c r="D18" s="1"/>
      <c r="E18" s="626"/>
      <c r="F18" s="626"/>
      <c r="G18" s="626"/>
      <c r="H18" s="626"/>
      <c r="I18" s="626"/>
      <c r="J18" s="626"/>
      <c r="K18" s="626"/>
      <c r="L18" s="626"/>
      <c r="M18" s="626"/>
      <c r="N18" s="626"/>
      <c r="O18" s="626"/>
      <c r="P18" s="626"/>
    </row>
    <row r="19" spans="2:17">
      <c r="B19" s="1"/>
      <c r="C19" s="279"/>
      <c r="D19" s="1"/>
      <c r="E19" s="1"/>
      <c r="F19" s="1"/>
      <c r="G19" s="1"/>
    </row>
    <row r="20" spans="2:17">
      <c r="B20" s="1"/>
      <c r="C20" s="279"/>
      <c r="D20" s="1"/>
      <c r="E20" s="1"/>
      <c r="F20" s="1"/>
      <c r="G20" s="1"/>
    </row>
    <row r="21" spans="2:17">
      <c r="B21" s="1"/>
      <c r="C21" s="279"/>
      <c r="D21" s="1"/>
      <c r="E21" s="279">
        <f>ROUND(D21/100,0)</f>
        <v>0</v>
      </c>
      <c r="F21" s="1"/>
      <c r="G21" s="1"/>
    </row>
    <row r="22" spans="2:17">
      <c r="B22" s="1"/>
      <c r="C22" s="279"/>
      <c r="D22" s="1"/>
      <c r="E22" s="1"/>
      <c r="F22" s="1"/>
      <c r="G22" s="1"/>
    </row>
    <row r="23" spans="2:17">
      <c r="B23" s="1"/>
      <c r="C23" s="279"/>
      <c r="D23" s="1"/>
      <c r="E23" s="1"/>
      <c r="F23" s="1"/>
      <c r="G23" s="1"/>
    </row>
    <row r="24" spans="2:17">
      <c r="B24" s="1"/>
      <c r="C24" s="1"/>
      <c r="D24" s="1"/>
      <c r="E24" s="1"/>
      <c r="F24" s="1"/>
      <c r="G24" s="1"/>
    </row>
    <row r="25" spans="2:17">
      <c r="B25" s="1"/>
      <c r="C25" s="1"/>
      <c r="D25" s="1"/>
      <c r="E25" s="1"/>
      <c r="F25" s="1"/>
      <c r="G25" s="1"/>
    </row>
    <row r="26" spans="2:17">
      <c r="B26" s="1"/>
      <c r="C26" s="1"/>
      <c r="D26" s="1"/>
      <c r="E26" s="1"/>
      <c r="F26" s="1"/>
      <c r="G26" s="1"/>
    </row>
    <row r="27" spans="2:17">
      <c r="B27" s="1"/>
      <c r="C27" s="1"/>
      <c r="D27" s="1"/>
      <c r="E27" s="1"/>
      <c r="F27" s="1"/>
      <c r="G27" s="1"/>
    </row>
    <row r="28" spans="2:17">
      <c r="B28" s="1"/>
      <c r="C28" s="1"/>
      <c r="D28" s="1"/>
      <c r="E28" s="1"/>
      <c r="F28" s="1"/>
      <c r="G28" s="1"/>
    </row>
    <row r="29" spans="2:17">
      <c r="B29" s="1"/>
      <c r="C29" s="1"/>
      <c r="D29" s="1"/>
      <c r="E29" s="1"/>
      <c r="F29" s="1"/>
      <c r="G29" s="1"/>
    </row>
    <row r="30" spans="2:17">
      <c r="B30" s="1"/>
      <c r="C30" s="1"/>
      <c r="D30" s="1"/>
      <c r="E30" s="1"/>
      <c r="F30" s="1"/>
      <c r="G30" s="1"/>
    </row>
    <row r="31" spans="2:17">
      <c r="B31" s="1"/>
      <c r="C31" s="1"/>
      <c r="D31" s="1"/>
      <c r="E31" s="1"/>
      <c r="F31" s="1"/>
      <c r="G31" s="1"/>
    </row>
    <row r="32" spans="2:17">
      <c r="B32" s="1"/>
      <c r="C32" s="1"/>
      <c r="D32" s="1"/>
      <c r="E32" s="1"/>
      <c r="F32" s="1"/>
      <c r="G32" s="1"/>
    </row>
    <row r="33" spans="2:7">
      <c r="B33" s="1"/>
      <c r="C33" s="1"/>
      <c r="D33" s="1"/>
      <c r="E33" s="1"/>
      <c r="F33" s="1"/>
      <c r="G33" s="1"/>
    </row>
  </sheetData>
  <mergeCells count="1">
    <mergeCell ref="A15:G15"/>
  </mergeCells>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22</vt:i4>
      </vt:variant>
    </vt:vector>
  </HeadingPairs>
  <TitlesOfParts>
    <vt:vector size="38" baseType="lpstr">
      <vt:lpstr>menu</vt:lpstr>
      <vt:lpstr>1-1</vt:lpstr>
      <vt:lpstr>1-2</vt:lpstr>
      <vt:lpstr>2</vt:lpstr>
      <vt:lpstr>3</vt:lpstr>
      <vt:lpstr>4-1</vt:lpstr>
      <vt:lpstr>4-2</vt:lpstr>
      <vt:lpstr>5</vt:lpstr>
      <vt:lpstr>6-1</vt:lpstr>
      <vt:lpstr>6-2</vt:lpstr>
      <vt:lpstr>6-3</vt:lpstr>
      <vt:lpstr>7</vt:lpstr>
      <vt:lpstr>8-1</vt:lpstr>
      <vt:lpstr>8-2</vt:lpstr>
      <vt:lpstr>9</vt:lpstr>
      <vt:lpstr>10</vt:lpstr>
      <vt:lpstr>'10'!Print_Area</vt:lpstr>
      <vt:lpstr>'1-1'!Print_Area</vt:lpstr>
      <vt:lpstr>'1-2'!Print_Area</vt:lpstr>
      <vt:lpstr>'2'!Print_Area</vt:lpstr>
      <vt:lpstr>'3'!Print_Area</vt:lpstr>
      <vt:lpstr>'4-1'!Print_Area</vt:lpstr>
      <vt:lpstr>'4-2'!Print_Area</vt:lpstr>
      <vt:lpstr>'5'!Print_Area</vt:lpstr>
      <vt:lpstr>'6-1'!Print_Area</vt:lpstr>
      <vt:lpstr>'6-2'!Print_Area</vt:lpstr>
      <vt:lpstr>'6-3'!Print_Area</vt:lpstr>
      <vt:lpstr>'7'!Print_Area</vt:lpstr>
      <vt:lpstr>'8-1'!Print_Area</vt:lpstr>
      <vt:lpstr>'8-2'!Print_Area</vt:lpstr>
      <vt:lpstr>'9'!Print_Area</vt:lpstr>
      <vt:lpstr>'3'!Print_Titles</vt:lpstr>
      <vt:lpstr>'4-2'!Print_Titles</vt:lpstr>
      <vt:lpstr>'5'!Print_Titles</vt:lpstr>
      <vt:lpstr>'6-3'!Print_Titles</vt:lpstr>
      <vt:lpstr>'7'!Print_Titles</vt:lpstr>
      <vt:lpstr>'8-2'!Print_Titles</vt:lpstr>
      <vt:lpstr>'9'!Print_Titles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2018-03-07T06:10:16Z</cp:lastPrinted>
  <dcterms:created xsi:type="dcterms:W3CDTF">2013-12-18T01:24:42Z</dcterms:created>
  <dcterms:modified xsi:type="dcterms:W3CDTF">2018-03-08T03:29:04Z</dcterms:modified>
</cp:coreProperties>
</file>