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30" yWindow="2625" windowWidth="19440" windowHeight="10725" activeTab="0"/>
  </bookViews>
  <sheets>
    <sheet name="注意事項" sheetId="1" r:id="rId1"/>
  </sheets>
  <definedNames>
    <definedName name="_xlnm.Print_Area" localSheetId="0">'注意事項'!$A$1:$AM$119</definedName>
  </definedNames>
  <calcPr fullCalcOnLoad="1"/>
</workbook>
</file>

<file path=xl/sharedStrings.xml><?xml version="1.0" encoding="utf-8"?>
<sst xmlns="http://schemas.openxmlformats.org/spreadsheetml/2006/main" count="349" uniqueCount="128">
  <si>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</si>
  <si>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</si>
  <si>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</si>
  <si>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</si>
  <si>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</si>
  <si>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</si>
  <si>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</si>
  <si>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</si>
  <si>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</si>
  <si>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</si>
  <si>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</si>
  <si>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</si>
  <si>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</si>
  <si>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</si>
  <si>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</si>
  <si>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</si>
  <si>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</si>
  <si>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</si>
  <si>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</si>
  <si>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</si>
  <si>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</si>
  <si>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</si>
  <si>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</si>
  <si>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</si>
  <si>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</si>
  <si>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</si>
  <si>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</si>
  <si>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</si>
  <si>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</si>
  <si>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</si>
  <si>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</si>
  <si>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</si>
  <si>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</si>
  <si>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</si>
  <si>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</si>
  <si>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</si>
  <si>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</si>
  <si>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</si>
  <si>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</si>
  <si>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</si>
  <si>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</si>
  <si>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</si>
  <si>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</si>
  <si>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</si>
  <si>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</si>
  <si>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</si>
  <si>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</si>
  <si>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</si>
  <si>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</si>
  <si>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</si>
  <si>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</si>
  <si>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</si>
  <si>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</si>
  <si>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</si>
  <si>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</si>
  <si>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</si>
  <si>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</si>
  <si>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</si>
  <si>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単位　：　ｍ，　㎡</t>
  </si>
  <si>
    <t>2.各用語の定義は、「道路施設現況調査提要」による。</t>
  </si>
  <si>
    <t>（延　　　  長）       上段…渡 　 船
中段…未 供 用
下段…重 　 用</t>
  </si>
  <si>
    <t>今治市</t>
  </si>
  <si>
    <t>うち自動車</t>
  </si>
  <si>
    <t>交通不能</t>
  </si>
  <si>
    <t>3.本資料編には、一般国道１９６号のうち西日本高速道路(株)管理分を「一般国道指定区間」欄に含んでいる。</t>
  </si>
  <si>
    <t>5.本資料編は、一般県道今治大三島自転車道線及び松山川内自転車道線を除いている。</t>
  </si>
  <si>
    <t>4.本資料編には、一般国道３１７号のうち本州四国連絡高速道路(株)管理分を「一般国道指定区間」欄に含んでいる。</t>
  </si>
  <si>
    <t>西条市</t>
  </si>
  <si>
    <t>一般国道１９６号                     （西日本高速道路(株)管理）</t>
  </si>
  <si>
    <t xml:space="preserve">今治市 </t>
  </si>
  <si>
    <t>松山市　</t>
  </si>
  <si>
    <t>砥部町　</t>
  </si>
  <si>
    <t>東温市</t>
  </si>
  <si>
    <t>3.5m未満</t>
  </si>
  <si>
    <t>上･･･延 べ  延 長　　 　   下･･･設置道路延長</t>
  </si>
  <si>
    <t>地下歩道</t>
  </si>
  <si>
    <t>1.本資料編は、国土交通省の「道路施設現況調査」の結果を集計し、平成２４年４月１日現在における道路の現況を収録したものである。</t>
  </si>
  <si>
    <t>一般国道３１７号                     （本州四国連絡高速道路㈱管理）</t>
  </si>
  <si>
    <t>一般国道３１７号                       （本州四国連絡高速道路㈱管理）</t>
  </si>
  <si>
    <t>今治市</t>
  </si>
  <si>
    <t>6. 本資料編では、道路認定済み未供用路線である一般県道藤縄長浜線の１路線について</t>
  </si>
  <si>
    <t>（１）　路線数欄には含まれている。</t>
  </si>
  <si>
    <t>（２）　路線数以外の項目には、集計されていない。</t>
  </si>
  <si>
    <t>7. 本資料編には、高速自動車道は含んでいないが、平成２４年４月１日現在の各値は以下の通りである。</t>
  </si>
  <si>
    <t>単位　：　ｍ  ， ㎡</t>
  </si>
  <si>
    <t>（延　　　  長）       上段　…　渡 　 船
中段　…　未 供 用
下段　…　重 　 用</t>
  </si>
  <si>
    <t>　　　　　　　　　　　　　　　　　　実　　　　　　　延　　　　　長　　　　　　の　　　　　　内　　　　　訳</t>
  </si>
  <si>
    <t>路</t>
  </si>
  <si>
    <t>現</t>
  </si>
  <si>
    <t>旧</t>
  </si>
  <si>
    <t>新</t>
  </si>
  <si>
    <t>規　　　　格　　　　　改　　　　　良　　　　　済</t>
  </si>
  <si>
    <t>Ｊ</t>
  </si>
  <si>
    <t>Ｒ</t>
  </si>
  <si>
    <t>私</t>
  </si>
  <si>
    <t>鉄</t>
  </si>
  <si>
    <t>上･･･延 べ  延 長    下･･･設置道路延長</t>
  </si>
  <si>
    <t>歩</t>
  </si>
  <si>
    <t>地下歩道</t>
  </si>
  <si>
    <t>線</t>
  </si>
  <si>
    <t>セメント</t>
  </si>
  <si>
    <t>上…舗装率</t>
  </si>
  <si>
    <t>立</t>
  </si>
  <si>
    <t>平</t>
  </si>
  <si>
    <t>道</t>
  </si>
  <si>
    <t>系</t>
  </si>
  <si>
    <t>下…舗装計</t>
  </si>
  <si>
    <t>体</t>
  </si>
  <si>
    <t>面</t>
  </si>
  <si>
    <t>橋</t>
  </si>
  <si>
    <t>数</t>
  </si>
  <si>
    <t>県計</t>
  </si>
  <si>
    <t>　</t>
  </si>
  <si>
    <t>四国中央市</t>
  </si>
  <si>
    <t>新居浜市</t>
  </si>
  <si>
    <t xml:space="preserve"> </t>
  </si>
  <si>
    <t>四国縦貫自動車道</t>
  </si>
  <si>
    <t>東温市</t>
  </si>
  <si>
    <t>松山市</t>
  </si>
  <si>
    <t>砥部町</t>
  </si>
  <si>
    <t>伊予市</t>
  </si>
  <si>
    <t>内子町</t>
  </si>
  <si>
    <t>大洲市</t>
  </si>
  <si>
    <t>県計</t>
  </si>
  <si>
    <t>四国横断自動車道</t>
  </si>
  <si>
    <t>宇和島市</t>
  </si>
  <si>
    <t>西予市</t>
  </si>
  <si>
    <t>大洲市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</si>
</sst>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quot;&quot;"/>
    <numFmt numFmtId="188" formatCode="#,##0_;;&quot;&quot;"/>
    <numFmt numFmtId="189" formatCode="#,##0_);[Red]\(#,##0\)"/>
    <numFmt numFmtId="190" formatCode="#,###"/>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hair"/>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318">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15" xfId="0" applyNumberFormat="1" applyFont="1" applyBorder="1" applyAlignment="1">
      <alignment vertical="center"/>
    </xf>
    <xf numFmtId="177" fontId="3" fillId="0" borderId="10" xfId="0" applyNumberFormat="1" applyFont="1" applyBorder="1" applyAlignment="1">
      <alignment vertical="center"/>
    </xf>
    <xf numFmtId="177"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Border="1" applyAlignment="1">
      <alignment/>
    </xf>
    <xf numFmtId="49" fontId="3" fillId="0" borderId="0" xfId="0" applyNumberFormat="1" applyFont="1" applyAlignment="1">
      <alignment/>
    </xf>
    <xf numFmtId="182" fontId="3" fillId="0" borderId="11" xfId="0" applyNumberFormat="1" applyFont="1" applyBorder="1" applyAlignment="1">
      <alignment vertical="center"/>
    </xf>
    <xf numFmtId="182" fontId="3" fillId="0" borderId="15" xfId="0" applyNumberFormat="1" applyFont="1" applyBorder="1" applyAlignment="1">
      <alignment vertical="center"/>
    </xf>
    <xf numFmtId="182" fontId="3" fillId="0" borderId="10" xfId="0" applyNumberFormat="1" applyFont="1" applyBorder="1" applyAlignment="1">
      <alignment vertical="center"/>
    </xf>
    <xf numFmtId="182" fontId="3" fillId="0" borderId="16" xfId="0" applyNumberFormat="1" applyFont="1" applyBorder="1" applyAlignment="1">
      <alignment horizontal="right" vertical="center"/>
    </xf>
    <xf numFmtId="182" fontId="3" fillId="0" borderId="18" xfId="0" applyNumberFormat="1" applyFont="1" applyBorder="1" applyAlignment="1">
      <alignment vertical="center"/>
    </xf>
    <xf numFmtId="186" fontId="3" fillId="0" borderId="18" xfId="0" applyNumberFormat="1" applyFont="1" applyBorder="1" applyAlignment="1">
      <alignment vertical="center"/>
    </xf>
    <xf numFmtId="0" fontId="3"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3" fillId="0" borderId="0" xfId="0" applyFont="1" applyBorder="1" applyAlignment="1">
      <alignment horizont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distributed" vertical="distributed"/>
    </xf>
    <xf numFmtId="0" fontId="3" fillId="0" borderId="20" xfId="0" applyFont="1" applyBorder="1" applyAlignment="1">
      <alignment horizontal="distributed" vertical="distributed"/>
    </xf>
    <xf numFmtId="0" fontId="3" fillId="0" borderId="21" xfId="0" applyFont="1" applyBorder="1" applyAlignment="1">
      <alignment horizontal="distributed" vertical="distributed"/>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1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distributed" vertical="distributed"/>
    </xf>
    <xf numFmtId="0" fontId="3" fillId="0" borderId="26"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7" xfId="0" applyFont="1" applyBorder="1" applyAlignment="1">
      <alignment horizontal="center" vertical="center"/>
    </xf>
    <xf numFmtId="0" fontId="3" fillId="0" borderId="13" xfId="0" applyFont="1" applyBorder="1" applyAlignment="1">
      <alignment horizontal="center"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24" xfId="0" applyNumberFormat="1" applyFont="1" applyBorder="1" applyAlignment="1">
      <alignment horizontal="distributed" vertical="center"/>
    </xf>
    <xf numFmtId="0" fontId="3" fillId="0" borderId="22" xfId="0" applyFont="1" applyBorder="1" applyAlignment="1">
      <alignment horizontal="distributed" vertical="distributed"/>
    </xf>
    <xf numFmtId="0" fontId="3" fillId="0" borderId="24" xfId="0" applyFont="1" applyBorder="1" applyAlignment="1">
      <alignment horizontal="distributed" vertical="distributed"/>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177" fontId="3" fillId="0" borderId="11"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9" xfId="0" applyNumberFormat="1" applyFont="1" applyBorder="1" applyAlignment="1">
      <alignment horizontal="right" vertical="center"/>
    </xf>
    <xf numFmtId="177" fontId="3" fillId="0" borderId="28" xfId="0" applyNumberFormat="1" applyFont="1" applyBorder="1" applyAlignment="1">
      <alignment horizontal="right" vertical="center"/>
    </xf>
    <xf numFmtId="179" fontId="3" fillId="0" borderId="21" xfId="0" applyNumberFormat="1" applyFont="1" applyBorder="1" applyAlignment="1">
      <alignment horizontal="right" vertical="center"/>
    </xf>
    <xf numFmtId="179" fontId="3" fillId="0" borderId="29" xfId="0" applyNumberFormat="1" applyFont="1" applyBorder="1" applyAlignment="1">
      <alignment horizontal="right" vertical="center"/>
    </xf>
    <xf numFmtId="177" fontId="3" fillId="0" borderId="30" xfId="0" applyNumberFormat="1" applyFont="1" applyBorder="1" applyAlignment="1">
      <alignment horizontal="right" vertical="center"/>
    </xf>
    <xf numFmtId="182" fontId="3" fillId="0" borderId="11" xfId="0" applyNumberFormat="1" applyFont="1" applyBorder="1" applyAlignment="1">
      <alignment horizontal="right" vertical="center"/>
    </xf>
    <xf numFmtId="182" fontId="3" fillId="0" borderId="30" xfId="0" applyNumberFormat="1" applyFont="1" applyBorder="1" applyAlignment="1">
      <alignment horizontal="right" vertical="center"/>
    </xf>
    <xf numFmtId="182" fontId="3" fillId="0" borderId="1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2" xfId="0" applyNumberFormat="1" applyFont="1" applyBorder="1" applyAlignment="1">
      <alignment horizontal="right" vertical="center"/>
    </xf>
    <xf numFmtId="182" fontId="3" fillId="0" borderId="10"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30"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0" xfId="0" applyNumberFormat="1" applyFont="1" applyBorder="1" applyAlignment="1">
      <alignment horizontal="center" vertical="center"/>
    </xf>
    <xf numFmtId="176" fontId="3" fillId="0" borderId="21" xfId="0" applyNumberFormat="1" applyFont="1" applyBorder="1" applyAlignment="1">
      <alignment horizontal="right" vertical="center"/>
    </xf>
    <xf numFmtId="176" fontId="3" fillId="0" borderId="29" xfId="0" applyNumberFormat="1" applyFont="1" applyBorder="1" applyAlignment="1">
      <alignment horizontal="right" vertical="center"/>
    </xf>
    <xf numFmtId="0" fontId="3" fillId="0" borderId="0" xfId="0" applyFont="1" applyBorder="1" applyAlignment="1">
      <alignment horizontal="left" vertical="distributed"/>
    </xf>
    <xf numFmtId="177" fontId="3" fillId="0" borderId="31" xfId="0" applyNumberFormat="1" applyFont="1" applyBorder="1" applyAlignment="1">
      <alignment horizontal="right" vertical="center"/>
    </xf>
    <xf numFmtId="177" fontId="3" fillId="0" borderId="32" xfId="0"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3" fillId="0" borderId="11" xfId="0" applyFont="1" applyFill="1" applyBorder="1" applyAlignment="1">
      <alignment horizontal="center" vertical="distributed" textRotation="255"/>
    </xf>
    <xf numFmtId="0" fontId="3" fillId="0" borderId="12"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xf>
    <xf numFmtId="0" fontId="8"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9"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8" fillId="0" borderId="19" xfId="0" applyFont="1" applyFill="1" applyBorder="1" applyAlignment="1">
      <alignment horizontal="distributed" vertical="distributed"/>
    </xf>
    <xf numFmtId="0" fontId="8" fillId="0" borderId="20"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1" xfId="0" applyFont="1" applyFill="1" applyBorder="1" applyAlignment="1">
      <alignment vertical="center"/>
    </xf>
    <xf numFmtId="0" fontId="8" fillId="0" borderId="21" xfId="0" applyFont="1"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horizontal="distributed" vertical="center"/>
    </xf>
    <xf numFmtId="0" fontId="9"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vertical="center"/>
    </xf>
    <xf numFmtId="0" fontId="8"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25" xfId="0" applyFont="1" applyFill="1" applyBorder="1" applyAlignment="1">
      <alignment horizontal="distributed" vertical="distributed"/>
    </xf>
    <xf numFmtId="0" fontId="8" fillId="0" borderId="26" xfId="0" applyFont="1" applyFill="1" applyBorder="1" applyAlignment="1">
      <alignment horizontal="distributed" vertical="distributed"/>
    </xf>
    <xf numFmtId="0" fontId="8" fillId="0" borderId="14" xfId="0" applyFont="1" applyFill="1" applyBorder="1" applyAlignment="1">
      <alignment horizontal="distributed" vertical="distributed"/>
    </xf>
    <xf numFmtId="0" fontId="8" fillId="0" borderId="14" xfId="0" applyFont="1" applyFill="1" applyBorder="1" applyAlignment="1">
      <alignment vertical="center"/>
    </xf>
    <xf numFmtId="0" fontId="8" fillId="0" borderId="26"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26" xfId="0" applyFont="1" applyFill="1" applyBorder="1" applyAlignment="1">
      <alignment vertical="center"/>
    </xf>
    <xf numFmtId="0" fontId="8" fillId="0" borderId="13"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25" xfId="0" applyFont="1" applyFill="1" applyBorder="1" applyAlignment="1">
      <alignment horizontal="centerContinuous" vertical="center"/>
    </xf>
    <xf numFmtId="0" fontId="8" fillId="0" borderId="25"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1" xfId="0" applyFont="1" applyFill="1" applyBorder="1" applyAlignment="1">
      <alignment horizontal="distributed" vertical="center" wrapTex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2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2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textRotation="255" shrinkToFit="1"/>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distributed" vertical="center" wrapText="1"/>
    </xf>
    <xf numFmtId="0" fontId="8" fillId="0" borderId="10" xfId="0" applyFont="1" applyFill="1" applyBorder="1" applyAlignment="1">
      <alignment horizontal="center" vertical="center" textRotation="255" shrinkToFit="1"/>
    </xf>
    <xf numFmtId="0" fontId="9" fillId="0" borderId="11" xfId="0" applyFont="1" applyFill="1" applyBorder="1" applyAlignment="1">
      <alignment horizontal="distributed" vertical="center"/>
    </xf>
    <xf numFmtId="0" fontId="9" fillId="0" borderId="12" xfId="0" applyFont="1" applyFill="1" applyBorder="1" applyAlignment="1">
      <alignment horizontal="center"/>
    </xf>
    <xf numFmtId="177" fontId="8" fillId="0" borderId="11" xfId="0" applyNumberFormat="1" applyFont="1" applyFill="1" applyBorder="1" applyAlignment="1">
      <alignment horizontal="right" vertical="center"/>
    </xf>
    <xf numFmtId="177" fontId="8" fillId="0" borderId="19" xfId="49" applyNumberFormat="1" applyFont="1" applyFill="1" applyBorder="1" applyAlignment="1">
      <alignment vertical="center"/>
    </xf>
    <xf numFmtId="176" fontId="8" fillId="0" borderId="21" xfId="0" applyNumberFormat="1" applyFont="1" applyFill="1" applyBorder="1" applyAlignment="1">
      <alignment horizontal="right" vertical="center"/>
    </xf>
    <xf numFmtId="177" fontId="8" fillId="0" borderId="11" xfId="49" applyNumberFormat="1" applyFont="1" applyFill="1" applyBorder="1" applyAlignment="1">
      <alignment vertical="center"/>
    </xf>
    <xf numFmtId="177" fontId="8" fillId="0" borderId="12" xfId="0" applyNumberFormat="1" applyFont="1" applyFill="1" applyBorder="1" applyAlignment="1">
      <alignment horizontal="right" vertical="center"/>
    </xf>
    <xf numFmtId="187" fontId="8" fillId="0" borderId="11" xfId="0" applyNumberFormat="1" applyFont="1" applyFill="1" applyBorder="1" applyAlignment="1">
      <alignment horizontal="right" vertical="center"/>
    </xf>
    <xf numFmtId="187" fontId="8" fillId="0" borderId="12" xfId="0" applyNumberFormat="1" applyFont="1" applyFill="1" applyBorder="1" applyAlignment="1">
      <alignment horizontal="right" vertical="center"/>
    </xf>
    <xf numFmtId="0" fontId="9" fillId="0" borderId="12" xfId="0" applyFont="1" applyFill="1" applyBorder="1" applyAlignment="1">
      <alignment horizontal="distributed" vertical="center"/>
    </xf>
    <xf numFmtId="185" fontId="8" fillId="0" borderId="15" xfId="49" applyNumberFormat="1" applyFont="1" applyFill="1" applyBorder="1" applyAlignment="1">
      <alignment vertical="center"/>
    </xf>
    <xf numFmtId="177" fontId="8" fillId="0" borderId="27" xfId="49" applyNumberFormat="1" applyFont="1" applyFill="1" applyBorder="1" applyAlignment="1">
      <alignment vertical="center"/>
    </xf>
    <xf numFmtId="176" fontId="8" fillId="0" borderId="13" xfId="0" applyNumberFormat="1" applyFont="1" applyFill="1" applyBorder="1" applyAlignment="1">
      <alignment horizontal="right" vertical="center"/>
    </xf>
    <xf numFmtId="177" fontId="8" fillId="0" borderId="35" xfId="49" applyNumberFormat="1" applyFont="1" applyFill="1" applyBorder="1" applyAlignment="1">
      <alignment vertical="center"/>
    </xf>
    <xf numFmtId="177" fontId="8" fillId="0" borderId="36" xfId="49" applyNumberFormat="1" applyFont="1" applyFill="1" applyBorder="1" applyAlignment="1">
      <alignment vertical="center"/>
    </xf>
    <xf numFmtId="177" fontId="8" fillId="0" borderId="12"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0" fontId="9" fillId="0" borderId="10" xfId="0" applyFont="1" applyFill="1" applyBorder="1" applyAlignment="1">
      <alignment horizontal="distributed"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0" fontId="8" fillId="0" borderId="10" xfId="0" applyFont="1" applyFill="1" applyBorder="1" applyAlignment="1">
      <alignment vertical="center"/>
    </xf>
    <xf numFmtId="185" fontId="8" fillId="0" borderId="16" xfId="49" applyNumberFormat="1" applyFont="1" applyFill="1" applyBorder="1" applyAlignment="1">
      <alignment horizontal="center" vertical="center"/>
    </xf>
    <xf numFmtId="185" fontId="8" fillId="0" borderId="17" xfId="49" applyNumberFormat="1" applyFont="1" applyFill="1" applyBorder="1" applyAlignment="1">
      <alignment horizontal="center" vertical="center"/>
    </xf>
    <xf numFmtId="188" fontId="8" fillId="0" borderId="10" xfId="0" applyNumberFormat="1" applyFont="1" applyFill="1" applyBorder="1" applyAlignment="1">
      <alignment vertical="center"/>
    </xf>
    <xf numFmtId="187" fontId="8" fillId="0" borderId="10"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10" fillId="0" borderId="12" xfId="0" applyFont="1" applyFill="1" applyBorder="1" applyAlignment="1">
      <alignment horizontal="center"/>
    </xf>
    <xf numFmtId="0" fontId="10" fillId="0" borderId="11" xfId="0" applyFont="1" applyFill="1" applyBorder="1" applyAlignment="1">
      <alignment horizontal="center" vertical="center"/>
    </xf>
    <xf numFmtId="185" fontId="8" fillId="0" borderId="19" xfId="49" applyNumberFormat="1" applyFont="1" applyFill="1" applyBorder="1" applyAlignment="1">
      <alignment vertical="center"/>
    </xf>
    <xf numFmtId="176" fontId="3" fillId="0" borderId="21" xfId="0" applyNumberFormat="1" applyFont="1" applyFill="1" applyBorder="1" applyAlignment="1">
      <alignment horizontal="right" vertical="center"/>
    </xf>
    <xf numFmtId="177" fontId="10" fillId="0" borderId="11"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89" fontId="8" fillId="0" borderId="11" xfId="0" applyNumberFormat="1" applyFont="1" applyFill="1" applyBorder="1" applyAlignment="1">
      <alignment horizontal="right" vertical="center"/>
    </xf>
    <xf numFmtId="189" fontId="8" fillId="0" borderId="21" xfId="0" applyNumberFormat="1" applyFont="1" applyFill="1" applyBorder="1" applyAlignment="1">
      <alignment vertical="center"/>
    </xf>
    <xf numFmtId="0" fontId="10" fillId="0" borderId="21"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Alignment="1">
      <alignment/>
    </xf>
    <xf numFmtId="0" fontId="10" fillId="0" borderId="12" xfId="0" applyFont="1" applyFill="1" applyBorder="1" applyAlignment="1">
      <alignment horizontal="center" vertical="center"/>
    </xf>
    <xf numFmtId="0" fontId="8" fillId="0" borderId="15" xfId="0" applyFont="1" applyFill="1" applyBorder="1" applyAlignment="1">
      <alignment vertical="center"/>
    </xf>
    <xf numFmtId="185" fontId="8" fillId="0" borderId="27" xfId="49" applyNumberFormat="1" applyFont="1" applyFill="1" applyBorder="1" applyAlignment="1">
      <alignment vertical="center"/>
    </xf>
    <xf numFmtId="176" fontId="3" fillId="0" borderId="13"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3" xfId="0" applyNumberFormat="1" applyFont="1" applyFill="1" applyBorder="1" applyAlignment="1">
      <alignment vertical="center"/>
    </xf>
    <xf numFmtId="177" fontId="8" fillId="0" borderId="30" xfId="0" applyNumberFormat="1" applyFont="1" applyFill="1" applyBorder="1" applyAlignment="1">
      <alignment horizontal="right" vertical="center"/>
    </xf>
    <xf numFmtId="0" fontId="10" fillId="0" borderId="10" xfId="0" applyFont="1" applyFill="1" applyBorder="1" applyAlignment="1">
      <alignment horizontal="center"/>
    </xf>
    <xf numFmtId="0" fontId="10" fillId="0" borderId="10" xfId="0" applyFont="1" applyFill="1" applyBorder="1" applyAlignment="1">
      <alignment horizontal="center" vertical="center"/>
    </xf>
    <xf numFmtId="177" fontId="8" fillId="0" borderId="10" xfId="0" applyNumberFormat="1" applyFont="1" applyFill="1" applyBorder="1" applyAlignment="1">
      <alignment vertical="center"/>
    </xf>
    <xf numFmtId="177" fontId="10" fillId="0" borderId="10"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89" fontId="8" fillId="0" borderId="14" xfId="0" applyNumberFormat="1" applyFont="1" applyFill="1" applyBorder="1" applyAlignment="1">
      <alignment vertical="center"/>
    </xf>
    <xf numFmtId="0" fontId="2" fillId="0" borderId="11" xfId="0" applyFont="1" applyFill="1" applyBorder="1" applyAlignment="1">
      <alignment horizontal="distributed" vertical="center"/>
    </xf>
    <xf numFmtId="0" fontId="3" fillId="0" borderId="11" xfId="0" applyFont="1" applyFill="1" applyBorder="1" applyAlignment="1">
      <alignment horizontal="center" vertical="center"/>
    </xf>
    <xf numFmtId="177" fontId="8" fillId="0" borderId="11" xfId="0" applyNumberFormat="1" applyFont="1" applyFill="1" applyBorder="1" applyAlignment="1">
      <alignment vertical="center"/>
    </xf>
    <xf numFmtId="0" fontId="3" fillId="0" borderId="12" xfId="0" applyFont="1" applyFill="1" applyBorder="1" applyAlignment="1">
      <alignment vertical="center"/>
    </xf>
    <xf numFmtId="185" fontId="3" fillId="0" borderId="19" xfId="49" applyNumberFormat="1" applyFont="1" applyFill="1" applyBorder="1" applyAlignment="1">
      <alignment vertical="center"/>
    </xf>
    <xf numFmtId="177" fontId="3" fillId="0" borderId="11" xfId="0" applyNumberFormat="1" applyFont="1" applyFill="1" applyBorder="1" applyAlignment="1">
      <alignment horizontal="right" vertical="center"/>
    </xf>
    <xf numFmtId="189" fontId="3" fillId="0" borderId="11" xfId="0" applyNumberFormat="1" applyFont="1" applyFill="1" applyBorder="1" applyAlignment="1">
      <alignment horizontal="right" vertical="center"/>
    </xf>
    <xf numFmtId="189" fontId="3" fillId="0" borderId="21" xfId="0" applyNumberFormat="1" applyFont="1" applyFill="1" applyBorder="1" applyAlignment="1">
      <alignment vertical="center"/>
    </xf>
    <xf numFmtId="0" fontId="3" fillId="0" borderId="21"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xf>
    <xf numFmtId="0" fontId="2" fillId="0" borderId="12" xfId="0" applyFont="1" applyFill="1" applyBorder="1" applyAlignment="1">
      <alignment horizontal="distributed" vertical="center"/>
    </xf>
    <xf numFmtId="0" fontId="3" fillId="0" borderId="12" xfId="0" applyFont="1" applyFill="1" applyBorder="1" applyAlignment="1">
      <alignment horizontal="center" vertical="center"/>
    </xf>
    <xf numFmtId="0" fontId="3" fillId="0" borderId="15" xfId="0" applyFont="1" applyFill="1" applyBorder="1" applyAlignment="1">
      <alignment vertical="center"/>
    </xf>
    <xf numFmtId="185" fontId="3" fillId="0" borderId="27" xfId="49" applyNumberFormat="1"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3" xfId="0" applyNumberFormat="1"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0" fontId="2" fillId="0" borderId="10" xfId="0" applyFont="1" applyFill="1" applyBorder="1" applyAlignment="1">
      <alignment horizontal="distributed" vertical="center"/>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185" fontId="3" fillId="0" borderId="16" xfId="49" applyNumberFormat="1" applyFont="1" applyFill="1" applyBorder="1" applyAlignment="1">
      <alignment horizontal="center" vertical="center"/>
    </xf>
    <xf numFmtId="185" fontId="3" fillId="0" borderId="17" xfId="49" applyNumberFormat="1" applyFont="1" applyFill="1" applyBorder="1" applyAlignment="1">
      <alignment horizontal="center" vertical="center"/>
    </xf>
    <xf numFmtId="177" fontId="3" fillId="0" borderId="10" xfId="0" applyNumberFormat="1" applyFont="1" applyFill="1" applyBorder="1" applyAlignment="1">
      <alignment horizontal="right" vertical="center"/>
    </xf>
    <xf numFmtId="177" fontId="3" fillId="0" borderId="10" xfId="0" applyNumberFormat="1" applyFont="1" applyFill="1" applyBorder="1" applyAlignment="1">
      <alignment vertical="center"/>
    </xf>
    <xf numFmtId="189" fontId="3" fillId="0" borderId="10"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10" fillId="0" borderId="12" xfId="0" applyFont="1" applyFill="1" applyBorder="1" applyAlignment="1">
      <alignment vertical="center"/>
    </xf>
    <xf numFmtId="189" fontId="8" fillId="0" borderId="11" xfId="0" applyNumberFormat="1" applyFont="1" applyFill="1" applyBorder="1" applyAlignment="1">
      <alignment horizontal="right" vertical="center"/>
    </xf>
    <xf numFmtId="0" fontId="10" fillId="0" borderId="15" xfId="0" applyFont="1" applyFill="1" applyBorder="1" applyAlignment="1">
      <alignment vertical="center"/>
    </xf>
    <xf numFmtId="189" fontId="8" fillId="0" borderId="12" xfId="0" applyNumberFormat="1" applyFont="1" applyFill="1" applyBorder="1" applyAlignment="1">
      <alignment horizontal="right" vertical="center"/>
    </xf>
    <xf numFmtId="0" fontId="10" fillId="0" borderId="10" xfId="0" applyFont="1" applyFill="1" applyBorder="1" applyAlignment="1">
      <alignment vertical="center"/>
    </xf>
    <xf numFmtId="189" fontId="8" fillId="0" borderId="10" xfId="0" applyNumberFormat="1" applyFont="1" applyFill="1" applyBorder="1" applyAlignment="1">
      <alignment horizontal="right" vertical="center"/>
    </xf>
    <xf numFmtId="177" fontId="8" fillId="0" borderId="12" xfId="0" applyNumberFormat="1" applyFont="1" applyFill="1" applyBorder="1" applyAlignment="1">
      <alignment vertical="center"/>
    </xf>
    <xf numFmtId="185" fontId="3" fillId="0" borderId="15" xfId="49" applyNumberFormat="1" applyFont="1" applyFill="1" applyBorder="1" applyAlignment="1">
      <alignment vertical="center"/>
    </xf>
    <xf numFmtId="177" fontId="8" fillId="0" borderId="10" xfId="0" applyNumberFormat="1" applyFont="1" applyFill="1" applyBorder="1" applyAlignment="1">
      <alignment vertical="center"/>
    </xf>
    <xf numFmtId="0" fontId="10" fillId="0" borderId="14" xfId="0" applyFont="1" applyFill="1" applyBorder="1" applyAlignment="1">
      <alignment horizontal="center"/>
    </xf>
    <xf numFmtId="0" fontId="10" fillId="0" borderId="14" xfId="0" applyFont="1" applyFill="1" applyBorder="1" applyAlignment="1">
      <alignment vertical="center"/>
    </xf>
    <xf numFmtId="185" fontId="10" fillId="0" borderId="16" xfId="49" applyNumberFormat="1" applyFont="1" applyFill="1" applyBorder="1" applyAlignment="1">
      <alignment horizontal="center" vertical="center"/>
    </xf>
    <xf numFmtId="185" fontId="10" fillId="0" borderId="17" xfId="49" applyNumberFormat="1" applyFont="1" applyFill="1" applyBorder="1" applyAlignment="1">
      <alignment horizontal="center" vertical="center"/>
    </xf>
    <xf numFmtId="189" fontId="8" fillId="0" borderId="10" xfId="0" applyNumberFormat="1" applyFont="1" applyFill="1" applyBorder="1" applyAlignment="1">
      <alignment vertical="center"/>
    </xf>
    <xf numFmtId="0" fontId="9" fillId="0" borderId="0" xfId="0" applyFont="1" applyFill="1" applyBorder="1" applyAlignment="1">
      <alignment horizontal="distributed" vertical="distributed"/>
    </xf>
    <xf numFmtId="189" fontId="8" fillId="0" borderId="0" xfId="0" applyNumberFormat="1" applyFont="1" applyFill="1" applyBorder="1" applyAlignment="1">
      <alignment vertical="center"/>
    </xf>
    <xf numFmtId="0" fontId="9" fillId="0" borderId="11" xfId="0" applyFont="1" applyFill="1" applyBorder="1" applyAlignment="1">
      <alignment horizontal="center" vertical="center"/>
    </xf>
    <xf numFmtId="176" fontId="8" fillId="0" borderId="11" xfId="0" applyNumberFormat="1" applyFont="1" applyFill="1" applyBorder="1" applyAlignment="1">
      <alignment horizontal="right" vertical="center"/>
    </xf>
    <xf numFmtId="189" fontId="8" fillId="0" borderId="11" xfId="0" applyNumberFormat="1" applyFont="1" applyFill="1" applyBorder="1" applyAlignment="1">
      <alignment vertical="center"/>
    </xf>
    <xf numFmtId="0" fontId="9" fillId="0" borderId="12" xfId="0" applyFont="1" applyFill="1" applyBorder="1" applyAlignment="1">
      <alignment horizontal="center" vertical="center"/>
    </xf>
    <xf numFmtId="190" fontId="8" fillId="0" borderId="15" xfId="0" applyNumberFormat="1" applyFont="1" applyFill="1" applyBorder="1" applyAlignment="1">
      <alignment vertical="center"/>
    </xf>
    <xf numFmtId="176" fontId="8" fillId="0" borderId="30" xfId="0" applyNumberFormat="1" applyFont="1" applyFill="1" applyBorder="1" applyAlignment="1">
      <alignment horizontal="right" vertical="center"/>
    </xf>
    <xf numFmtId="0" fontId="0" fillId="0" borderId="12" xfId="0" applyBorder="1" applyAlignment="1">
      <alignment vertical="center"/>
    </xf>
    <xf numFmtId="177" fontId="8" fillId="0" borderId="18" xfId="0" applyNumberFormat="1" applyFont="1" applyFill="1" applyBorder="1" applyAlignment="1">
      <alignment horizontal="right" vertical="center"/>
    </xf>
    <xf numFmtId="0" fontId="0" fillId="0" borderId="10" xfId="0" applyBorder="1" applyAlignment="1">
      <alignment vertical="center"/>
    </xf>
    <xf numFmtId="0" fontId="10" fillId="0" borderId="11" xfId="0" applyFont="1" applyFill="1" applyBorder="1" applyAlignment="1">
      <alignment horizontal="center"/>
    </xf>
    <xf numFmtId="0" fontId="10" fillId="0" borderId="10" xfId="0" applyFont="1" applyFill="1" applyBorder="1" applyAlignment="1">
      <alignment/>
    </xf>
    <xf numFmtId="0" fontId="9" fillId="0" borderId="11" xfId="0" applyFont="1" applyFill="1" applyBorder="1" applyAlignment="1">
      <alignment horizontal="center"/>
    </xf>
    <xf numFmtId="185" fontId="8" fillId="0" borderId="19" xfId="49" applyNumberFormat="1" applyFont="1" applyFill="1" applyBorder="1" applyAlignment="1">
      <alignment horizontal="right" vertical="center"/>
    </xf>
    <xf numFmtId="38" fontId="8" fillId="0" borderId="15" xfId="49" applyFont="1" applyFill="1" applyBorder="1" applyAlignment="1">
      <alignment vertical="center"/>
    </xf>
    <xf numFmtId="185" fontId="8" fillId="0" borderId="28" xfId="49"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89" fontId="3" fillId="0" borderId="11"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189" fontId="3"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715375" y="678180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715375" y="10744200"/>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715375" y="17935575"/>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746075" y="17935575"/>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755600" y="2362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755600" y="11125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755600" y="705802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755600" y="2362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9</xdr:col>
      <xdr:colOff>95250</xdr:colOff>
      <xdr:row>70</xdr:row>
      <xdr:rowOff>142875</xdr:rowOff>
    </xdr:from>
    <xdr:to>
      <xdr:col>10</xdr:col>
      <xdr:colOff>828675</xdr:colOff>
      <xdr:row>72</xdr:row>
      <xdr:rowOff>95250</xdr:rowOff>
    </xdr:to>
    <xdr:sp>
      <xdr:nvSpPr>
        <xdr:cNvPr id="67" name="テキスト 2"/>
        <xdr:cNvSpPr txBox="1">
          <a:spLocks noChangeArrowheads="1"/>
        </xdr:cNvSpPr>
      </xdr:nvSpPr>
      <xdr:spPr>
        <a:xfrm>
          <a:off x="8677275" y="19897725"/>
          <a:ext cx="2295525"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68</xdr:row>
      <xdr:rowOff>85725</xdr:rowOff>
    </xdr:from>
    <xdr:to>
      <xdr:col>32</xdr:col>
      <xdr:colOff>1733550</xdr:colOff>
      <xdr:row>69</xdr:row>
      <xdr:rowOff>200025</xdr:rowOff>
    </xdr:to>
    <xdr:sp>
      <xdr:nvSpPr>
        <xdr:cNvPr id="68" name="テキスト 31"/>
        <xdr:cNvSpPr txBox="1">
          <a:spLocks noChangeArrowheads="1"/>
        </xdr:cNvSpPr>
      </xdr:nvSpPr>
      <xdr:spPr>
        <a:xfrm>
          <a:off x="29013150" y="1938337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68</xdr:row>
      <xdr:rowOff>85725</xdr:rowOff>
    </xdr:from>
    <xdr:to>
      <xdr:col>37</xdr:col>
      <xdr:colOff>1238250</xdr:colOff>
      <xdr:row>70</xdr:row>
      <xdr:rowOff>0</xdr:rowOff>
    </xdr:to>
    <xdr:sp>
      <xdr:nvSpPr>
        <xdr:cNvPr id="69" name="テキスト 32"/>
        <xdr:cNvSpPr txBox="1">
          <a:spLocks noChangeArrowheads="1"/>
        </xdr:cNvSpPr>
      </xdr:nvSpPr>
      <xdr:spPr>
        <a:xfrm>
          <a:off x="31765875" y="19383375"/>
          <a:ext cx="388620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71</xdr:row>
      <xdr:rowOff>76200</xdr:rowOff>
    </xdr:from>
    <xdr:to>
      <xdr:col>27</xdr:col>
      <xdr:colOff>9525</xdr:colOff>
      <xdr:row>73</xdr:row>
      <xdr:rowOff>9525</xdr:rowOff>
    </xdr:to>
    <xdr:sp>
      <xdr:nvSpPr>
        <xdr:cNvPr id="70" name="テキスト 33"/>
        <xdr:cNvSpPr txBox="1">
          <a:spLocks noChangeArrowheads="1"/>
        </xdr:cNvSpPr>
      </xdr:nvSpPr>
      <xdr:spPr>
        <a:xfrm>
          <a:off x="25755600" y="20059650"/>
          <a:ext cx="102870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73</xdr:row>
      <xdr:rowOff>38100</xdr:rowOff>
    </xdr:from>
    <xdr:to>
      <xdr:col>1</xdr:col>
      <xdr:colOff>2371725</xdr:colOff>
      <xdr:row>75</xdr:row>
      <xdr:rowOff>190500</xdr:rowOff>
    </xdr:to>
    <xdr:sp>
      <xdr:nvSpPr>
        <xdr:cNvPr id="71" name="テキスト 5"/>
        <xdr:cNvSpPr txBox="1">
          <a:spLocks noChangeArrowheads="1"/>
        </xdr:cNvSpPr>
      </xdr:nvSpPr>
      <xdr:spPr>
        <a:xfrm>
          <a:off x="771525" y="20478750"/>
          <a:ext cx="22574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76</xdr:row>
      <xdr:rowOff>28575</xdr:rowOff>
    </xdr:from>
    <xdr:to>
      <xdr:col>1</xdr:col>
      <xdr:colOff>2371725</xdr:colOff>
      <xdr:row>78</xdr:row>
      <xdr:rowOff>180975</xdr:rowOff>
    </xdr:to>
    <xdr:sp>
      <xdr:nvSpPr>
        <xdr:cNvPr id="72" name="テキスト 5"/>
        <xdr:cNvSpPr txBox="1">
          <a:spLocks noChangeArrowheads="1"/>
        </xdr:cNvSpPr>
      </xdr:nvSpPr>
      <xdr:spPr>
        <a:xfrm>
          <a:off x="742950" y="2115502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79</xdr:row>
      <xdr:rowOff>38100</xdr:rowOff>
    </xdr:from>
    <xdr:to>
      <xdr:col>1</xdr:col>
      <xdr:colOff>2333625</xdr:colOff>
      <xdr:row>81</xdr:row>
      <xdr:rowOff>190500</xdr:rowOff>
    </xdr:to>
    <xdr:sp>
      <xdr:nvSpPr>
        <xdr:cNvPr id="73" name="テキスト 9"/>
        <xdr:cNvSpPr txBox="1">
          <a:spLocks noChangeArrowheads="1"/>
        </xdr:cNvSpPr>
      </xdr:nvSpPr>
      <xdr:spPr>
        <a:xfrm>
          <a:off x="781050" y="21850350"/>
          <a:ext cx="22098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82</xdr:row>
      <xdr:rowOff>28575</xdr:rowOff>
    </xdr:from>
    <xdr:to>
      <xdr:col>1</xdr:col>
      <xdr:colOff>2324100</xdr:colOff>
      <xdr:row>84</xdr:row>
      <xdr:rowOff>200025</xdr:rowOff>
    </xdr:to>
    <xdr:sp>
      <xdr:nvSpPr>
        <xdr:cNvPr id="74" name="テキスト 10"/>
        <xdr:cNvSpPr txBox="1">
          <a:spLocks noChangeArrowheads="1"/>
        </xdr:cNvSpPr>
      </xdr:nvSpPr>
      <xdr:spPr>
        <a:xfrm>
          <a:off x="771525" y="2252662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85</xdr:row>
      <xdr:rowOff>28575</xdr:rowOff>
    </xdr:from>
    <xdr:to>
      <xdr:col>1</xdr:col>
      <xdr:colOff>2324100</xdr:colOff>
      <xdr:row>87</xdr:row>
      <xdr:rowOff>200025</xdr:rowOff>
    </xdr:to>
    <xdr:sp>
      <xdr:nvSpPr>
        <xdr:cNvPr id="75" name="テキスト 10"/>
        <xdr:cNvSpPr txBox="1">
          <a:spLocks noChangeArrowheads="1"/>
        </xdr:cNvSpPr>
      </xdr:nvSpPr>
      <xdr:spPr>
        <a:xfrm>
          <a:off x="771525" y="2321242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88</xdr:row>
      <xdr:rowOff>57150</xdr:rowOff>
    </xdr:from>
    <xdr:to>
      <xdr:col>1</xdr:col>
      <xdr:colOff>2333625</xdr:colOff>
      <xdr:row>90</xdr:row>
      <xdr:rowOff>209550</xdr:rowOff>
    </xdr:to>
    <xdr:sp>
      <xdr:nvSpPr>
        <xdr:cNvPr id="76" name="テキスト 15"/>
        <xdr:cNvSpPr txBox="1">
          <a:spLocks noChangeArrowheads="1"/>
        </xdr:cNvSpPr>
      </xdr:nvSpPr>
      <xdr:spPr>
        <a:xfrm>
          <a:off x="771525" y="2392680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91</xdr:row>
      <xdr:rowOff>57150</xdr:rowOff>
    </xdr:from>
    <xdr:to>
      <xdr:col>1</xdr:col>
      <xdr:colOff>2333625</xdr:colOff>
      <xdr:row>93</xdr:row>
      <xdr:rowOff>200025</xdr:rowOff>
    </xdr:to>
    <xdr:sp>
      <xdr:nvSpPr>
        <xdr:cNvPr id="77" name="テキスト 16"/>
        <xdr:cNvSpPr txBox="1">
          <a:spLocks noChangeArrowheads="1"/>
        </xdr:cNvSpPr>
      </xdr:nvSpPr>
      <xdr:spPr>
        <a:xfrm>
          <a:off x="771525" y="2461260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94</xdr:row>
      <xdr:rowOff>57150</xdr:rowOff>
    </xdr:from>
    <xdr:to>
      <xdr:col>1</xdr:col>
      <xdr:colOff>2333625</xdr:colOff>
      <xdr:row>96</xdr:row>
      <xdr:rowOff>200025</xdr:rowOff>
    </xdr:to>
    <xdr:sp>
      <xdr:nvSpPr>
        <xdr:cNvPr id="78" name="テキスト 16"/>
        <xdr:cNvSpPr txBox="1">
          <a:spLocks noChangeArrowheads="1"/>
        </xdr:cNvSpPr>
      </xdr:nvSpPr>
      <xdr:spPr>
        <a:xfrm>
          <a:off x="771525" y="2529840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97</xdr:row>
      <xdr:rowOff>57150</xdr:rowOff>
    </xdr:from>
    <xdr:to>
      <xdr:col>1</xdr:col>
      <xdr:colOff>2333625</xdr:colOff>
      <xdr:row>99</xdr:row>
      <xdr:rowOff>219075</xdr:rowOff>
    </xdr:to>
    <xdr:sp>
      <xdr:nvSpPr>
        <xdr:cNvPr id="79" name="テキスト 17"/>
        <xdr:cNvSpPr txBox="1">
          <a:spLocks noChangeArrowheads="1"/>
        </xdr:cNvSpPr>
      </xdr:nvSpPr>
      <xdr:spPr>
        <a:xfrm>
          <a:off x="771525" y="2598420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100</xdr:row>
      <xdr:rowOff>28575</xdr:rowOff>
    </xdr:from>
    <xdr:to>
      <xdr:col>1</xdr:col>
      <xdr:colOff>2333625</xdr:colOff>
      <xdr:row>102</xdr:row>
      <xdr:rowOff>190500</xdr:rowOff>
    </xdr:to>
    <xdr:sp>
      <xdr:nvSpPr>
        <xdr:cNvPr id="80" name="テキスト 17"/>
        <xdr:cNvSpPr txBox="1">
          <a:spLocks noChangeArrowheads="1"/>
        </xdr:cNvSpPr>
      </xdr:nvSpPr>
      <xdr:spPr>
        <a:xfrm>
          <a:off x="771525" y="2664142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104</xdr:row>
      <xdr:rowOff>57150</xdr:rowOff>
    </xdr:from>
    <xdr:to>
      <xdr:col>1</xdr:col>
      <xdr:colOff>2371725</xdr:colOff>
      <xdr:row>106</xdr:row>
      <xdr:rowOff>219075</xdr:rowOff>
    </xdr:to>
    <xdr:sp>
      <xdr:nvSpPr>
        <xdr:cNvPr id="81" name="テキスト 18"/>
        <xdr:cNvSpPr txBox="1">
          <a:spLocks noChangeArrowheads="1"/>
        </xdr:cNvSpPr>
      </xdr:nvSpPr>
      <xdr:spPr>
        <a:xfrm>
          <a:off x="771525" y="27584400"/>
          <a:ext cx="22574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107</xdr:row>
      <xdr:rowOff>28575</xdr:rowOff>
    </xdr:from>
    <xdr:to>
      <xdr:col>1</xdr:col>
      <xdr:colOff>2371725</xdr:colOff>
      <xdr:row>109</xdr:row>
      <xdr:rowOff>180975</xdr:rowOff>
    </xdr:to>
    <xdr:sp>
      <xdr:nvSpPr>
        <xdr:cNvPr id="82" name="テキスト 5"/>
        <xdr:cNvSpPr txBox="1">
          <a:spLocks noChangeArrowheads="1"/>
        </xdr:cNvSpPr>
      </xdr:nvSpPr>
      <xdr:spPr>
        <a:xfrm>
          <a:off x="742950" y="2824162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110</xdr:row>
      <xdr:rowOff>28575</xdr:rowOff>
    </xdr:from>
    <xdr:to>
      <xdr:col>1</xdr:col>
      <xdr:colOff>2371725</xdr:colOff>
      <xdr:row>112</xdr:row>
      <xdr:rowOff>180975</xdr:rowOff>
    </xdr:to>
    <xdr:sp>
      <xdr:nvSpPr>
        <xdr:cNvPr id="83" name="テキスト 5"/>
        <xdr:cNvSpPr txBox="1">
          <a:spLocks noChangeArrowheads="1"/>
        </xdr:cNvSpPr>
      </xdr:nvSpPr>
      <xdr:spPr>
        <a:xfrm>
          <a:off x="742950" y="2892742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113</xdr:row>
      <xdr:rowOff>28575</xdr:rowOff>
    </xdr:from>
    <xdr:to>
      <xdr:col>1</xdr:col>
      <xdr:colOff>2371725</xdr:colOff>
      <xdr:row>115</xdr:row>
      <xdr:rowOff>180975</xdr:rowOff>
    </xdr:to>
    <xdr:sp>
      <xdr:nvSpPr>
        <xdr:cNvPr id="84" name="テキスト 5"/>
        <xdr:cNvSpPr txBox="1">
          <a:spLocks noChangeArrowheads="1"/>
        </xdr:cNvSpPr>
      </xdr:nvSpPr>
      <xdr:spPr>
        <a:xfrm>
          <a:off x="742950" y="2961322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116</xdr:row>
      <xdr:rowOff>28575</xdr:rowOff>
    </xdr:from>
    <xdr:to>
      <xdr:col>1</xdr:col>
      <xdr:colOff>2333625</xdr:colOff>
      <xdr:row>118</xdr:row>
      <xdr:rowOff>190500</xdr:rowOff>
    </xdr:to>
    <xdr:sp>
      <xdr:nvSpPr>
        <xdr:cNvPr id="85" name="テキスト 17"/>
        <xdr:cNvSpPr txBox="1">
          <a:spLocks noChangeArrowheads="1"/>
        </xdr:cNvSpPr>
      </xdr:nvSpPr>
      <xdr:spPr>
        <a:xfrm>
          <a:off x="771525" y="3029902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9"/>
  <sheetViews>
    <sheetView tabSelected="1" zoomScale="70" zoomScaleNormal="70" zoomScaleSheetLayoutView="24" zoomScalePageLayoutView="0" workbookViewId="0" topLeftCell="A1">
      <selection activeCell="BC38" sqref="BC38"/>
    </sheetView>
  </sheetViews>
  <sheetFormatPr defaultColWidth="8.875" defaultRowHeight="13.5"/>
  <cols>
    <col min="1" max="1" width="8.625" style="1" customWidth="1"/>
    <col min="2" max="2" width="31.1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ht="21.75" customHeight="1">
      <c r="A1" s="3" t="s">
        <v>25</v>
      </c>
      <c r="B1" s="3"/>
      <c r="C1" s="3"/>
      <c r="D1" s="3"/>
      <c r="E1" s="3"/>
      <c r="F1" s="3"/>
      <c r="G1" s="3"/>
      <c r="H1" s="3"/>
      <c r="I1" s="3"/>
      <c r="J1" s="3"/>
      <c r="K1" s="3"/>
      <c r="L1" s="3"/>
      <c r="M1" s="3"/>
      <c r="N1" s="4"/>
      <c r="O1" s="3"/>
      <c r="P1" s="3"/>
      <c r="Q1" s="3"/>
      <c r="R1" s="3"/>
      <c r="S1" s="3"/>
      <c r="T1" s="3"/>
      <c r="U1" s="3"/>
      <c r="V1" s="3"/>
      <c r="W1" s="3"/>
      <c r="X1" s="3"/>
      <c r="Y1" s="3"/>
      <c r="Z1" s="3"/>
      <c r="AA1" s="3"/>
      <c r="AB1" s="3"/>
      <c r="AC1" s="3"/>
      <c r="AD1" s="3"/>
      <c r="AE1" s="3"/>
      <c r="AF1" s="3"/>
      <c r="AG1" s="3"/>
      <c r="AH1" s="3"/>
      <c r="AI1" s="3"/>
      <c r="AJ1" s="3"/>
      <c r="AK1" s="3"/>
      <c r="AL1" s="3"/>
      <c r="AM1" s="3"/>
    </row>
    <row r="2" spans="1:39" ht="21.75" customHeight="1">
      <c r="A2" s="3" t="s">
        <v>76</v>
      </c>
      <c r="B2" s="4"/>
      <c r="C2" s="4"/>
      <c r="D2" s="4"/>
      <c r="E2" s="4"/>
      <c r="F2" s="3"/>
      <c r="G2" s="3"/>
      <c r="H2" s="3"/>
      <c r="I2" s="3"/>
      <c r="J2" s="3"/>
      <c r="K2" s="3"/>
      <c r="L2" s="3"/>
      <c r="M2" s="3"/>
      <c r="N2" s="4"/>
      <c r="O2" s="3"/>
      <c r="P2" s="3"/>
      <c r="Q2" s="3"/>
      <c r="R2" s="3"/>
      <c r="S2" s="3"/>
      <c r="T2" s="3"/>
      <c r="U2" s="3"/>
      <c r="V2" s="3"/>
      <c r="W2" s="3"/>
      <c r="X2" s="3"/>
      <c r="Y2" s="3"/>
      <c r="Z2" s="3"/>
      <c r="AA2" s="3"/>
      <c r="AB2" s="3"/>
      <c r="AC2" s="3"/>
      <c r="AD2" s="3"/>
      <c r="AE2" s="3"/>
      <c r="AF2" s="3"/>
      <c r="AG2" s="3"/>
      <c r="AH2" s="3"/>
      <c r="AI2" s="3"/>
      <c r="AJ2" s="3"/>
      <c r="AK2" s="3"/>
      <c r="AL2" s="3"/>
      <c r="AM2" s="3"/>
    </row>
    <row r="3" spans="1:39" ht="21.75" customHeight="1">
      <c r="A3" s="3" t="s">
        <v>59</v>
      </c>
      <c r="B3" s="4"/>
      <c r="C3" s="4"/>
      <c r="D3" s="4"/>
      <c r="E3" s="4"/>
      <c r="F3" s="3"/>
      <c r="G3" s="3"/>
      <c r="H3" s="3"/>
      <c r="I3" s="3"/>
      <c r="J3" s="3"/>
      <c r="K3" s="3"/>
      <c r="L3" s="3"/>
      <c r="M3" s="3"/>
      <c r="N3" s="4"/>
      <c r="O3" s="3"/>
      <c r="P3" s="3"/>
      <c r="Q3" s="3"/>
      <c r="R3" s="3"/>
      <c r="S3" s="3"/>
      <c r="T3" s="3"/>
      <c r="U3" s="3"/>
      <c r="V3" s="3"/>
      <c r="W3" s="3"/>
      <c r="X3" s="3"/>
      <c r="Y3" s="3"/>
      <c r="Z3" s="3"/>
      <c r="AA3" s="3"/>
      <c r="AB3" s="3"/>
      <c r="AC3" s="3"/>
      <c r="AD3" s="3"/>
      <c r="AE3" s="3"/>
      <c r="AF3" s="3"/>
      <c r="AG3" s="3"/>
      <c r="AH3" s="3"/>
      <c r="AI3" s="3"/>
      <c r="AJ3" s="3"/>
      <c r="AK3" s="3"/>
      <c r="AL3" s="3"/>
      <c r="AM3" s="3"/>
    </row>
    <row r="4" spans="1:39" ht="21.75" customHeight="1">
      <c r="A4" s="23" t="s">
        <v>64</v>
      </c>
      <c r="B4" s="4"/>
      <c r="C4" s="4"/>
      <c r="D4" s="4"/>
      <c r="E4" s="4"/>
      <c r="F4" s="3"/>
      <c r="G4" s="3"/>
      <c r="H4" s="3"/>
      <c r="I4" s="3"/>
      <c r="J4" s="3"/>
      <c r="K4" s="3"/>
      <c r="L4" s="3"/>
      <c r="M4" s="3"/>
      <c r="N4" s="4"/>
      <c r="O4" s="3"/>
      <c r="P4" s="3"/>
      <c r="Q4" s="3"/>
      <c r="R4" s="3"/>
      <c r="S4" s="3"/>
      <c r="T4" s="3"/>
      <c r="U4" s="3"/>
      <c r="V4" s="3"/>
      <c r="W4" s="3"/>
      <c r="X4" s="3"/>
      <c r="Y4" s="3"/>
      <c r="Z4" s="3"/>
      <c r="AA4" s="3"/>
      <c r="AB4" s="3"/>
      <c r="AC4" s="3"/>
      <c r="AD4" s="3"/>
      <c r="AE4" s="3"/>
      <c r="AF4" s="3"/>
      <c r="AG4" s="3"/>
      <c r="AH4" s="3"/>
      <c r="AI4" s="3"/>
      <c r="AJ4" s="3"/>
      <c r="AK4" s="3"/>
      <c r="AL4" s="3"/>
      <c r="AM4" s="3"/>
    </row>
    <row r="5" spans="1:39" ht="21.75" customHeight="1">
      <c r="A5" s="3"/>
      <c r="B5" s="4"/>
      <c r="C5" s="4"/>
      <c r="D5" s="4"/>
      <c r="E5" s="4"/>
      <c r="F5" s="3"/>
      <c r="G5" s="3"/>
      <c r="H5" s="3"/>
      <c r="I5" s="3"/>
      <c r="J5" s="3"/>
      <c r="K5" s="3"/>
      <c r="L5" s="3"/>
      <c r="M5" s="3"/>
      <c r="N5" s="4"/>
      <c r="O5" s="3"/>
      <c r="P5" s="3"/>
      <c r="Q5" s="3"/>
      <c r="R5" s="3"/>
      <c r="S5" s="3"/>
      <c r="T5" s="3"/>
      <c r="U5" s="3"/>
      <c r="V5" s="3"/>
      <c r="W5" s="3"/>
      <c r="X5" s="3"/>
      <c r="Y5" s="3"/>
      <c r="Z5" s="3"/>
      <c r="AA5" s="3"/>
      <c r="AB5" s="3"/>
      <c r="AC5" s="3"/>
      <c r="AD5" s="3"/>
      <c r="AE5" s="3"/>
      <c r="AF5" s="3"/>
      <c r="AG5" s="3"/>
      <c r="AH5" s="3"/>
      <c r="AI5" s="3"/>
      <c r="AJ5" s="3"/>
      <c r="AK5" s="3"/>
      <c r="AL5" s="5" t="s">
        <v>58</v>
      </c>
      <c r="AM5" s="3"/>
    </row>
    <row r="6" spans="1:39" ht="21.75" customHeight="1">
      <c r="A6" s="37"/>
      <c r="B6" s="40" t="s">
        <v>9</v>
      </c>
      <c r="C6" s="43" t="s">
        <v>0</v>
      </c>
      <c r="D6" s="44"/>
      <c r="E6" s="44"/>
      <c r="F6" s="45"/>
      <c r="G6" s="40" t="s">
        <v>10</v>
      </c>
      <c r="H6" s="46" t="s">
        <v>60</v>
      </c>
      <c r="I6" s="40" t="s">
        <v>11</v>
      </c>
      <c r="J6" s="50" t="s">
        <v>55</v>
      </c>
      <c r="K6" s="51"/>
      <c r="L6" s="51"/>
      <c r="M6" s="51"/>
      <c r="N6" s="51"/>
      <c r="O6" s="51"/>
      <c r="P6" s="51"/>
      <c r="Q6" s="51"/>
      <c r="R6" s="51"/>
      <c r="S6" s="52"/>
      <c r="T6" s="53" t="s">
        <v>56</v>
      </c>
      <c r="U6" s="54"/>
      <c r="V6" s="54"/>
      <c r="W6" s="54"/>
      <c r="X6" s="54"/>
      <c r="Y6" s="54"/>
      <c r="Z6" s="54"/>
      <c r="AA6" s="54"/>
      <c r="AB6" s="55"/>
      <c r="AC6" s="56" t="s">
        <v>1</v>
      </c>
      <c r="AD6" s="57"/>
      <c r="AE6" s="57"/>
      <c r="AF6" s="58"/>
      <c r="AG6" s="40" t="s">
        <v>26</v>
      </c>
      <c r="AH6" s="43" t="s">
        <v>2</v>
      </c>
      <c r="AI6" s="45"/>
      <c r="AJ6" s="59" t="s">
        <v>27</v>
      </c>
      <c r="AK6" s="60"/>
      <c r="AL6" s="61"/>
      <c r="AM6" s="47" t="s">
        <v>28</v>
      </c>
    </row>
    <row r="7" spans="1:39" ht="21.75" customHeight="1">
      <c r="A7" s="38"/>
      <c r="B7" s="41"/>
      <c r="C7" s="65" t="s">
        <v>3</v>
      </c>
      <c r="D7" s="66"/>
      <c r="E7" s="66"/>
      <c r="F7" s="67"/>
      <c r="G7" s="41"/>
      <c r="H7" s="38"/>
      <c r="I7" s="41"/>
      <c r="J7" s="50" t="s">
        <v>4</v>
      </c>
      <c r="K7" s="52"/>
      <c r="L7" s="53" t="s">
        <v>5</v>
      </c>
      <c r="M7" s="54"/>
      <c r="N7" s="55"/>
      <c r="O7" s="53" t="s">
        <v>6</v>
      </c>
      <c r="P7" s="54"/>
      <c r="Q7" s="54"/>
      <c r="R7" s="54"/>
      <c r="S7" s="55"/>
      <c r="T7" s="53" t="s">
        <v>57</v>
      </c>
      <c r="U7" s="54"/>
      <c r="V7" s="54"/>
      <c r="W7" s="54"/>
      <c r="X7" s="54"/>
      <c r="Y7" s="54"/>
      <c r="Z7" s="54"/>
      <c r="AA7" s="54"/>
      <c r="AB7" s="55"/>
      <c r="AC7" s="68" t="s">
        <v>7</v>
      </c>
      <c r="AD7" s="69"/>
      <c r="AE7" s="69"/>
      <c r="AF7" s="70"/>
      <c r="AG7" s="42"/>
      <c r="AH7" s="65" t="s">
        <v>8</v>
      </c>
      <c r="AI7" s="67"/>
      <c r="AJ7" s="62"/>
      <c r="AK7" s="63"/>
      <c r="AL7" s="64"/>
      <c r="AM7" s="48"/>
    </row>
    <row r="8" spans="1:39" ht="21.75" customHeight="1">
      <c r="A8" s="38"/>
      <c r="B8" s="41"/>
      <c r="C8" s="47" t="s">
        <v>29</v>
      </c>
      <c r="D8" s="47" t="s">
        <v>30</v>
      </c>
      <c r="E8" s="47" t="s">
        <v>31</v>
      </c>
      <c r="F8" s="37" t="s">
        <v>16</v>
      </c>
      <c r="G8" s="41"/>
      <c r="H8" s="38"/>
      <c r="I8" s="41"/>
      <c r="J8" s="80"/>
      <c r="K8" s="81"/>
      <c r="L8" s="40" t="s">
        <v>17</v>
      </c>
      <c r="M8" s="7" t="s">
        <v>12</v>
      </c>
      <c r="N8" s="7" t="s">
        <v>13</v>
      </c>
      <c r="O8" s="77" t="s">
        <v>18</v>
      </c>
      <c r="P8" s="53" t="s">
        <v>14</v>
      </c>
      <c r="Q8" s="54"/>
      <c r="R8" s="54"/>
      <c r="S8" s="55"/>
      <c r="T8" s="53" t="s">
        <v>32</v>
      </c>
      <c r="U8" s="54"/>
      <c r="V8" s="54"/>
      <c r="W8" s="55"/>
      <c r="X8" s="53" t="s">
        <v>15</v>
      </c>
      <c r="Y8" s="54"/>
      <c r="Z8" s="54"/>
      <c r="AA8" s="54"/>
      <c r="AB8" s="55"/>
      <c r="AC8" s="86" t="s">
        <v>33</v>
      </c>
      <c r="AD8" s="87"/>
      <c r="AE8" s="86" t="s">
        <v>34</v>
      </c>
      <c r="AF8" s="87"/>
      <c r="AG8" s="71" t="s">
        <v>74</v>
      </c>
      <c r="AH8" s="47" t="s">
        <v>35</v>
      </c>
      <c r="AI8" s="74" t="s">
        <v>75</v>
      </c>
      <c r="AJ8" s="77" t="s">
        <v>37</v>
      </c>
      <c r="AK8" s="77" t="s">
        <v>21</v>
      </c>
      <c r="AL8" s="77" t="s">
        <v>22</v>
      </c>
      <c r="AM8" s="48"/>
    </row>
    <row r="9" spans="1:39" ht="21.75" customHeight="1">
      <c r="A9" s="38"/>
      <c r="B9" s="41"/>
      <c r="C9" s="48"/>
      <c r="D9" s="48"/>
      <c r="E9" s="48"/>
      <c r="F9" s="38"/>
      <c r="G9" s="41"/>
      <c r="H9" s="38"/>
      <c r="I9" s="41"/>
      <c r="J9" s="80"/>
      <c r="K9" s="81"/>
      <c r="L9" s="41"/>
      <c r="M9" s="9" t="s">
        <v>38</v>
      </c>
      <c r="N9" s="9" t="s">
        <v>38</v>
      </c>
      <c r="O9" s="82"/>
      <c r="P9" s="77" t="s">
        <v>39</v>
      </c>
      <c r="Q9" s="84" t="s">
        <v>19</v>
      </c>
      <c r="R9" s="85"/>
      <c r="S9" s="8" t="s">
        <v>40</v>
      </c>
      <c r="T9" s="9" t="s">
        <v>20</v>
      </c>
      <c r="U9" s="10" t="s">
        <v>20</v>
      </c>
      <c r="V9" s="10" t="s">
        <v>20</v>
      </c>
      <c r="W9" s="10" t="s">
        <v>20</v>
      </c>
      <c r="X9" s="10" t="s">
        <v>20</v>
      </c>
      <c r="Y9" s="10" t="s">
        <v>20</v>
      </c>
      <c r="Z9" s="11" t="s">
        <v>20</v>
      </c>
      <c r="AA9" s="11"/>
      <c r="AB9" s="8" t="s">
        <v>62</v>
      </c>
      <c r="AC9" s="47" t="s">
        <v>41</v>
      </c>
      <c r="AD9" s="47" t="s">
        <v>42</v>
      </c>
      <c r="AE9" s="47" t="s">
        <v>41</v>
      </c>
      <c r="AF9" s="47" t="s">
        <v>42</v>
      </c>
      <c r="AG9" s="72"/>
      <c r="AH9" s="48"/>
      <c r="AI9" s="75"/>
      <c r="AJ9" s="78"/>
      <c r="AK9" s="78"/>
      <c r="AL9" s="78"/>
      <c r="AM9" s="48"/>
    </row>
    <row r="10" spans="1:39" ht="22.5" customHeight="1">
      <c r="A10" s="39"/>
      <c r="B10" s="42"/>
      <c r="C10" s="49"/>
      <c r="D10" s="49"/>
      <c r="E10" s="49"/>
      <c r="F10" s="39"/>
      <c r="G10" s="42"/>
      <c r="H10" s="39"/>
      <c r="I10" s="42"/>
      <c r="J10" s="65"/>
      <c r="K10" s="67"/>
      <c r="L10" s="42"/>
      <c r="M10" s="7" t="s">
        <v>43</v>
      </c>
      <c r="N10" s="7" t="s">
        <v>43</v>
      </c>
      <c r="O10" s="83"/>
      <c r="P10" s="83"/>
      <c r="Q10" s="6" t="s">
        <v>23</v>
      </c>
      <c r="R10" s="6" t="s">
        <v>24</v>
      </c>
      <c r="S10" s="12" t="s">
        <v>44</v>
      </c>
      <c r="T10" s="9" t="s">
        <v>45</v>
      </c>
      <c r="U10" s="10" t="s">
        <v>46</v>
      </c>
      <c r="V10" s="10" t="s">
        <v>47</v>
      </c>
      <c r="W10" s="10" t="s">
        <v>48</v>
      </c>
      <c r="X10" s="10" t="s">
        <v>47</v>
      </c>
      <c r="Y10" s="10" t="s">
        <v>49</v>
      </c>
      <c r="Z10" s="11" t="s">
        <v>73</v>
      </c>
      <c r="AA10" s="11"/>
      <c r="AB10" s="7" t="s">
        <v>63</v>
      </c>
      <c r="AC10" s="49"/>
      <c r="AD10" s="49"/>
      <c r="AE10" s="49"/>
      <c r="AF10" s="49"/>
      <c r="AG10" s="73"/>
      <c r="AH10" s="49"/>
      <c r="AI10" s="76"/>
      <c r="AJ10" s="79"/>
      <c r="AK10" s="79"/>
      <c r="AL10" s="79"/>
      <c r="AM10" s="49"/>
    </row>
    <row r="11" spans="1:39" ht="21.75" customHeight="1">
      <c r="A11" s="47" t="s">
        <v>51</v>
      </c>
      <c r="B11" s="40" t="s">
        <v>68</v>
      </c>
      <c r="C11" s="88"/>
      <c r="D11" s="88"/>
      <c r="E11" s="88"/>
      <c r="F11" s="88"/>
      <c r="G11" s="91">
        <f>SUM(G14:G19)</f>
        <v>13007</v>
      </c>
      <c r="H11" s="24"/>
      <c r="I11" s="91">
        <f>SUM(I14:I19)</f>
        <v>13007</v>
      </c>
      <c r="J11" s="94">
        <f>SUM(J14,J17)</f>
        <v>13007</v>
      </c>
      <c r="K11" s="96">
        <f>(J11/I11)*100</f>
        <v>100</v>
      </c>
      <c r="L11" s="91">
        <f>SUM(L14:L19)</f>
        <v>7061</v>
      </c>
      <c r="M11" s="91">
        <f>SUM(M14,M17)</f>
        <v>25</v>
      </c>
      <c r="N11" s="99"/>
      <c r="O11" s="101"/>
      <c r="P11" s="99"/>
      <c r="Q11" s="91">
        <f>SUM(Q14:Q19)</f>
        <v>13007</v>
      </c>
      <c r="R11" s="101"/>
      <c r="S11" s="106">
        <f>(S13/I11)*100</f>
        <v>100</v>
      </c>
      <c r="T11" s="101"/>
      <c r="U11" s="108">
        <f>SUM(U14:U19)</f>
        <v>850</v>
      </c>
      <c r="V11" s="91">
        <f>SUM(V14:V19)</f>
        <v>12157</v>
      </c>
      <c r="W11" s="101"/>
      <c r="X11" s="101"/>
      <c r="Y11" s="101"/>
      <c r="Z11" s="101"/>
      <c r="AA11" s="101"/>
      <c r="AB11" s="101"/>
      <c r="AC11" s="101"/>
      <c r="AD11" s="101"/>
      <c r="AE11" s="101"/>
      <c r="AF11" s="101"/>
      <c r="AG11" s="99"/>
      <c r="AH11" s="101"/>
      <c r="AI11" s="101"/>
      <c r="AJ11" s="91">
        <f>SUM(AJ14:AJ19)</f>
        <v>568289</v>
      </c>
      <c r="AK11" s="13"/>
      <c r="AL11" s="13"/>
      <c r="AM11" s="111"/>
    </row>
    <row r="12" spans="1:39" ht="21.75" customHeight="1">
      <c r="A12" s="48"/>
      <c r="B12" s="41"/>
      <c r="C12" s="89"/>
      <c r="D12" s="89"/>
      <c r="E12" s="89"/>
      <c r="F12" s="89"/>
      <c r="G12" s="92"/>
      <c r="H12" s="25"/>
      <c r="I12" s="92"/>
      <c r="J12" s="95"/>
      <c r="K12" s="97"/>
      <c r="L12" s="92"/>
      <c r="M12" s="98"/>
      <c r="N12" s="100"/>
      <c r="O12" s="102"/>
      <c r="P12" s="104"/>
      <c r="Q12" s="92"/>
      <c r="R12" s="102"/>
      <c r="S12" s="107"/>
      <c r="T12" s="102"/>
      <c r="U12" s="109"/>
      <c r="V12" s="92"/>
      <c r="W12" s="102"/>
      <c r="X12" s="102"/>
      <c r="Y12" s="102"/>
      <c r="Z12" s="102"/>
      <c r="AA12" s="102"/>
      <c r="AB12" s="102"/>
      <c r="AC12" s="102"/>
      <c r="AD12" s="102"/>
      <c r="AE12" s="102"/>
      <c r="AF12" s="102"/>
      <c r="AG12" s="100"/>
      <c r="AH12" s="102"/>
      <c r="AI12" s="102"/>
      <c r="AJ12" s="92"/>
      <c r="AK12" s="15">
        <f>SUM(AK15,AK18)</f>
        <v>144957</v>
      </c>
      <c r="AL12" s="15">
        <f>SUM(AL15,AL18)</f>
        <v>117131</v>
      </c>
      <c r="AM12" s="112"/>
    </row>
    <row r="13" spans="1:39" ht="21.75" customHeight="1">
      <c r="A13" s="49"/>
      <c r="B13" s="42"/>
      <c r="C13" s="90"/>
      <c r="D13" s="90"/>
      <c r="E13" s="90"/>
      <c r="F13" s="90"/>
      <c r="G13" s="93"/>
      <c r="H13" s="26"/>
      <c r="I13" s="93"/>
      <c r="J13" s="27"/>
      <c r="K13" s="19"/>
      <c r="L13" s="93"/>
      <c r="M13" s="28">
        <f>SUM(M16,M19)</f>
        <v>5946</v>
      </c>
      <c r="N13" s="28"/>
      <c r="O13" s="103"/>
      <c r="P13" s="105"/>
      <c r="Q13" s="93"/>
      <c r="R13" s="103"/>
      <c r="S13" s="29">
        <f>SUM(S16,S19)</f>
        <v>13007</v>
      </c>
      <c r="T13" s="103"/>
      <c r="U13" s="110"/>
      <c r="V13" s="93"/>
      <c r="W13" s="103"/>
      <c r="X13" s="103"/>
      <c r="Y13" s="103"/>
      <c r="Z13" s="103"/>
      <c r="AA13" s="103"/>
      <c r="AB13" s="103"/>
      <c r="AC13" s="103"/>
      <c r="AD13" s="103"/>
      <c r="AE13" s="103"/>
      <c r="AF13" s="103"/>
      <c r="AG13" s="28"/>
      <c r="AH13" s="103"/>
      <c r="AI13" s="103"/>
      <c r="AJ13" s="93"/>
      <c r="AK13" s="20"/>
      <c r="AL13" s="20"/>
      <c r="AM13" s="113"/>
    </row>
    <row r="14" spans="1:39" ht="21.75" customHeight="1">
      <c r="A14" s="47" t="s">
        <v>61</v>
      </c>
      <c r="B14" s="40" t="s">
        <v>68</v>
      </c>
      <c r="C14" s="88"/>
      <c r="D14" s="88"/>
      <c r="E14" s="88"/>
      <c r="F14" s="88"/>
      <c r="G14" s="91">
        <v>1440</v>
      </c>
      <c r="H14" s="21"/>
      <c r="I14" s="91">
        <v>1440</v>
      </c>
      <c r="J14" s="94">
        <v>1440</v>
      </c>
      <c r="K14" s="114">
        <v>100</v>
      </c>
      <c r="L14" s="91">
        <v>1275</v>
      </c>
      <c r="M14" s="91">
        <v>2</v>
      </c>
      <c r="N14" s="91"/>
      <c r="O14" s="111"/>
      <c r="P14" s="91"/>
      <c r="Q14" s="91">
        <v>1440</v>
      </c>
      <c r="R14" s="111"/>
      <c r="S14" s="106">
        <v>100</v>
      </c>
      <c r="T14" s="111"/>
      <c r="U14" s="108"/>
      <c r="V14" s="91">
        <v>1440</v>
      </c>
      <c r="W14" s="111"/>
      <c r="X14" s="111"/>
      <c r="Y14" s="111"/>
      <c r="Z14" s="111"/>
      <c r="AA14" s="111"/>
      <c r="AB14" s="111"/>
      <c r="AC14" s="111"/>
      <c r="AD14" s="111"/>
      <c r="AE14" s="111"/>
      <c r="AF14" s="111"/>
      <c r="AG14" s="91"/>
      <c r="AH14" s="111"/>
      <c r="AI14" s="111"/>
      <c r="AJ14" s="91">
        <v>77513</v>
      </c>
      <c r="AK14" s="13"/>
      <c r="AL14" s="13"/>
      <c r="AM14" s="111"/>
    </row>
    <row r="15" spans="1:39" ht="21.75" customHeight="1">
      <c r="A15" s="48"/>
      <c r="B15" s="41"/>
      <c r="C15" s="89"/>
      <c r="D15" s="89"/>
      <c r="E15" s="89"/>
      <c r="F15" s="89"/>
      <c r="G15" s="92"/>
      <c r="H15" s="16"/>
      <c r="I15" s="92"/>
      <c r="J15" s="95"/>
      <c r="K15" s="115"/>
      <c r="L15" s="92"/>
      <c r="M15" s="98"/>
      <c r="N15" s="98"/>
      <c r="O15" s="112"/>
      <c r="P15" s="92"/>
      <c r="Q15" s="92"/>
      <c r="R15" s="112"/>
      <c r="S15" s="107"/>
      <c r="T15" s="112"/>
      <c r="U15" s="109"/>
      <c r="V15" s="92"/>
      <c r="W15" s="112"/>
      <c r="X15" s="112"/>
      <c r="Y15" s="112"/>
      <c r="Z15" s="112"/>
      <c r="AA15" s="112"/>
      <c r="AB15" s="112"/>
      <c r="AC15" s="112"/>
      <c r="AD15" s="112"/>
      <c r="AE15" s="112"/>
      <c r="AF15" s="112"/>
      <c r="AG15" s="98"/>
      <c r="AH15" s="112"/>
      <c r="AI15" s="112"/>
      <c r="AJ15" s="92"/>
      <c r="AK15" s="15">
        <v>21517</v>
      </c>
      <c r="AL15" s="15">
        <v>11615</v>
      </c>
      <c r="AM15" s="112"/>
    </row>
    <row r="16" spans="1:39" ht="21.75" customHeight="1">
      <c r="A16" s="49"/>
      <c r="B16" s="42"/>
      <c r="C16" s="90"/>
      <c r="D16" s="90"/>
      <c r="E16" s="90"/>
      <c r="F16" s="90"/>
      <c r="G16" s="93"/>
      <c r="H16" s="17"/>
      <c r="I16" s="93"/>
      <c r="J16" s="18"/>
      <c r="K16" s="19"/>
      <c r="L16" s="93"/>
      <c r="M16" s="20">
        <v>165</v>
      </c>
      <c r="N16" s="20"/>
      <c r="O16" s="113"/>
      <c r="P16" s="93"/>
      <c r="Q16" s="93"/>
      <c r="R16" s="113"/>
      <c r="S16" s="20">
        <f>Q14</f>
        <v>1440</v>
      </c>
      <c r="T16" s="113"/>
      <c r="U16" s="110"/>
      <c r="V16" s="93"/>
      <c r="W16" s="113"/>
      <c r="X16" s="113"/>
      <c r="Y16" s="113"/>
      <c r="Z16" s="113"/>
      <c r="AA16" s="113"/>
      <c r="AB16" s="113"/>
      <c r="AC16" s="113"/>
      <c r="AD16" s="113"/>
      <c r="AE16" s="113"/>
      <c r="AF16" s="113"/>
      <c r="AG16" s="20"/>
      <c r="AH16" s="113"/>
      <c r="AI16" s="113"/>
      <c r="AJ16" s="93"/>
      <c r="AK16" s="20"/>
      <c r="AL16" s="20"/>
      <c r="AM16" s="113"/>
    </row>
    <row r="17" spans="1:39" ht="21.75" customHeight="1">
      <c r="A17" s="47" t="s">
        <v>67</v>
      </c>
      <c r="B17" s="40" t="s">
        <v>68</v>
      </c>
      <c r="C17" s="88"/>
      <c r="D17" s="88"/>
      <c r="E17" s="88"/>
      <c r="F17" s="88"/>
      <c r="G17" s="91">
        <v>11567</v>
      </c>
      <c r="H17" s="21"/>
      <c r="I17" s="91">
        <v>11567</v>
      </c>
      <c r="J17" s="94">
        <v>11567</v>
      </c>
      <c r="K17" s="114">
        <v>100</v>
      </c>
      <c r="L17" s="91">
        <v>5786</v>
      </c>
      <c r="M17" s="91">
        <v>23</v>
      </c>
      <c r="N17" s="91"/>
      <c r="O17" s="111"/>
      <c r="P17" s="91"/>
      <c r="Q17" s="91">
        <v>11567</v>
      </c>
      <c r="R17" s="111"/>
      <c r="S17" s="106">
        <v>100</v>
      </c>
      <c r="T17" s="111"/>
      <c r="U17" s="108">
        <v>850</v>
      </c>
      <c r="V17" s="91">
        <v>10717</v>
      </c>
      <c r="W17" s="111"/>
      <c r="X17" s="111"/>
      <c r="Y17" s="111"/>
      <c r="Z17" s="111"/>
      <c r="AA17" s="111"/>
      <c r="AB17" s="111"/>
      <c r="AC17" s="111"/>
      <c r="AD17" s="111"/>
      <c r="AE17" s="111"/>
      <c r="AF17" s="111"/>
      <c r="AG17" s="91"/>
      <c r="AH17" s="111"/>
      <c r="AI17" s="111"/>
      <c r="AJ17" s="91">
        <v>490776</v>
      </c>
      <c r="AK17" s="13"/>
      <c r="AL17" s="13"/>
      <c r="AM17" s="111"/>
    </row>
    <row r="18" spans="1:39" ht="21.75" customHeight="1">
      <c r="A18" s="48"/>
      <c r="B18" s="41"/>
      <c r="C18" s="89"/>
      <c r="D18" s="89"/>
      <c r="E18" s="89"/>
      <c r="F18" s="89"/>
      <c r="G18" s="92"/>
      <c r="H18" s="16"/>
      <c r="I18" s="92"/>
      <c r="J18" s="95"/>
      <c r="K18" s="115"/>
      <c r="L18" s="92"/>
      <c r="M18" s="98"/>
      <c r="N18" s="98"/>
      <c r="O18" s="112"/>
      <c r="P18" s="92"/>
      <c r="Q18" s="92"/>
      <c r="R18" s="112"/>
      <c r="S18" s="107"/>
      <c r="T18" s="112"/>
      <c r="U18" s="109"/>
      <c r="V18" s="92"/>
      <c r="W18" s="112"/>
      <c r="X18" s="112"/>
      <c r="Y18" s="112"/>
      <c r="Z18" s="112"/>
      <c r="AA18" s="112"/>
      <c r="AB18" s="112"/>
      <c r="AC18" s="112"/>
      <c r="AD18" s="112"/>
      <c r="AE18" s="112"/>
      <c r="AF18" s="112"/>
      <c r="AG18" s="98"/>
      <c r="AH18" s="112"/>
      <c r="AI18" s="112"/>
      <c r="AJ18" s="92"/>
      <c r="AK18" s="15">
        <v>123440</v>
      </c>
      <c r="AL18" s="15">
        <v>105516</v>
      </c>
      <c r="AM18" s="112"/>
    </row>
    <row r="19" spans="1:39" ht="21.75" customHeight="1">
      <c r="A19" s="49"/>
      <c r="B19" s="42"/>
      <c r="C19" s="90"/>
      <c r="D19" s="90"/>
      <c r="E19" s="90"/>
      <c r="F19" s="90"/>
      <c r="G19" s="93"/>
      <c r="H19" s="17"/>
      <c r="I19" s="93"/>
      <c r="J19" s="18"/>
      <c r="K19" s="19"/>
      <c r="L19" s="93"/>
      <c r="M19" s="20">
        <v>5781</v>
      </c>
      <c r="N19" s="20"/>
      <c r="O19" s="113"/>
      <c r="P19" s="93"/>
      <c r="Q19" s="93"/>
      <c r="R19" s="113"/>
      <c r="S19" s="20">
        <f>Q17</f>
        <v>11567</v>
      </c>
      <c r="T19" s="113"/>
      <c r="U19" s="110"/>
      <c r="V19" s="93"/>
      <c r="W19" s="113"/>
      <c r="X19" s="113"/>
      <c r="Y19" s="113"/>
      <c r="Z19" s="113"/>
      <c r="AA19" s="113"/>
      <c r="AB19" s="113"/>
      <c r="AC19" s="113"/>
      <c r="AD19" s="113"/>
      <c r="AE19" s="113"/>
      <c r="AF19" s="113"/>
      <c r="AG19" s="20"/>
      <c r="AH19" s="113"/>
      <c r="AI19" s="113"/>
      <c r="AJ19" s="93"/>
      <c r="AK19" s="20"/>
      <c r="AL19" s="20"/>
      <c r="AM19" s="113"/>
    </row>
    <row r="20" spans="1:39" ht="21.75" customHeight="1">
      <c r="A20" s="3"/>
      <c r="B20" s="4"/>
      <c r="C20" s="4"/>
      <c r="D20" s="4"/>
      <c r="E20" s="4"/>
      <c r="F20" s="3"/>
      <c r="G20" s="3"/>
      <c r="H20" s="3"/>
      <c r="I20" s="3"/>
      <c r="J20" s="3"/>
      <c r="K20" s="3"/>
      <c r="L20" s="3"/>
      <c r="M20" s="3"/>
      <c r="N20" s="4"/>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21.75" customHeight="1">
      <c r="A21" s="3" t="s">
        <v>66</v>
      </c>
      <c r="B21" s="4"/>
      <c r="C21" s="4"/>
      <c r="D21" s="4"/>
      <c r="E21" s="4"/>
      <c r="F21" s="3"/>
      <c r="G21" s="3"/>
      <c r="H21" s="3"/>
      <c r="I21" s="3"/>
      <c r="J21" s="3"/>
      <c r="K21" s="3"/>
      <c r="L21" s="3"/>
      <c r="M21" s="3"/>
      <c r="N21" s="4"/>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5" t="s">
        <v>58</v>
      </c>
      <c r="AM22" s="3"/>
    </row>
    <row r="23" spans="1:39" ht="21.75" customHeight="1">
      <c r="A23" s="37"/>
      <c r="B23" s="40" t="s">
        <v>9</v>
      </c>
      <c r="C23" s="43" t="s">
        <v>0</v>
      </c>
      <c r="D23" s="44"/>
      <c r="E23" s="44"/>
      <c r="F23" s="45"/>
      <c r="G23" s="40" t="s">
        <v>10</v>
      </c>
      <c r="H23" s="46" t="s">
        <v>60</v>
      </c>
      <c r="I23" s="40" t="s">
        <v>11</v>
      </c>
      <c r="J23" s="50" t="s">
        <v>55</v>
      </c>
      <c r="K23" s="51"/>
      <c r="L23" s="51"/>
      <c r="M23" s="51"/>
      <c r="N23" s="51"/>
      <c r="O23" s="51"/>
      <c r="P23" s="51"/>
      <c r="Q23" s="51"/>
      <c r="R23" s="51"/>
      <c r="S23" s="52"/>
      <c r="T23" s="53" t="s">
        <v>56</v>
      </c>
      <c r="U23" s="54"/>
      <c r="V23" s="54"/>
      <c r="W23" s="54"/>
      <c r="X23" s="54"/>
      <c r="Y23" s="54"/>
      <c r="Z23" s="54"/>
      <c r="AA23" s="54"/>
      <c r="AB23" s="55"/>
      <c r="AC23" s="56" t="s">
        <v>1</v>
      </c>
      <c r="AD23" s="57"/>
      <c r="AE23" s="57"/>
      <c r="AF23" s="58"/>
      <c r="AG23" s="40" t="s">
        <v>26</v>
      </c>
      <c r="AH23" s="43" t="s">
        <v>2</v>
      </c>
      <c r="AI23" s="45"/>
      <c r="AJ23" s="59" t="s">
        <v>27</v>
      </c>
      <c r="AK23" s="60"/>
      <c r="AL23" s="61"/>
      <c r="AM23" s="47" t="s">
        <v>28</v>
      </c>
    </row>
    <row r="24" spans="1:39" ht="21.75" customHeight="1">
      <c r="A24" s="38"/>
      <c r="B24" s="41"/>
      <c r="C24" s="65" t="s">
        <v>3</v>
      </c>
      <c r="D24" s="66"/>
      <c r="E24" s="66"/>
      <c r="F24" s="67"/>
      <c r="G24" s="41"/>
      <c r="H24" s="38"/>
      <c r="I24" s="41"/>
      <c r="J24" s="50" t="s">
        <v>4</v>
      </c>
      <c r="K24" s="52"/>
      <c r="L24" s="53" t="s">
        <v>5</v>
      </c>
      <c r="M24" s="54"/>
      <c r="N24" s="55"/>
      <c r="O24" s="53" t="s">
        <v>6</v>
      </c>
      <c r="P24" s="54"/>
      <c r="Q24" s="54"/>
      <c r="R24" s="54"/>
      <c r="S24" s="55"/>
      <c r="T24" s="53" t="s">
        <v>57</v>
      </c>
      <c r="U24" s="54"/>
      <c r="V24" s="54"/>
      <c r="W24" s="54"/>
      <c r="X24" s="54"/>
      <c r="Y24" s="54"/>
      <c r="Z24" s="54"/>
      <c r="AA24" s="54"/>
      <c r="AB24" s="55"/>
      <c r="AC24" s="68" t="s">
        <v>7</v>
      </c>
      <c r="AD24" s="69"/>
      <c r="AE24" s="69"/>
      <c r="AF24" s="70"/>
      <c r="AG24" s="42"/>
      <c r="AH24" s="65" t="s">
        <v>8</v>
      </c>
      <c r="AI24" s="67"/>
      <c r="AJ24" s="62"/>
      <c r="AK24" s="63"/>
      <c r="AL24" s="64"/>
      <c r="AM24" s="48"/>
    </row>
    <row r="25" spans="1:39" ht="21.75" customHeight="1">
      <c r="A25" s="38"/>
      <c r="B25" s="41"/>
      <c r="C25" s="47" t="s">
        <v>29</v>
      </c>
      <c r="D25" s="47" t="s">
        <v>30</v>
      </c>
      <c r="E25" s="47" t="s">
        <v>31</v>
      </c>
      <c r="F25" s="37" t="s">
        <v>16</v>
      </c>
      <c r="G25" s="41"/>
      <c r="H25" s="38"/>
      <c r="I25" s="41"/>
      <c r="J25" s="80"/>
      <c r="K25" s="81"/>
      <c r="L25" s="40" t="s">
        <v>17</v>
      </c>
      <c r="M25" s="7" t="s">
        <v>12</v>
      </c>
      <c r="N25" s="7" t="s">
        <v>13</v>
      </c>
      <c r="O25" s="77" t="s">
        <v>18</v>
      </c>
      <c r="P25" s="53" t="s">
        <v>14</v>
      </c>
      <c r="Q25" s="54"/>
      <c r="R25" s="54"/>
      <c r="S25" s="55"/>
      <c r="T25" s="53" t="s">
        <v>32</v>
      </c>
      <c r="U25" s="54"/>
      <c r="V25" s="54"/>
      <c r="W25" s="55"/>
      <c r="X25" s="53" t="s">
        <v>15</v>
      </c>
      <c r="Y25" s="54"/>
      <c r="Z25" s="54"/>
      <c r="AA25" s="54"/>
      <c r="AB25" s="55"/>
      <c r="AC25" s="86" t="s">
        <v>33</v>
      </c>
      <c r="AD25" s="87"/>
      <c r="AE25" s="86" t="s">
        <v>34</v>
      </c>
      <c r="AF25" s="87"/>
      <c r="AG25" s="71" t="s">
        <v>74</v>
      </c>
      <c r="AH25" s="47" t="s">
        <v>35</v>
      </c>
      <c r="AI25" s="74" t="s">
        <v>36</v>
      </c>
      <c r="AJ25" s="77" t="s">
        <v>37</v>
      </c>
      <c r="AK25" s="77" t="s">
        <v>21</v>
      </c>
      <c r="AL25" s="77" t="s">
        <v>22</v>
      </c>
      <c r="AM25" s="48"/>
    </row>
    <row r="26" spans="1:39" ht="21.75" customHeight="1">
      <c r="A26" s="38"/>
      <c r="B26" s="41"/>
      <c r="C26" s="48"/>
      <c r="D26" s="48"/>
      <c r="E26" s="48"/>
      <c r="F26" s="38"/>
      <c r="G26" s="41"/>
      <c r="H26" s="38"/>
      <c r="I26" s="41"/>
      <c r="J26" s="80"/>
      <c r="K26" s="81"/>
      <c r="L26" s="41"/>
      <c r="M26" s="9" t="s">
        <v>38</v>
      </c>
      <c r="N26" s="9" t="s">
        <v>38</v>
      </c>
      <c r="O26" s="82"/>
      <c r="P26" s="77" t="s">
        <v>39</v>
      </c>
      <c r="Q26" s="84" t="s">
        <v>19</v>
      </c>
      <c r="R26" s="85"/>
      <c r="S26" s="8" t="s">
        <v>40</v>
      </c>
      <c r="T26" s="9" t="s">
        <v>20</v>
      </c>
      <c r="U26" s="10" t="s">
        <v>20</v>
      </c>
      <c r="V26" s="10" t="s">
        <v>20</v>
      </c>
      <c r="W26" s="10" t="s">
        <v>20</v>
      </c>
      <c r="X26" s="10" t="s">
        <v>20</v>
      </c>
      <c r="Y26" s="10" t="s">
        <v>20</v>
      </c>
      <c r="Z26" s="11" t="s">
        <v>20</v>
      </c>
      <c r="AA26" s="11"/>
      <c r="AB26" s="8" t="s">
        <v>62</v>
      </c>
      <c r="AC26" s="47" t="s">
        <v>41</v>
      </c>
      <c r="AD26" s="47" t="s">
        <v>42</v>
      </c>
      <c r="AE26" s="47" t="s">
        <v>41</v>
      </c>
      <c r="AF26" s="47" t="s">
        <v>42</v>
      </c>
      <c r="AG26" s="72"/>
      <c r="AH26" s="48"/>
      <c r="AI26" s="75"/>
      <c r="AJ26" s="78"/>
      <c r="AK26" s="78"/>
      <c r="AL26" s="78"/>
      <c r="AM26" s="48"/>
    </row>
    <row r="27" spans="1:39" ht="21.75" customHeight="1">
      <c r="A27" s="39"/>
      <c r="B27" s="42"/>
      <c r="C27" s="49"/>
      <c r="D27" s="49"/>
      <c r="E27" s="49"/>
      <c r="F27" s="39"/>
      <c r="G27" s="42"/>
      <c r="H27" s="39"/>
      <c r="I27" s="42"/>
      <c r="J27" s="65"/>
      <c r="K27" s="67"/>
      <c r="L27" s="42"/>
      <c r="M27" s="7" t="s">
        <v>43</v>
      </c>
      <c r="N27" s="7" t="s">
        <v>43</v>
      </c>
      <c r="O27" s="83"/>
      <c r="P27" s="83"/>
      <c r="Q27" s="6" t="s">
        <v>23</v>
      </c>
      <c r="R27" s="6" t="s">
        <v>24</v>
      </c>
      <c r="S27" s="12" t="s">
        <v>44</v>
      </c>
      <c r="T27" s="9" t="s">
        <v>45</v>
      </c>
      <c r="U27" s="10" t="s">
        <v>46</v>
      </c>
      <c r="V27" s="10" t="s">
        <v>47</v>
      </c>
      <c r="W27" s="10" t="s">
        <v>48</v>
      </c>
      <c r="X27" s="10" t="s">
        <v>47</v>
      </c>
      <c r="Y27" s="10" t="s">
        <v>49</v>
      </c>
      <c r="Z27" s="11" t="s">
        <v>50</v>
      </c>
      <c r="AA27" s="11"/>
      <c r="AB27" s="7" t="s">
        <v>63</v>
      </c>
      <c r="AC27" s="49"/>
      <c r="AD27" s="49"/>
      <c r="AE27" s="49"/>
      <c r="AF27" s="49"/>
      <c r="AG27" s="73"/>
      <c r="AH27" s="49"/>
      <c r="AI27" s="76"/>
      <c r="AJ27" s="79"/>
      <c r="AK27" s="79"/>
      <c r="AL27" s="79"/>
      <c r="AM27" s="49"/>
    </row>
    <row r="28" spans="1:39" ht="21.75" customHeight="1">
      <c r="A28" s="47" t="s">
        <v>51</v>
      </c>
      <c r="B28" s="71" t="s">
        <v>77</v>
      </c>
      <c r="C28" s="88"/>
      <c r="D28" s="88"/>
      <c r="E28" s="88"/>
      <c r="F28" s="88"/>
      <c r="G28" s="91">
        <v>25432</v>
      </c>
      <c r="H28" s="14"/>
      <c r="I28" s="91">
        <v>25432</v>
      </c>
      <c r="J28" s="117">
        <v>25432</v>
      </c>
      <c r="K28" s="119">
        <v>100</v>
      </c>
      <c r="L28" s="91">
        <v>10532</v>
      </c>
      <c r="M28" s="91">
        <v>31</v>
      </c>
      <c r="N28" s="91">
        <v>3</v>
      </c>
      <c r="O28" s="111"/>
      <c r="P28" s="91">
        <v>3115</v>
      </c>
      <c r="Q28" s="91">
        <v>22317</v>
      </c>
      <c r="R28" s="111"/>
      <c r="S28" s="106">
        <v>100</v>
      </c>
      <c r="T28" s="91">
        <v>236</v>
      </c>
      <c r="U28" s="91">
        <v>4976</v>
      </c>
      <c r="V28" s="91">
        <v>20220</v>
      </c>
      <c r="W28" s="91"/>
      <c r="X28" s="111"/>
      <c r="Y28" s="111"/>
      <c r="Z28" s="111"/>
      <c r="AA28" s="111"/>
      <c r="AB28" s="111"/>
      <c r="AC28" s="111">
        <v>1</v>
      </c>
      <c r="AD28" s="111"/>
      <c r="AE28" s="111"/>
      <c r="AF28" s="111"/>
      <c r="AG28" s="91">
        <v>13418</v>
      </c>
      <c r="AH28" s="111"/>
      <c r="AI28" s="111"/>
      <c r="AJ28" s="91">
        <v>1610792</v>
      </c>
      <c r="AK28" s="13"/>
      <c r="AL28" s="13"/>
      <c r="AM28" s="111"/>
    </row>
    <row r="29" spans="1:39" ht="21.75" customHeight="1">
      <c r="A29" s="48"/>
      <c r="B29" s="41"/>
      <c r="C29" s="89"/>
      <c r="D29" s="89"/>
      <c r="E29" s="89"/>
      <c r="F29" s="89"/>
      <c r="G29" s="92"/>
      <c r="H29" s="16"/>
      <c r="I29" s="92"/>
      <c r="J29" s="118"/>
      <c r="K29" s="120"/>
      <c r="L29" s="92"/>
      <c r="M29" s="92"/>
      <c r="N29" s="92"/>
      <c r="O29" s="112"/>
      <c r="P29" s="92"/>
      <c r="Q29" s="92"/>
      <c r="R29" s="112"/>
      <c r="S29" s="121"/>
      <c r="T29" s="92"/>
      <c r="U29" s="92"/>
      <c r="V29" s="92"/>
      <c r="W29" s="92"/>
      <c r="X29" s="112"/>
      <c r="Y29" s="112"/>
      <c r="Z29" s="112"/>
      <c r="AA29" s="112"/>
      <c r="AB29" s="112"/>
      <c r="AC29" s="112"/>
      <c r="AD29" s="112"/>
      <c r="AE29" s="112"/>
      <c r="AF29" s="112"/>
      <c r="AG29" s="92"/>
      <c r="AH29" s="112"/>
      <c r="AI29" s="112"/>
      <c r="AJ29" s="92"/>
      <c r="AK29" s="15">
        <v>337286</v>
      </c>
      <c r="AL29" s="15">
        <v>214403</v>
      </c>
      <c r="AM29" s="112"/>
    </row>
    <row r="30" spans="1:39" ht="21.75" customHeight="1">
      <c r="A30" s="49"/>
      <c r="B30" s="42"/>
      <c r="C30" s="90"/>
      <c r="D30" s="90"/>
      <c r="E30" s="90"/>
      <c r="F30" s="90"/>
      <c r="G30" s="93"/>
      <c r="H30" s="17"/>
      <c r="I30" s="93"/>
      <c r="J30" s="18"/>
      <c r="K30" s="19"/>
      <c r="L30" s="93"/>
      <c r="M30" s="20">
        <v>11980</v>
      </c>
      <c r="N30" s="20">
        <v>2920</v>
      </c>
      <c r="O30" s="113"/>
      <c r="P30" s="93"/>
      <c r="Q30" s="93"/>
      <c r="R30" s="113"/>
      <c r="S30" s="20">
        <v>25432</v>
      </c>
      <c r="T30" s="93"/>
      <c r="U30" s="93"/>
      <c r="V30" s="93"/>
      <c r="W30" s="93"/>
      <c r="X30" s="113"/>
      <c r="Y30" s="113"/>
      <c r="Z30" s="113"/>
      <c r="AA30" s="113"/>
      <c r="AB30" s="113"/>
      <c r="AC30" s="113"/>
      <c r="AD30" s="113"/>
      <c r="AE30" s="113"/>
      <c r="AF30" s="113"/>
      <c r="AG30" s="20">
        <v>6709</v>
      </c>
      <c r="AH30" s="113"/>
      <c r="AI30" s="113"/>
      <c r="AJ30" s="93"/>
      <c r="AK30" s="20"/>
      <c r="AL30" s="20"/>
      <c r="AM30" s="113"/>
    </row>
    <row r="31" spans="1:39" ht="21.75" customHeight="1">
      <c r="A31" s="122" t="s">
        <v>79</v>
      </c>
      <c r="B31" s="40" t="s">
        <v>78</v>
      </c>
      <c r="C31" s="88"/>
      <c r="D31" s="88"/>
      <c r="E31" s="88"/>
      <c r="F31" s="88"/>
      <c r="G31" s="91">
        <v>25432</v>
      </c>
      <c r="H31" s="14"/>
      <c r="I31" s="91">
        <v>25432</v>
      </c>
      <c r="J31" s="117">
        <v>25432</v>
      </c>
      <c r="K31" s="119">
        <v>100</v>
      </c>
      <c r="L31" s="91">
        <v>10532</v>
      </c>
      <c r="M31" s="91">
        <v>31</v>
      </c>
      <c r="N31" s="91">
        <v>3</v>
      </c>
      <c r="O31" s="111"/>
      <c r="P31" s="91">
        <v>3115</v>
      </c>
      <c r="Q31" s="91">
        <v>22317</v>
      </c>
      <c r="R31" s="111"/>
      <c r="S31" s="106">
        <v>100</v>
      </c>
      <c r="T31" s="91">
        <v>236</v>
      </c>
      <c r="U31" s="91">
        <v>4976</v>
      </c>
      <c r="V31" s="91">
        <v>20220</v>
      </c>
      <c r="W31" s="91"/>
      <c r="X31" s="111"/>
      <c r="Y31" s="111"/>
      <c r="Z31" s="111"/>
      <c r="AA31" s="111"/>
      <c r="AB31" s="111"/>
      <c r="AC31" s="111">
        <v>1</v>
      </c>
      <c r="AD31" s="111"/>
      <c r="AE31" s="111"/>
      <c r="AF31" s="111"/>
      <c r="AG31" s="91">
        <v>13418</v>
      </c>
      <c r="AH31" s="111"/>
      <c r="AI31" s="111"/>
      <c r="AJ31" s="91">
        <v>1610792</v>
      </c>
      <c r="AK31" s="13"/>
      <c r="AL31" s="13"/>
      <c r="AM31" s="111"/>
    </row>
    <row r="32" spans="1:39" ht="21.75" customHeight="1">
      <c r="A32" s="123"/>
      <c r="B32" s="41"/>
      <c r="C32" s="89"/>
      <c r="D32" s="89"/>
      <c r="E32" s="89"/>
      <c r="F32" s="89"/>
      <c r="G32" s="92"/>
      <c r="H32" s="16"/>
      <c r="I32" s="92"/>
      <c r="J32" s="118"/>
      <c r="K32" s="120"/>
      <c r="L32" s="92"/>
      <c r="M32" s="92"/>
      <c r="N32" s="92"/>
      <c r="O32" s="112"/>
      <c r="P32" s="92"/>
      <c r="Q32" s="92"/>
      <c r="R32" s="112"/>
      <c r="S32" s="121"/>
      <c r="T32" s="92"/>
      <c r="U32" s="92"/>
      <c r="V32" s="92"/>
      <c r="W32" s="92"/>
      <c r="X32" s="112"/>
      <c r="Y32" s="112"/>
      <c r="Z32" s="112"/>
      <c r="AA32" s="112"/>
      <c r="AB32" s="112"/>
      <c r="AC32" s="112"/>
      <c r="AD32" s="112"/>
      <c r="AE32" s="112"/>
      <c r="AF32" s="112"/>
      <c r="AG32" s="92"/>
      <c r="AH32" s="112"/>
      <c r="AI32" s="112"/>
      <c r="AJ32" s="92"/>
      <c r="AK32" s="15">
        <v>337286</v>
      </c>
      <c r="AL32" s="15">
        <v>214403</v>
      </c>
      <c r="AM32" s="112"/>
    </row>
    <row r="33" spans="1:39" ht="21.75" customHeight="1">
      <c r="A33" s="124"/>
      <c r="B33" s="42"/>
      <c r="C33" s="90"/>
      <c r="D33" s="90"/>
      <c r="E33" s="90"/>
      <c r="F33" s="90"/>
      <c r="G33" s="93"/>
      <c r="H33" s="17"/>
      <c r="I33" s="93"/>
      <c r="J33" s="18"/>
      <c r="K33" s="19"/>
      <c r="L33" s="93"/>
      <c r="M33" s="20">
        <v>11980</v>
      </c>
      <c r="N33" s="20">
        <v>2920</v>
      </c>
      <c r="O33" s="113"/>
      <c r="P33" s="93"/>
      <c r="Q33" s="93"/>
      <c r="R33" s="113"/>
      <c r="S33" s="20">
        <v>25432</v>
      </c>
      <c r="T33" s="93"/>
      <c r="U33" s="93"/>
      <c r="V33" s="93"/>
      <c r="W33" s="93"/>
      <c r="X33" s="113"/>
      <c r="Y33" s="113"/>
      <c r="Z33" s="113"/>
      <c r="AA33" s="113"/>
      <c r="AB33" s="113"/>
      <c r="AC33" s="113"/>
      <c r="AD33" s="113"/>
      <c r="AE33" s="113"/>
      <c r="AF33" s="113"/>
      <c r="AG33" s="20">
        <v>6709</v>
      </c>
      <c r="AH33" s="113"/>
      <c r="AI33" s="113"/>
      <c r="AJ33" s="93"/>
      <c r="AK33" s="20"/>
      <c r="AL33" s="20"/>
      <c r="AM33" s="113"/>
    </row>
    <row r="34" spans="1:39" ht="21.75" customHeight="1">
      <c r="A34" s="30"/>
      <c r="B34" s="31"/>
      <c r="C34" s="32"/>
      <c r="D34" s="32"/>
      <c r="E34" s="32"/>
      <c r="F34" s="32"/>
      <c r="G34" s="33"/>
      <c r="H34" s="34"/>
      <c r="I34" s="33"/>
      <c r="J34" s="33"/>
      <c r="K34" s="35"/>
      <c r="L34" s="33"/>
      <c r="M34" s="34"/>
      <c r="N34" s="34"/>
      <c r="O34" s="36"/>
      <c r="P34" s="33"/>
      <c r="Q34" s="33"/>
      <c r="R34" s="36"/>
      <c r="S34" s="34"/>
      <c r="T34" s="34"/>
      <c r="U34" s="34"/>
      <c r="V34" s="33"/>
      <c r="W34" s="36"/>
      <c r="X34" s="36"/>
      <c r="Y34" s="36"/>
      <c r="Z34" s="36"/>
      <c r="AA34" s="36"/>
      <c r="AB34" s="36"/>
      <c r="AC34" s="36"/>
      <c r="AD34" s="36"/>
      <c r="AE34" s="36"/>
      <c r="AF34" s="36"/>
      <c r="AG34" s="34"/>
      <c r="AH34" s="36"/>
      <c r="AI34" s="36"/>
      <c r="AJ34" s="33"/>
      <c r="AK34" s="34"/>
      <c r="AL34" s="34"/>
      <c r="AM34" s="36"/>
    </row>
    <row r="35" spans="1:39" ht="24" customHeight="1">
      <c r="A35" s="116" t="s">
        <v>65</v>
      </c>
      <c r="B35" s="116"/>
      <c r="C35" s="116"/>
      <c r="D35" s="116"/>
      <c r="E35" s="116"/>
      <c r="F35" s="116"/>
      <c r="G35" s="116"/>
      <c r="H35" s="116"/>
      <c r="I35" s="116"/>
      <c r="J35" s="116"/>
      <c r="K35" s="116"/>
      <c r="L35" s="116"/>
      <c r="M35" s="116"/>
      <c r="N35" s="116"/>
      <c r="O35" s="116"/>
      <c r="P35" s="116"/>
      <c r="Q35" s="116"/>
      <c r="R35" s="116"/>
      <c r="S35" s="116"/>
      <c r="T35" s="2"/>
      <c r="U35" s="2"/>
      <c r="V35" s="2"/>
      <c r="W35" s="2"/>
      <c r="X35" s="2"/>
      <c r="Y35" s="2"/>
      <c r="Z35" s="2"/>
      <c r="AA35" s="2"/>
      <c r="AB35" s="2"/>
      <c r="AC35" s="2"/>
      <c r="AD35" s="2"/>
      <c r="AE35" s="2"/>
      <c r="AF35" s="2"/>
      <c r="AG35" s="2"/>
      <c r="AH35" s="2"/>
      <c r="AI35" s="2"/>
      <c r="AJ35" s="2"/>
      <c r="AK35" s="2"/>
      <c r="AL35" s="2"/>
      <c r="AM35" s="2"/>
    </row>
    <row r="36" spans="1:39" ht="24" customHeight="1">
      <c r="A36" s="22"/>
      <c r="B36" s="4"/>
      <c r="C36" s="4"/>
      <c r="D36" s="4"/>
      <c r="E36" s="4"/>
      <c r="F36" s="4"/>
      <c r="G36" s="4"/>
      <c r="H36" s="4"/>
      <c r="I36" s="4"/>
      <c r="J36" s="4"/>
      <c r="K36" s="4"/>
      <c r="L36" s="4"/>
      <c r="M36" s="4"/>
      <c r="N36" s="4"/>
      <c r="O36" s="4"/>
      <c r="P36" s="4"/>
      <c r="Q36" s="4"/>
      <c r="R36" s="4"/>
      <c r="S36" s="4"/>
      <c r="T36" s="2"/>
      <c r="U36" s="2"/>
      <c r="V36" s="2"/>
      <c r="W36" s="2"/>
      <c r="X36" s="2"/>
      <c r="Y36" s="2"/>
      <c r="Z36" s="2"/>
      <c r="AA36" s="2"/>
      <c r="AB36" s="2"/>
      <c r="AC36" s="2"/>
      <c r="AD36" s="2"/>
      <c r="AE36" s="2"/>
      <c r="AF36" s="2"/>
      <c r="AG36" s="2"/>
      <c r="AH36" s="2"/>
      <c r="AI36" s="2"/>
      <c r="AJ36" s="2"/>
      <c r="AK36" s="2"/>
      <c r="AL36" s="5" t="s">
        <v>58</v>
      </c>
      <c r="AM36" s="2"/>
    </row>
    <row r="37" spans="1:39" ht="24" customHeight="1">
      <c r="A37" s="37"/>
      <c r="B37" s="40" t="s">
        <v>9</v>
      </c>
      <c r="C37" s="43" t="s">
        <v>0</v>
      </c>
      <c r="D37" s="44"/>
      <c r="E37" s="44"/>
      <c r="F37" s="45"/>
      <c r="G37" s="40" t="s">
        <v>10</v>
      </c>
      <c r="H37" s="46" t="s">
        <v>60</v>
      </c>
      <c r="I37" s="40" t="s">
        <v>11</v>
      </c>
      <c r="J37" s="50" t="s">
        <v>55</v>
      </c>
      <c r="K37" s="51"/>
      <c r="L37" s="51"/>
      <c r="M37" s="51"/>
      <c r="N37" s="51"/>
      <c r="O37" s="51"/>
      <c r="P37" s="51"/>
      <c r="Q37" s="51"/>
      <c r="R37" s="51"/>
      <c r="S37" s="52"/>
      <c r="T37" s="53" t="s">
        <v>56</v>
      </c>
      <c r="U37" s="54"/>
      <c r="V37" s="54"/>
      <c r="W37" s="54"/>
      <c r="X37" s="54"/>
      <c r="Y37" s="54"/>
      <c r="Z37" s="54"/>
      <c r="AA37" s="54"/>
      <c r="AB37" s="55"/>
      <c r="AC37" s="56" t="s">
        <v>1</v>
      </c>
      <c r="AD37" s="57"/>
      <c r="AE37" s="57"/>
      <c r="AF37" s="58"/>
      <c r="AG37" s="40" t="s">
        <v>26</v>
      </c>
      <c r="AH37" s="43" t="s">
        <v>2</v>
      </c>
      <c r="AI37" s="45"/>
      <c r="AJ37" s="59" t="s">
        <v>27</v>
      </c>
      <c r="AK37" s="60"/>
      <c r="AL37" s="61"/>
      <c r="AM37" s="47" t="s">
        <v>28</v>
      </c>
    </row>
    <row r="38" spans="1:39" ht="24" customHeight="1">
      <c r="A38" s="38"/>
      <c r="B38" s="41"/>
      <c r="C38" s="65" t="s">
        <v>3</v>
      </c>
      <c r="D38" s="66"/>
      <c r="E38" s="66"/>
      <c r="F38" s="67"/>
      <c r="G38" s="41"/>
      <c r="H38" s="38"/>
      <c r="I38" s="41"/>
      <c r="J38" s="50" t="s">
        <v>4</v>
      </c>
      <c r="K38" s="52"/>
      <c r="L38" s="53" t="s">
        <v>5</v>
      </c>
      <c r="M38" s="54"/>
      <c r="N38" s="55"/>
      <c r="O38" s="53" t="s">
        <v>6</v>
      </c>
      <c r="P38" s="54"/>
      <c r="Q38" s="54"/>
      <c r="R38" s="54"/>
      <c r="S38" s="55"/>
      <c r="T38" s="53" t="s">
        <v>57</v>
      </c>
      <c r="U38" s="54"/>
      <c r="V38" s="54"/>
      <c r="W38" s="54"/>
      <c r="X38" s="54"/>
      <c r="Y38" s="54"/>
      <c r="Z38" s="54"/>
      <c r="AA38" s="54"/>
      <c r="AB38" s="55"/>
      <c r="AC38" s="68" t="s">
        <v>7</v>
      </c>
      <c r="AD38" s="69"/>
      <c r="AE38" s="69"/>
      <c r="AF38" s="70"/>
      <c r="AG38" s="42"/>
      <c r="AH38" s="65" t="s">
        <v>8</v>
      </c>
      <c r="AI38" s="67"/>
      <c r="AJ38" s="62"/>
      <c r="AK38" s="63"/>
      <c r="AL38" s="64"/>
      <c r="AM38" s="48"/>
    </row>
    <row r="39" spans="1:39" ht="24" customHeight="1">
      <c r="A39" s="38"/>
      <c r="B39" s="41"/>
      <c r="C39" s="47" t="s">
        <v>29</v>
      </c>
      <c r="D39" s="47" t="s">
        <v>30</v>
      </c>
      <c r="E39" s="47" t="s">
        <v>31</v>
      </c>
      <c r="F39" s="37" t="s">
        <v>16</v>
      </c>
      <c r="G39" s="41"/>
      <c r="H39" s="38"/>
      <c r="I39" s="41"/>
      <c r="J39" s="80"/>
      <c r="K39" s="81"/>
      <c r="L39" s="40" t="s">
        <v>17</v>
      </c>
      <c r="M39" s="7" t="s">
        <v>12</v>
      </c>
      <c r="N39" s="7" t="s">
        <v>13</v>
      </c>
      <c r="O39" s="77" t="s">
        <v>18</v>
      </c>
      <c r="P39" s="53" t="s">
        <v>14</v>
      </c>
      <c r="Q39" s="54"/>
      <c r="R39" s="54"/>
      <c r="S39" s="55"/>
      <c r="T39" s="53" t="s">
        <v>32</v>
      </c>
      <c r="U39" s="54"/>
      <c r="V39" s="54"/>
      <c r="W39" s="55"/>
      <c r="X39" s="53" t="s">
        <v>15</v>
      </c>
      <c r="Y39" s="54"/>
      <c r="Z39" s="54"/>
      <c r="AA39" s="54"/>
      <c r="AB39" s="55"/>
      <c r="AC39" s="86" t="s">
        <v>33</v>
      </c>
      <c r="AD39" s="87"/>
      <c r="AE39" s="86" t="s">
        <v>34</v>
      </c>
      <c r="AF39" s="87"/>
      <c r="AG39" s="71" t="s">
        <v>74</v>
      </c>
      <c r="AH39" s="47" t="s">
        <v>35</v>
      </c>
      <c r="AI39" s="47" t="s">
        <v>36</v>
      </c>
      <c r="AJ39" s="77" t="s">
        <v>37</v>
      </c>
      <c r="AK39" s="77" t="s">
        <v>21</v>
      </c>
      <c r="AL39" s="77" t="s">
        <v>22</v>
      </c>
      <c r="AM39" s="48"/>
    </row>
    <row r="40" spans="1:39" ht="24" customHeight="1">
      <c r="A40" s="38"/>
      <c r="B40" s="41"/>
      <c r="C40" s="48"/>
      <c r="D40" s="48"/>
      <c r="E40" s="48"/>
      <c r="F40" s="38"/>
      <c r="G40" s="41"/>
      <c r="H40" s="38"/>
      <c r="I40" s="41"/>
      <c r="J40" s="80"/>
      <c r="K40" s="81"/>
      <c r="L40" s="41"/>
      <c r="M40" s="9" t="s">
        <v>38</v>
      </c>
      <c r="N40" s="9" t="s">
        <v>38</v>
      </c>
      <c r="O40" s="82"/>
      <c r="P40" s="77" t="s">
        <v>39</v>
      </c>
      <c r="Q40" s="84" t="s">
        <v>19</v>
      </c>
      <c r="R40" s="85"/>
      <c r="S40" s="8" t="s">
        <v>40</v>
      </c>
      <c r="T40" s="9" t="s">
        <v>20</v>
      </c>
      <c r="U40" s="10" t="s">
        <v>20</v>
      </c>
      <c r="V40" s="10" t="s">
        <v>20</v>
      </c>
      <c r="W40" s="10" t="s">
        <v>20</v>
      </c>
      <c r="X40" s="10" t="s">
        <v>20</v>
      </c>
      <c r="Y40" s="10" t="s">
        <v>20</v>
      </c>
      <c r="Z40" s="11" t="s">
        <v>20</v>
      </c>
      <c r="AA40" s="11"/>
      <c r="AB40" s="8" t="s">
        <v>62</v>
      </c>
      <c r="AC40" s="47" t="s">
        <v>41</v>
      </c>
      <c r="AD40" s="47" t="s">
        <v>42</v>
      </c>
      <c r="AE40" s="47" t="s">
        <v>41</v>
      </c>
      <c r="AF40" s="47" t="s">
        <v>42</v>
      </c>
      <c r="AG40" s="72"/>
      <c r="AH40" s="48"/>
      <c r="AI40" s="48"/>
      <c r="AJ40" s="78"/>
      <c r="AK40" s="78"/>
      <c r="AL40" s="78"/>
      <c r="AM40" s="48"/>
    </row>
    <row r="41" spans="1:39" ht="24" customHeight="1">
      <c r="A41" s="39"/>
      <c r="B41" s="42"/>
      <c r="C41" s="49"/>
      <c r="D41" s="49"/>
      <c r="E41" s="49"/>
      <c r="F41" s="39"/>
      <c r="G41" s="42"/>
      <c r="H41" s="39"/>
      <c r="I41" s="42"/>
      <c r="J41" s="65"/>
      <c r="K41" s="67"/>
      <c r="L41" s="42"/>
      <c r="M41" s="7" t="s">
        <v>43</v>
      </c>
      <c r="N41" s="7" t="s">
        <v>43</v>
      </c>
      <c r="O41" s="83"/>
      <c r="P41" s="83"/>
      <c r="Q41" s="6" t="s">
        <v>23</v>
      </c>
      <c r="R41" s="6" t="s">
        <v>24</v>
      </c>
      <c r="S41" s="12" t="s">
        <v>44</v>
      </c>
      <c r="T41" s="9" t="s">
        <v>45</v>
      </c>
      <c r="U41" s="10" t="s">
        <v>46</v>
      </c>
      <c r="V41" s="10" t="s">
        <v>47</v>
      </c>
      <c r="W41" s="10" t="s">
        <v>48</v>
      </c>
      <c r="X41" s="10" t="s">
        <v>47</v>
      </c>
      <c r="Y41" s="10" t="s">
        <v>49</v>
      </c>
      <c r="Z41" s="11" t="s">
        <v>50</v>
      </c>
      <c r="AA41" s="11"/>
      <c r="AB41" s="7" t="s">
        <v>63</v>
      </c>
      <c r="AC41" s="49"/>
      <c r="AD41" s="49"/>
      <c r="AE41" s="49"/>
      <c r="AF41" s="49"/>
      <c r="AG41" s="73"/>
      <c r="AH41" s="49"/>
      <c r="AI41" s="49"/>
      <c r="AJ41" s="79"/>
      <c r="AK41" s="79"/>
      <c r="AL41" s="79"/>
      <c r="AM41" s="49"/>
    </row>
    <row r="42" spans="1:39" ht="24" customHeight="1">
      <c r="A42" s="47" t="s">
        <v>51</v>
      </c>
      <c r="B42" s="71" t="s">
        <v>52</v>
      </c>
      <c r="C42" s="88"/>
      <c r="D42" s="88"/>
      <c r="E42" s="88"/>
      <c r="F42" s="88"/>
      <c r="G42" s="91">
        <f>SUM(G45:G47)</f>
        <v>56177.7</v>
      </c>
      <c r="H42" s="14"/>
      <c r="I42" s="91">
        <f>SUM(I45:I47)</f>
        <v>22506.1</v>
      </c>
      <c r="J42" s="117">
        <f>SUM(J45)</f>
        <v>22506.1</v>
      </c>
      <c r="K42" s="119">
        <v>100</v>
      </c>
      <c r="L42" s="91">
        <f>SUM(L45:L47)</f>
        <v>20116</v>
      </c>
      <c r="M42" s="91">
        <f>SUM(M45)</f>
        <v>20</v>
      </c>
      <c r="N42" s="91"/>
      <c r="O42" s="111"/>
      <c r="P42" s="91">
        <f>SUM(P45:P47)</f>
        <v>355.6</v>
      </c>
      <c r="Q42" s="91">
        <f>SUM(Q45:Q47)</f>
        <v>2506.1</v>
      </c>
      <c r="R42" s="91">
        <f>SUM(R45:R47)</f>
        <v>19644.4</v>
      </c>
      <c r="S42" s="106">
        <v>100</v>
      </c>
      <c r="T42" s="111"/>
      <c r="U42" s="111"/>
      <c r="V42" s="91">
        <f>SUM(V45:V47)</f>
        <v>7.1</v>
      </c>
      <c r="W42" s="91">
        <f>SUM(W45:W47)</f>
        <v>22499</v>
      </c>
      <c r="X42" s="111"/>
      <c r="Y42" s="111"/>
      <c r="Z42" s="111"/>
      <c r="AA42" s="111"/>
      <c r="AB42" s="111"/>
      <c r="AC42" s="111"/>
      <c r="AD42" s="111"/>
      <c r="AE42" s="111"/>
      <c r="AF42" s="111"/>
      <c r="AG42" s="91"/>
      <c r="AH42" s="111"/>
      <c r="AI42" s="111"/>
      <c r="AJ42" s="91">
        <f>SUM(AJ45:AJ47)</f>
        <v>159394.8</v>
      </c>
      <c r="AK42" s="13"/>
      <c r="AL42" s="13"/>
      <c r="AM42" s="111"/>
    </row>
    <row r="43" spans="1:39" ht="24" customHeight="1">
      <c r="A43" s="48"/>
      <c r="B43" s="41"/>
      <c r="C43" s="89"/>
      <c r="D43" s="89"/>
      <c r="E43" s="89"/>
      <c r="F43" s="89"/>
      <c r="G43" s="92"/>
      <c r="H43" s="16"/>
      <c r="I43" s="92"/>
      <c r="J43" s="118"/>
      <c r="K43" s="120"/>
      <c r="L43" s="92"/>
      <c r="M43" s="92"/>
      <c r="N43" s="92"/>
      <c r="O43" s="112"/>
      <c r="P43" s="92"/>
      <c r="Q43" s="92"/>
      <c r="R43" s="92"/>
      <c r="S43" s="121"/>
      <c r="T43" s="112"/>
      <c r="U43" s="112"/>
      <c r="V43" s="92"/>
      <c r="W43" s="92"/>
      <c r="X43" s="112"/>
      <c r="Y43" s="112"/>
      <c r="Z43" s="112"/>
      <c r="AA43" s="112"/>
      <c r="AB43" s="112"/>
      <c r="AC43" s="112"/>
      <c r="AD43" s="112"/>
      <c r="AE43" s="112"/>
      <c r="AF43" s="112"/>
      <c r="AG43" s="92"/>
      <c r="AH43" s="112"/>
      <c r="AI43" s="112"/>
      <c r="AJ43" s="92"/>
      <c r="AK43" s="15">
        <f>SUM(AK46)</f>
        <v>83368.5</v>
      </c>
      <c r="AL43" s="15">
        <f>SUM(AL46)</f>
        <v>55575.2</v>
      </c>
      <c r="AM43" s="112"/>
    </row>
    <row r="44" spans="1:39" ht="24" customHeight="1">
      <c r="A44" s="49"/>
      <c r="B44" s="42"/>
      <c r="C44" s="90"/>
      <c r="D44" s="90"/>
      <c r="E44" s="90"/>
      <c r="F44" s="90"/>
      <c r="G44" s="93"/>
      <c r="H44" s="17">
        <f>SUM(H47)</f>
        <v>33671.6</v>
      </c>
      <c r="I44" s="93"/>
      <c r="J44" s="18"/>
      <c r="K44" s="19"/>
      <c r="L44" s="93"/>
      <c r="M44" s="20">
        <f>SUM(M47)</f>
        <v>2390.1</v>
      </c>
      <c r="N44" s="20"/>
      <c r="O44" s="113"/>
      <c r="P44" s="93"/>
      <c r="Q44" s="93"/>
      <c r="R44" s="93"/>
      <c r="S44" s="20">
        <f>SUM(S47)</f>
        <v>22506.1</v>
      </c>
      <c r="T44" s="113"/>
      <c r="U44" s="113"/>
      <c r="V44" s="93"/>
      <c r="W44" s="93"/>
      <c r="X44" s="113"/>
      <c r="Y44" s="113"/>
      <c r="Z44" s="113"/>
      <c r="AA44" s="113"/>
      <c r="AB44" s="113"/>
      <c r="AC44" s="113"/>
      <c r="AD44" s="113"/>
      <c r="AE44" s="113"/>
      <c r="AF44" s="113"/>
      <c r="AG44" s="20"/>
      <c r="AH44" s="113"/>
      <c r="AI44" s="113"/>
      <c r="AJ44" s="93"/>
      <c r="AK44" s="20"/>
      <c r="AL44" s="20"/>
      <c r="AM44" s="113"/>
    </row>
    <row r="45" spans="1:39" ht="24" customHeight="1">
      <c r="A45" s="47" t="s">
        <v>69</v>
      </c>
      <c r="B45" s="71" t="s">
        <v>52</v>
      </c>
      <c r="C45" s="88"/>
      <c r="D45" s="88"/>
      <c r="E45" s="88"/>
      <c r="F45" s="88"/>
      <c r="G45" s="91">
        <v>56177.7</v>
      </c>
      <c r="H45" s="14"/>
      <c r="I45" s="91">
        <v>22506.1</v>
      </c>
      <c r="J45" s="117">
        <v>22506.1</v>
      </c>
      <c r="K45" s="119">
        <v>100</v>
      </c>
      <c r="L45" s="91">
        <v>20116</v>
      </c>
      <c r="M45" s="91">
        <v>20</v>
      </c>
      <c r="N45" s="91"/>
      <c r="O45" s="111"/>
      <c r="P45" s="108">
        <v>355.6</v>
      </c>
      <c r="Q45" s="91">
        <v>2506.1</v>
      </c>
      <c r="R45" s="91">
        <v>19644.4</v>
      </c>
      <c r="S45" s="106">
        <f>S47/J45*100</f>
        <v>100</v>
      </c>
      <c r="T45" s="111"/>
      <c r="U45" s="111"/>
      <c r="V45" s="91">
        <v>7.1</v>
      </c>
      <c r="W45" s="91">
        <v>22499</v>
      </c>
      <c r="X45" s="111"/>
      <c r="Y45" s="111"/>
      <c r="Z45" s="111"/>
      <c r="AA45" s="111"/>
      <c r="AB45" s="111"/>
      <c r="AC45" s="111"/>
      <c r="AD45" s="111"/>
      <c r="AE45" s="111"/>
      <c r="AF45" s="111"/>
      <c r="AG45" s="91"/>
      <c r="AH45" s="111"/>
      <c r="AI45" s="111"/>
      <c r="AJ45" s="91">
        <v>159394.8</v>
      </c>
      <c r="AK45" s="13"/>
      <c r="AL45" s="13"/>
      <c r="AM45" s="111"/>
    </row>
    <row r="46" spans="1:39" ht="24" customHeight="1">
      <c r="A46" s="48"/>
      <c r="B46" s="41"/>
      <c r="C46" s="89"/>
      <c r="D46" s="89"/>
      <c r="E46" s="89"/>
      <c r="F46" s="89"/>
      <c r="G46" s="92"/>
      <c r="H46" s="16"/>
      <c r="I46" s="92"/>
      <c r="J46" s="118"/>
      <c r="K46" s="120"/>
      <c r="L46" s="92"/>
      <c r="M46" s="92"/>
      <c r="N46" s="92"/>
      <c r="O46" s="112"/>
      <c r="P46" s="109"/>
      <c r="Q46" s="92"/>
      <c r="R46" s="92"/>
      <c r="S46" s="121"/>
      <c r="T46" s="112"/>
      <c r="U46" s="112"/>
      <c r="V46" s="92"/>
      <c r="W46" s="92"/>
      <c r="X46" s="112"/>
      <c r="Y46" s="112"/>
      <c r="Z46" s="112"/>
      <c r="AA46" s="112"/>
      <c r="AB46" s="112"/>
      <c r="AC46" s="112"/>
      <c r="AD46" s="112"/>
      <c r="AE46" s="112"/>
      <c r="AF46" s="112"/>
      <c r="AG46" s="92"/>
      <c r="AH46" s="112"/>
      <c r="AI46" s="112"/>
      <c r="AJ46" s="92"/>
      <c r="AK46" s="15">
        <v>83368.5</v>
      </c>
      <c r="AL46" s="15">
        <v>55575.2</v>
      </c>
      <c r="AM46" s="112"/>
    </row>
    <row r="47" spans="1:39" ht="24" customHeight="1">
      <c r="A47" s="49"/>
      <c r="B47" s="42"/>
      <c r="C47" s="90"/>
      <c r="D47" s="90"/>
      <c r="E47" s="90"/>
      <c r="F47" s="90"/>
      <c r="G47" s="93"/>
      <c r="H47" s="17">
        <v>33671.6</v>
      </c>
      <c r="I47" s="93"/>
      <c r="J47" s="18"/>
      <c r="K47" s="19"/>
      <c r="L47" s="93"/>
      <c r="M47" s="20">
        <v>2390.1</v>
      </c>
      <c r="N47" s="20"/>
      <c r="O47" s="113"/>
      <c r="P47" s="110"/>
      <c r="Q47" s="93"/>
      <c r="R47" s="93"/>
      <c r="S47" s="20">
        <v>22506.1</v>
      </c>
      <c r="T47" s="113"/>
      <c r="U47" s="113"/>
      <c r="V47" s="93"/>
      <c r="W47" s="93"/>
      <c r="X47" s="113"/>
      <c r="Y47" s="113"/>
      <c r="Z47" s="113"/>
      <c r="AA47" s="113"/>
      <c r="AB47" s="113"/>
      <c r="AC47" s="113"/>
      <c r="AD47" s="113"/>
      <c r="AE47" s="113"/>
      <c r="AF47" s="113"/>
      <c r="AG47" s="20"/>
      <c r="AH47" s="113"/>
      <c r="AI47" s="113"/>
      <c r="AJ47" s="93"/>
      <c r="AK47" s="20"/>
      <c r="AL47" s="20"/>
      <c r="AM47" s="113"/>
    </row>
    <row r="48" spans="1:39" ht="24" customHeight="1">
      <c r="A48" s="47" t="s">
        <v>51</v>
      </c>
      <c r="B48" s="71" t="s">
        <v>53</v>
      </c>
      <c r="C48" s="88"/>
      <c r="D48" s="88"/>
      <c r="E48" s="88"/>
      <c r="F48" s="88"/>
      <c r="G48" s="91">
        <f>SUM(G51:G62)</f>
        <v>14025.8</v>
      </c>
      <c r="H48" s="14"/>
      <c r="I48" s="91">
        <f>SUM(I51:I62)</f>
        <v>14025.8</v>
      </c>
      <c r="J48" s="117">
        <f>SUM(J51,J54,J57,J60)</f>
        <v>14025.8</v>
      </c>
      <c r="K48" s="119">
        <v>100</v>
      </c>
      <c r="L48" s="91">
        <f>SUM(L51:L62)</f>
        <v>13765.9</v>
      </c>
      <c r="M48" s="91">
        <f>SUM(M51,M54,M57,M60)</f>
        <v>7</v>
      </c>
      <c r="N48" s="91"/>
      <c r="O48" s="108"/>
      <c r="P48" s="91">
        <f>SUM(P51:P62)</f>
        <v>1020.9000000000001</v>
      </c>
      <c r="Q48" s="111"/>
      <c r="R48" s="91">
        <f>SUM(R51:R62)</f>
        <v>13004.9</v>
      </c>
      <c r="S48" s="106">
        <v>100</v>
      </c>
      <c r="T48" s="111"/>
      <c r="U48" s="111"/>
      <c r="V48" s="91">
        <f>SUM(V51:V62)</f>
        <v>22.3</v>
      </c>
      <c r="W48" s="91">
        <f>SUM(W51:W62)</f>
        <v>14003.5</v>
      </c>
      <c r="X48" s="111"/>
      <c r="Y48" s="111"/>
      <c r="Z48" s="111"/>
      <c r="AA48" s="111"/>
      <c r="AB48" s="111"/>
      <c r="AC48" s="111"/>
      <c r="AD48" s="111"/>
      <c r="AE48" s="111"/>
      <c r="AF48" s="111"/>
      <c r="AG48" s="91"/>
      <c r="AH48" s="111"/>
      <c r="AI48" s="111"/>
      <c r="AJ48" s="91">
        <f>SUM(AJ51:AJ62)</f>
        <v>55367.5</v>
      </c>
      <c r="AK48" s="13"/>
      <c r="AL48" s="13"/>
      <c r="AM48" s="111"/>
    </row>
    <row r="49" spans="1:39" ht="24" customHeight="1">
      <c r="A49" s="48"/>
      <c r="B49" s="41"/>
      <c r="C49" s="89"/>
      <c r="D49" s="89"/>
      <c r="E49" s="89"/>
      <c r="F49" s="89"/>
      <c r="G49" s="92"/>
      <c r="H49" s="16"/>
      <c r="I49" s="92"/>
      <c r="J49" s="118"/>
      <c r="K49" s="120"/>
      <c r="L49" s="92"/>
      <c r="M49" s="92"/>
      <c r="N49" s="92"/>
      <c r="O49" s="109"/>
      <c r="P49" s="92"/>
      <c r="Q49" s="112"/>
      <c r="R49" s="92"/>
      <c r="S49" s="121"/>
      <c r="T49" s="112"/>
      <c r="U49" s="112"/>
      <c r="V49" s="92"/>
      <c r="W49" s="92"/>
      <c r="X49" s="112"/>
      <c r="Y49" s="112"/>
      <c r="Z49" s="112"/>
      <c r="AA49" s="112"/>
      <c r="AB49" s="112"/>
      <c r="AC49" s="112"/>
      <c r="AD49" s="112"/>
      <c r="AE49" s="112"/>
      <c r="AF49" s="112"/>
      <c r="AG49" s="92"/>
      <c r="AH49" s="112"/>
      <c r="AI49" s="112"/>
      <c r="AJ49" s="92"/>
      <c r="AK49" s="15">
        <f>SUM(AK52,AK55,AK58,AK61)</f>
        <v>50213.399999999994</v>
      </c>
      <c r="AL49" s="15">
        <f>SUM(AL52,AL55,AL58,AL61)</f>
        <v>36207.100000000006</v>
      </c>
      <c r="AM49" s="112"/>
    </row>
    <row r="50" spans="1:39" ht="24" customHeight="1">
      <c r="A50" s="49"/>
      <c r="B50" s="42"/>
      <c r="C50" s="90"/>
      <c r="D50" s="90"/>
      <c r="E50" s="90"/>
      <c r="F50" s="90"/>
      <c r="G50" s="93"/>
      <c r="H50" s="17"/>
      <c r="I50" s="93"/>
      <c r="J50" s="18"/>
      <c r="K50" s="19"/>
      <c r="L50" s="93"/>
      <c r="M50" s="20">
        <f>SUM(M53,M56,M59,M62)</f>
        <v>259.9</v>
      </c>
      <c r="N50" s="20"/>
      <c r="O50" s="110"/>
      <c r="P50" s="93"/>
      <c r="Q50" s="113"/>
      <c r="R50" s="93"/>
      <c r="S50" s="20">
        <f>SUM(S53,S56,S59,S62)</f>
        <v>14025.8</v>
      </c>
      <c r="T50" s="113"/>
      <c r="U50" s="113"/>
      <c r="V50" s="93"/>
      <c r="W50" s="93"/>
      <c r="X50" s="113"/>
      <c r="Y50" s="113"/>
      <c r="Z50" s="113"/>
      <c r="AA50" s="113"/>
      <c r="AB50" s="113"/>
      <c r="AC50" s="113"/>
      <c r="AD50" s="113"/>
      <c r="AE50" s="113"/>
      <c r="AF50" s="113"/>
      <c r="AG50" s="20"/>
      <c r="AH50" s="113"/>
      <c r="AI50" s="113"/>
      <c r="AJ50" s="93"/>
      <c r="AK50" s="20"/>
      <c r="AL50" s="20"/>
      <c r="AM50" s="113"/>
    </row>
    <row r="51" spans="1:39" ht="24" customHeight="1">
      <c r="A51" s="47" t="s">
        <v>70</v>
      </c>
      <c r="B51" s="71" t="s">
        <v>53</v>
      </c>
      <c r="C51" s="88"/>
      <c r="D51" s="88"/>
      <c r="E51" s="88"/>
      <c r="F51" s="88"/>
      <c r="G51" s="91">
        <v>2079</v>
      </c>
      <c r="H51" s="14"/>
      <c r="I51" s="91">
        <v>2079</v>
      </c>
      <c r="J51" s="117">
        <v>2079</v>
      </c>
      <c r="K51" s="119">
        <v>100</v>
      </c>
      <c r="L51" s="91">
        <v>1860.8</v>
      </c>
      <c r="M51" s="91">
        <v>2</v>
      </c>
      <c r="N51" s="91"/>
      <c r="O51" s="108"/>
      <c r="P51" s="108">
        <v>218.2</v>
      </c>
      <c r="Q51" s="111"/>
      <c r="R51" s="91">
        <v>1860.8</v>
      </c>
      <c r="S51" s="106">
        <v>100</v>
      </c>
      <c r="T51" s="111"/>
      <c r="U51" s="111"/>
      <c r="V51" s="91"/>
      <c r="W51" s="91">
        <v>2079</v>
      </c>
      <c r="X51" s="111"/>
      <c r="Y51" s="111"/>
      <c r="Z51" s="111"/>
      <c r="AA51" s="111"/>
      <c r="AB51" s="111"/>
      <c r="AC51" s="111"/>
      <c r="AD51" s="111"/>
      <c r="AE51" s="111"/>
      <c r="AF51" s="111"/>
      <c r="AG51" s="91"/>
      <c r="AH51" s="111"/>
      <c r="AI51" s="111"/>
      <c r="AJ51" s="91">
        <v>8449.7</v>
      </c>
      <c r="AK51" s="13"/>
      <c r="AL51" s="13"/>
      <c r="AM51" s="111"/>
    </row>
    <row r="52" spans="1:39" ht="24" customHeight="1">
      <c r="A52" s="48"/>
      <c r="B52" s="41"/>
      <c r="C52" s="89"/>
      <c r="D52" s="89"/>
      <c r="E52" s="89"/>
      <c r="F52" s="89"/>
      <c r="G52" s="92"/>
      <c r="H52" s="16"/>
      <c r="I52" s="92"/>
      <c r="J52" s="118"/>
      <c r="K52" s="120"/>
      <c r="L52" s="92"/>
      <c r="M52" s="92"/>
      <c r="N52" s="92"/>
      <c r="O52" s="109"/>
      <c r="P52" s="109"/>
      <c r="Q52" s="112"/>
      <c r="R52" s="92"/>
      <c r="S52" s="121"/>
      <c r="T52" s="112"/>
      <c r="U52" s="112"/>
      <c r="V52" s="92"/>
      <c r="W52" s="92"/>
      <c r="X52" s="112"/>
      <c r="Y52" s="112"/>
      <c r="Z52" s="112"/>
      <c r="AA52" s="112"/>
      <c r="AB52" s="112"/>
      <c r="AC52" s="112"/>
      <c r="AD52" s="112"/>
      <c r="AE52" s="112"/>
      <c r="AF52" s="112"/>
      <c r="AG52" s="92"/>
      <c r="AH52" s="112"/>
      <c r="AI52" s="112"/>
      <c r="AJ52" s="92"/>
      <c r="AK52" s="15">
        <v>7491.7</v>
      </c>
      <c r="AL52" s="15">
        <v>5459.2</v>
      </c>
      <c r="AM52" s="112"/>
    </row>
    <row r="53" spans="1:39" ht="24" customHeight="1">
      <c r="A53" s="49"/>
      <c r="B53" s="42"/>
      <c r="C53" s="90"/>
      <c r="D53" s="90"/>
      <c r="E53" s="90"/>
      <c r="F53" s="90"/>
      <c r="G53" s="93"/>
      <c r="H53" s="17"/>
      <c r="I53" s="93"/>
      <c r="J53" s="18"/>
      <c r="K53" s="19"/>
      <c r="L53" s="93"/>
      <c r="M53" s="20">
        <v>218.2</v>
      </c>
      <c r="N53" s="20"/>
      <c r="O53" s="110"/>
      <c r="P53" s="110"/>
      <c r="Q53" s="113"/>
      <c r="R53" s="93"/>
      <c r="S53" s="20">
        <f>P51+Q51+R51</f>
        <v>2079</v>
      </c>
      <c r="T53" s="113"/>
      <c r="U53" s="113"/>
      <c r="V53" s="93"/>
      <c r="W53" s="93"/>
      <c r="X53" s="113"/>
      <c r="Y53" s="113"/>
      <c r="Z53" s="113"/>
      <c r="AA53" s="113"/>
      <c r="AB53" s="113"/>
      <c r="AC53" s="113"/>
      <c r="AD53" s="113"/>
      <c r="AE53" s="113"/>
      <c r="AF53" s="113"/>
      <c r="AG53" s="20"/>
      <c r="AH53" s="113"/>
      <c r="AI53" s="113"/>
      <c r="AJ53" s="93"/>
      <c r="AK53" s="20"/>
      <c r="AL53" s="20"/>
      <c r="AM53" s="113"/>
    </row>
    <row r="54" spans="1:39" ht="24" customHeight="1">
      <c r="A54" s="47" t="s">
        <v>54</v>
      </c>
      <c r="B54" s="71" t="s">
        <v>53</v>
      </c>
      <c r="C54" s="88"/>
      <c r="D54" s="88"/>
      <c r="E54" s="88"/>
      <c r="F54" s="88"/>
      <c r="G54" s="91">
        <v>3726.1</v>
      </c>
      <c r="H54" s="14"/>
      <c r="I54" s="91">
        <v>3726.1</v>
      </c>
      <c r="J54" s="94">
        <v>3726.1</v>
      </c>
      <c r="K54" s="114">
        <v>100</v>
      </c>
      <c r="L54" s="91">
        <v>3705.2</v>
      </c>
      <c r="M54" s="91">
        <v>2</v>
      </c>
      <c r="N54" s="91"/>
      <c r="O54" s="111"/>
      <c r="P54" s="108">
        <v>73.2</v>
      </c>
      <c r="Q54" s="111"/>
      <c r="R54" s="91">
        <v>3652.9</v>
      </c>
      <c r="S54" s="106">
        <v>100</v>
      </c>
      <c r="T54" s="111"/>
      <c r="U54" s="111"/>
      <c r="V54" s="91">
        <v>22.3</v>
      </c>
      <c r="W54" s="91">
        <v>3703.8</v>
      </c>
      <c r="X54" s="111"/>
      <c r="Y54" s="111"/>
      <c r="Z54" s="111"/>
      <c r="AA54" s="111"/>
      <c r="AB54" s="111"/>
      <c r="AC54" s="111"/>
      <c r="AD54" s="111"/>
      <c r="AE54" s="111"/>
      <c r="AF54" s="111"/>
      <c r="AG54" s="91"/>
      <c r="AH54" s="111"/>
      <c r="AI54" s="111"/>
      <c r="AJ54" s="91">
        <v>11689.2</v>
      </c>
      <c r="AK54" s="13"/>
      <c r="AL54" s="13"/>
      <c r="AM54" s="111"/>
    </row>
    <row r="55" spans="1:39" ht="24" customHeight="1">
      <c r="A55" s="48"/>
      <c r="B55" s="72"/>
      <c r="C55" s="89"/>
      <c r="D55" s="89"/>
      <c r="E55" s="89"/>
      <c r="F55" s="89"/>
      <c r="G55" s="92"/>
      <c r="H55" s="16"/>
      <c r="I55" s="92"/>
      <c r="J55" s="95"/>
      <c r="K55" s="115"/>
      <c r="L55" s="92"/>
      <c r="M55" s="98"/>
      <c r="N55" s="98"/>
      <c r="O55" s="112"/>
      <c r="P55" s="109"/>
      <c r="Q55" s="112"/>
      <c r="R55" s="92"/>
      <c r="S55" s="107"/>
      <c r="T55" s="112"/>
      <c r="U55" s="112"/>
      <c r="V55" s="92"/>
      <c r="W55" s="92"/>
      <c r="X55" s="112"/>
      <c r="Y55" s="112"/>
      <c r="Z55" s="112"/>
      <c r="AA55" s="112"/>
      <c r="AB55" s="112"/>
      <c r="AC55" s="112"/>
      <c r="AD55" s="112"/>
      <c r="AE55" s="112"/>
      <c r="AF55" s="112"/>
      <c r="AG55" s="98"/>
      <c r="AH55" s="112"/>
      <c r="AI55" s="112"/>
      <c r="AJ55" s="92"/>
      <c r="AK55" s="15">
        <v>11572</v>
      </c>
      <c r="AL55" s="15">
        <v>7838.3</v>
      </c>
      <c r="AM55" s="112"/>
    </row>
    <row r="56" spans="1:39" ht="24" customHeight="1">
      <c r="A56" s="49"/>
      <c r="B56" s="73"/>
      <c r="C56" s="90"/>
      <c r="D56" s="90"/>
      <c r="E56" s="90"/>
      <c r="F56" s="90"/>
      <c r="G56" s="93"/>
      <c r="H56" s="17"/>
      <c r="I56" s="93"/>
      <c r="J56" s="18"/>
      <c r="K56" s="19"/>
      <c r="L56" s="93"/>
      <c r="M56" s="20">
        <v>20.9</v>
      </c>
      <c r="N56" s="20"/>
      <c r="O56" s="113"/>
      <c r="P56" s="110"/>
      <c r="Q56" s="113"/>
      <c r="R56" s="93"/>
      <c r="S56" s="20">
        <f>P54+Q54+R54</f>
        <v>3726.1</v>
      </c>
      <c r="T56" s="113"/>
      <c r="U56" s="113"/>
      <c r="V56" s="93"/>
      <c r="W56" s="93"/>
      <c r="X56" s="113"/>
      <c r="Y56" s="113"/>
      <c r="Z56" s="113"/>
      <c r="AA56" s="113"/>
      <c r="AB56" s="113"/>
      <c r="AC56" s="113"/>
      <c r="AD56" s="113"/>
      <c r="AE56" s="113"/>
      <c r="AF56" s="113"/>
      <c r="AG56" s="20"/>
      <c r="AH56" s="113"/>
      <c r="AI56" s="113"/>
      <c r="AJ56" s="93"/>
      <c r="AK56" s="20"/>
      <c r="AL56" s="20"/>
      <c r="AM56" s="113"/>
    </row>
    <row r="57" spans="1:39" ht="24" customHeight="1">
      <c r="A57" s="47" t="s">
        <v>71</v>
      </c>
      <c r="B57" s="71" t="s">
        <v>53</v>
      </c>
      <c r="C57" s="88"/>
      <c r="D57" s="88"/>
      <c r="E57" s="88"/>
      <c r="F57" s="88"/>
      <c r="G57" s="91">
        <v>2366</v>
      </c>
      <c r="H57" s="14"/>
      <c r="I57" s="91">
        <v>2366</v>
      </c>
      <c r="J57" s="117">
        <v>2366</v>
      </c>
      <c r="K57" s="119">
        <v>100</v>
      </c>
      <c r="L57" s="91">
        <v>2351.4</v>
      </c>
      <c r="M57" s="91">
        <v>2</v>
      </c>
      <c r="N57" s="91"/>
      <c r="O57" s="111"/>
      <c r="P57" s="91">
        <v>9.8</v>
      </c>
      <c r="Q57" s="111"/>
      <c r="R57" s="91">
        <v>2356.2</v>
      </c>
      <c r="S57" s="106">
        <v>100</v>
      </c>
      <c r="T57" s="111"/>
      <c r="U57" s="111"/>
      <c r="V57" s="91"/>
      <c r="W57" s="91">
        <v>2366</v>
      </c>
      <c r="X57" s="111"/>
      <c r="Y57" s="111"/>
      <c r="Z57" s="111"/>
      <c r="AA57" s="111"/>
      <c r="AB57" s="111"/>
      <c r="AC57" s="111"/>
      <c r="AD57" s="111"/>
      <c r="AE57" s="111"/>
      <c r="AF57" s="111"/>
      <c r="AG57" s="91"/>
      <c r="AH57" s="111"/>
      <c r="AI57" s="111"/>
      <c r="AJ57" s="91">
        <v>7974.4</v>
      </c>
      <c r="AK57" s="13"/>
      <c r="AL57" s="13"/>
      <c r="AM57" s="111"/>
    </row>
    <row r="58" spans="1:39" ht="24" customHeight="1">
      <c r="A58" s="48"/>
      <c r="B58" s="41"/>
      <c r="C58" s="89"/>
      <c r="D58" s="89"/>
      <c r="E58" s="89"/>
      <c r="F58" s="89"/>
      <c r="G58" s="92"/>
      <c r="H58" s="16"/>
      <c r="I58" s="92"/>
      <c r="J58" s="118"/>
      <c r="K58" s="120"/>
      <c r="L58" s="92"/>
      <c r="M58" s="92"/>
      <c r="N58" s="92"/>
      <c r="O58" s="112"/>
      <c r="P58" s="92"/>
      <c r="Q58" s="112"/>
      <c r="R58" s="92"/>
      <c r="S58" s="121"/>
      <c r="T58" s="112"/>
      <c r="U58" s="112"/>
      <c r="V58" s="92"/>
      <c r="W58" s="92"/>
      <c r="X58" s="112"/>
      <c r="Y58" s="112"/>
      <c r="Z58" s="112"/>
      <c r="AA58" s="112"/>
      <c r="AB58" s="112"/>
      <c r="AC58" s="112"/>
      <c r="AD58" s="112"/>
      <c r="AE58" s="112"/>
      <c r="AF58" s="112"/>
      <c r="AG58" s="92"/>
      <c r="AH58" s="112"/>
      <c r="AI58" s="112"/>
      <c r="AJ58" s="92"/>
      <c r="AK58" s="15">
        <v>7974.4</v>
      </c>
      <c r="AL58" s="15">
        <v>5600.9</v>
      </c>
      <c r="AM58" s="112"/>
    </row>
    <row r="59" spans="1:39" ht="24" customHeight="1">
      <c r="A59" s="49"/>
      <c r="B59" s="42"/>
      <c r="C59" s="90"/>
      <c r="D59" s="90"/>
      <c r="E59" s="90"/>
      <c r="F59" s="90"/>
      <c r="G59" s="93"/>
      <c r="H59" s="17"/>
      <c r="I59" s="93"/>
      <c r="J59" s="18"/>
      <c r="K59" s="19"/>
      <c r="L59" s="93"/>
      <c r="M59" s="20">
        <v>14.6</v>
      </c>
      <c r="N59" s="20"/>
      <c r="O59" s="113"/>
      <c r="P59" s="93"/>
      <c r="Q59" s="113"/>
      <c r="R59" s="93"/>
      <c r="S59" s="20">
        <f>P57+Q57+R57</f>
        <v>2366</v>
      </c>
      <c r="T59" s="113"/>
      <c r="U59" s="113"/>
      <c r="V59" s="93"/>
      <c r="W59" s="93"/>
      <c r="X59" s="113"/>
      <c r="Y59" s="113"/>
      <c r="Z59" s="113"/>
      <c r="AA59" s="113"/>
      <c r="AB59" s="113"/>
      <c r="AC59" s="113"/>
      <c r="AD59" s="113"/>
      <c r="AE59" s="113"/>
      <c r="AF59" s="113"/>
      <c r="AG59" s="20"/>
      <c r="AH59" s="113"/>
      <c r="AI59" s="113"/>
      <c r="AJ59" s="93"/>
      <c r="AK59" s="20"/>
      <c r="AL59" s="20"/>
      <c r="AM59" s="113"/>
    </row>
    <row r="60" spans="1:39" ht="24" customHeight="1">
      <c r="A60" s="47" t="s">
        <v>72</v>
      </c>
      <c r="B60" s="71" t="s">
        <v>53</v>
      </c>
      <c r="C60" s="88"/>
      <c r="D60" s="88"/>
      <c r="E60" s="88"/>
      <c r="F60" s="88"/>
      <c r="G60" s="91">
        <v>5854.7</v>
      </c>
      <c r="H60" s="14"/>
      <c r="I60" s="91">
        <v>5854.7</v>
      </c>
      <c r="J60" s="117">
        <v>5854.7</v>
      </c>
      <c r="K60" s="119">
        <v>100</v>
      </c>
      <c r="L60" s="91">
        <v>5848.5</v>
      </c>
      <c r="M60" s="91">
        <v>1</v>
      </c>
      <c r="N60" s="91"/>
      <c r="O60" s="108"/>
      <c r="P60" s="91">
        <v>719.7</v>
      </c>
      <c r="Q60" s="111"/>
      <c r="R60" s="91">
        <v>5135</v>
      </c>
      <c r="S60" s="106">
        <v>100</v>
      </c>
      <c r="T60" s="111"/>
      <c r="U60" s="111"/>
      <c r="V60" s="91"/>
      <c r="W60" s="91">
        <v>5854.7</v>
      </c>
      <c r="X60" s="111"/>
      <c r="Y60" s="111"/>
      <c r="Z60" s="111"/>
      <c r="AA60" s="111"/>
      <c r="AB60" s="111"/>
      <c r="AC60" s="111"/>
      <c r="AD60" s="111"/>
      <c r="AE60" s="111"/>
      <c r="AF60" s="111"/>
      <c r="AG60" s="91"/>
      <c r="AH60" s="111"/>
      <c r="AI60" s="111"/>
      <c r="AJ60" s="91">
        <v>27254.2</v>
      </c>
      <c r="AK60" s="13"/>
      <c r="AL60" s="13"/>
      <c r="AM60" s="111"/>
    </row>
    <row r="61" spans="1:39" ht="24" customHeight="1">
      <c r="A61" s="48"/>
      <c r="B61" s="41"/>
      <c r="C61" s="89"/>
      <c r="D61" s="89"/>
      <c r="E61" s="89"/>
      <c r="F61" s="89"/>
      <c r="G61" s="92"/>
      <c r="H61" s="16"/>
      <c r="I61" s="92"/>
      <c r="J61" s="118"/>
      <c r="K61" s="120"/>
      <c r="L61" s="92"/>
      <c r="M61" s="92"/>
      <c r="N61" s="92"/>
      <c r="O61" s="109"/>
      <c r="P61" s="92"/>
      <c r="Q61" s="112"/>
      <c r="R61" s="92"/>
      <c r="S61" s="121"/>
      <c r="T61" s="112"/>
      <c r="U61" s="112"/>
      <c r="V61" s="92"/>
      <c r="W61" s="92"/>
      <c r="X61" s="112"/>
      <c r="Y61" s="112"/>
      <c r="Z61" s="112"/>
      <c r="AA61" s="112"/>
      <c r="AB61" s="112"/>
      <c r="AC61" s="112"/>
      <c r="AD61" s="112"/>
      <c r="AE61" s="112"/>
      <c r="AF61" s="112"/>
      <c r="AG61" s="92"/>
      <c r="AH61" s="112"/>
      <c r="AI61" s="112"/>
      <c r="AJ61" s="92"/>
      <c r="AK61" s="15">
        <v>23175.3</v>
      </c>
      <c r="AL61" s="15">
        <v>17308.7</v>
      </c>
      <c r="AM61" s="112"/>
    </row>
    <row r="62" spans="1:39" ht="24" customHeight="1">
      <c r="A62" s="49"/>
      <c r="B62" s="42"/>
      <c r="C62" s="90"/>
      <c r="D62" s="90"/>
      <c r="E62" s="90"/>
      <c r="F62" s="90"/>
      <c r="G62" s="93"/>
      <c r="H62" s="17"/>
      <c r="I62" s="93"/>
      <c r="J62" s="18"/>
      <c r="K62" s="19"/>
      <c r="L62" s="93"/>
      <c r="M62" s="20">
        <v>6.2</v>
      </c>
      <c r="N62" s="20"/>
      <c r="O62" s="110"/>
      <c r="P62" s="93"/>
      <c r="Q62" s="113"/>
      <c r="R62" s="93"/>
      <c r="S62" s="20">
        <f>P60+Q60+R60</f>
        <v>5854.7</v>
      </c>
      <c r="T62" s="113"/>
      <c r="U62" s="113"/>
      <c r="V62" s="93"/>
      <c r="W62" s="93"/>
      <c r="X62" s="113"/>
      <c r="Y62" s="113"/>
      <c r="Z62" s="113"/>
      <c r="AA62" s="113"/>
      <c r="AB62" s="113"/>
      <c r="AC62" s="113"/>
      <c r="AD62" s="113"/>
      <c r="AE62" s="113"/>
      <c r="AF62" s="113"/>
      <c r="AG62" s="20"/>
      <c r="AH62" s="113"/>
      <c r="AI62" s="113"/>
      <c r="AJ62" s="93"/>
      <c r="AK62" s="20"/>
      <c r="AL62" s="20"/>
      <c r="AM62" s="113"/>
    </row>
    <row r="63" ht="17.25" customHeight="1"/>
    <row r="64" spans="1:14" s="127" customFormat="1" ht="18" customHeight="1">
      <c r="A64" s="125" t="s">
        <v>80</v>
      </c>
      <c r="B64" s="126"/>
      <c r="C64" s="125"/>
      <c r="D64" s="125"/>
      <c r="E64" s="125"/>
      <c r="F64" s="125"/>
      <c r="G64" s="125"/>
      <c r="H64" s="125"/>
      <c r="N64" s="128"/>
    </row>
    <row r="65" spans="1:14" s="127" customFormat="1" ht="18" customHeight="1">
      <c r="A65" s="125" t="s">
        <v>81</v>
      </c>
      <c r="B65" s="129"/>
      <c r="C65" s="130"/>
      <c r="D65" s="130"/>
      <c r="E65" s="130"/>
      <c r="F65" s="125"/>
      <c r="G65" s="125"/>
      <c r="H65" s="125"/>
      <c r="N65" s="128"/>
    </row>
    <row r="66" spans="1:14" s="127" customFormat="1" ht="18" customHeight="1">
      <c r="A66" s="125" t="s">
        <v>82</v>
      </c>
      <c r="B66" s="129"/>
      <c r="C66" s="130"/>
      <c r="D66" s="130"/>
      <c r="E66" s="130"/>
      <c r="F66" s="125"/>
      <c r="G66" s="125"/>
      <c r="H66" s="125"/>
      <c r="N66" s="128"/>
    </row>
    <row r="67" spans="1:14" s="127" customFormat="1" ht="18" customHeight="1">
      <c r="A67" s="125" t="s">
        <v>83</v>
      </c>
      <c r="B67" s="129"/>
      <c r="C67" s="130"/>
      <c r="D67" s="130"/>
      <c r="E67" s="130"/>
      <c r="F67" s="125"/>
      <c r="G67" s="125"/>
      <c r="H67" s="125"/>
      <c r="N67" s="128"/>
    </row>
    <row r="68" spans="2:38" s="127" customFormat="1" ht="18" customHeight="1">
      <c r="B68" s="131"/>
      <c r="C68" s="128"/>
      <c r="D68" s="128"/>
      <c r="E68" s="128"/>
      <c r="N68" s="128"/>
      <c r="AL68" s="125" t="s">
        <v>84</v>
      </c>
    </row>
    <row r="69" spans="1:39" s="127" customFormat="1" ht="18" customHeight="1">
      <c r="A69" s="132"/>
      <c r="B69" s="133" t="s">
        <v>9</v>
      </c>
      <c r="C69" s="134" t="s">
        <v>0</v>
      </c>
      <c r="D69" s="135"/>
      <c r="E69" s="135"/>
      <c r="F69" s="136"/>
      <c r="G69" s="137" t="s">
        <v>10</v>
      </c>
      <c r="H69" s="138" t="s">
        <v>85</v>
      </c>
      <c r="I69" s="137" t="s">
        <v>11</v>
      </c>
      <c r="J69" s="139" t="s">
        <v>86</v>
      </c>
      <c r="K69" s="140"/>
      <c r="L69" s="140"/>
      <c r="M69" s="140"/>
      <c r="N69" s="140"/>
      <c r="O69" s="140"/>
      <c r="P69" s="140"/>
      <c r="Q69" s="140"/>
      <c r="R69" s="140"/>
      <c r="S69" s="141"/>
      <c r="T69" s="142" t="s">
        <v>56</v>
      </c>
      <c r="U69" s="143"/>
      <c r="V69" s="143"/>
      <c r="W69" s="143"/>
      <c r="X69" s="143"/>
      <c r="Y69" s="143"/>
      <c r="Z69" s="143"/>
      <c r="AA69" s="143"/>
      <c r="AB69" s="143"/>
      <c r="AC69" s="144" t="s">
        <v>1</v>
      </c>
      <c r="AD69" s="145"/>
      <c r="AE69" s="145"/>
      <c r="AF69" s="146"/>
      <c r="AG69" s="147"/>
      <c r="AH69" s="143" t="s">
        <v>2</v>
      </c>
      <c r="AI69" s="148"/>
      <c r="AJ69" s="149"/>
      <c r="AK69" s="149"/>
      <c r="AL69" s="147"/>
      <c r="AM69" s="150" t="s">
        <v>87</v>
      </c>
    </row>
    <row r="70" spans="1:39" s="127" customFormat="1" ht="18" customHeight="1">
      <c r="A70" s="151"/>
      <c r="B70" s="152"/>
      <c r="C70" s="153" t="s">
        <v>3</v>
      </c>
      <c r="D70" s="154"/>
      <c r="E70" s="154"/>
      <c r="F70" s="155"/>
      <c r="G70" s="156"/>
      <c r="H70" s="152"/>
      <c r="I70" s="156"/>
      <c r="J70" s="139" t="s">
        <v>4</v>
      </c>
      <c r="K70" s="141"/>
      <c r="L70" s="139" t="s">
        <v>5</v>
      </c>
      <c r="M70" s="140"/>
      <c r="N70" s="141"/>
      <c r="O70" s="139" t="s">
        <v>6</v>
      </c>
      <c r="P70" s="140"/>
      <c r="Q70" s="140"/>
      <c r="R70" s="140"/>
      <c r="S70" s="141"/>
      <c r="T70" s="157" t="s">
        <v>57</v>
      </c>
      <c r="U70" s="158"/>
      <c r="V70" s="158"/>
      <c r="W70" s="158"/>
      <c r="X70" s="158"/>
      <c r="Y70" s="158"/>
      <c r="Z70" s="158"/>
      <c r="AA70" s="158"/>
      <c r="AB70" s="159"/>
      <c r="AC70" s="160" t="s">
        <v>7</v>
      </c>
      <c r="AD70" s="161"/>
      <c r="AE70" s="161"/>
      <c r="AF70" s="162"/>
      <c r="AG70" s="163"/>
      <c r="AH70" s="164" t="s">
        <v>8</v>
      </c>
      <c r="AI70" s="165"/>
      <c r="AJ70" s="166"/>
      <c r="AK70" s="166"/>
      <c r="AL70" s="163"/>
      <c r="AM70" s="167"/>
    </row>
    <row r="71" spans="1:39" s="127" customFormat="1" ht="18" customHeight="1">
      <c r="A71" s="151"/>
      <c r="B71" s="152"/>
      <c r="C71" s="150" t="s">
        <v>88</v>
      </c>
      <c r="D71" s="150" t="s">
        <v>89</v>
      </c>
      <c r="E71" s="150" t="s">
        <v>90</v>
      </c>
      <c r="F71" s="133" t="s">
        <v>16</v>
      </c>
      <c r="G71" s="156"/>
      <c r="H71" s="152"/>
      <c r="I71" s="156"/>
      <c r="J71" s="134"/>
      <c r="K71" s="136"/>
      <c r="L71" s="137" t="s">
        <v>17</v>
      </c>
      <c r="M71" s="168" t="s">
        <v>12</v>
      </c>
      <c r="N71" s="168" t="s">
        <v>13</v>
      </c>
      <c r="O71" s="137" t="s">
        <v>18</v>
      </c>
      <c r="P71" s="164" t="s">
        <v>14</v>
      </c>
      <c r="Q71" s="164"/>
      <c r="R71" s="164"/>
      <c r="S71" s="165"/>
      <c r="T71" s="169" t="s">
        <v>91</v>
      </c>
      <c r="U71" s="164"/>
      <c r="V71" s="164"/>
      <c r="W71" s="165"/>
      <c r="X71" s="164" t="s">
        <v>15</v>
      </c>
      <c r="Y71" s="164"/>
      <c r="Z71" s="164"/>
      <c r="AA71" s="164"/>
      <c r="AB71" s="164"/>
      <c r="AC71" s="170" t="s">
        <v>92</v>
      </c>
      <c r="AD71" s="171" t="s">
        <v>93</v>
      </c>
      <c r="AE71" s="170" t="s">
        <v>94</v>
      </c>
      <c r="AF71" s="172" t="s">
        <v>95</v>
      </c>
      <c r="AG71" s="173" t="s">
        <v>96</v>
      </c>
      <c r="AH71" s="167" t="s">
        <v>97</v>
      </c>
      <c r="AI71" s="174" t="s">
        <v>98</v>
      </c>
      <c r="AJ71" s="175"/>
      <c r="AK71" s="176"/>
      <c r="AL71" s="177"/>
      <c r="AM71" s="167" t="s">
        <v>99</v>
      </c>
    </row>
    <row r="72" spans="1:39" s="127" customFormat="1" ht="18" customHeight="1">
      <c r="A72" s="151"/>
      <c r="B72" s="152"/>
      <c r="C72" s="177"/>
      <c r="D72" s="177"/>
      <c r="E72" s="177"/>
      <c r="F72" s="152"/>
      <c r="G72" s="156"/>
      <c r="H72" s="152"/>
      <c r="I72" s="156"/>
      <c r="J72" s="178"/>
      <c r="K72" s="179"/>
      <c r="L72" s="180"/>
      <c r="M72" s="181" t="s">
        <v>38</v>
      </c>
      <c r="N72" s="181" t="s">
        <v>38</v>
      </c>
      <c r="O72" s="180"/>
      <c r="P72" s="167" t="s">
        <v>100</v>
      </c>
      <c r="Q72" s="182" t="s">
        <v>19</v>
      </c>
      <c r="R72" s="183"/>
      <c r="S72" s="181" t="s">
        <v>101</v>
      </c>
      <c r="T72" s="181" t="s">
        <v>20</v>
      </c>
      <c r="U72" s="167" t="s">
        <v>20</v>
      </c>
      <c r="V72" s="167" t="s">
        <v>20</v>
      </c>
      <c r="W72" s="167" t="s">
        <v>20</v>
      </c>
      <c r="X72" s="167" t="s">
        <v>20</v>
      </c>
      <c r="Y72" s="167" t="s">
        <v>20</v>
      </c>
      <c r="Z72" s="184" t="s">
        <v>20</v>
      </c>
      <c r="AA72" s="184"/>
      <c r="AB72" s="185" t="s">
        <v>62</v>
      </c>
      <c r="AC72" s="181" t="s">
        <v>102</v>
      </c>
      <c r="AD72" s="167" t="s">
        <v>103</v>
      </c>
      <c r="AE72" s="167" t="s">
        <v>102</v>
      </c>
      <c r="AF72" s="167" t="s">
        <v>103</v>
      </c>
      <c r="AG72" s="186"/>
      <c r="AH72" s="167" t="s">
        <v>104</v>
      </c>
      <c r="AI72" s="187"/>
      <c r="AJ72" s="184" t="s">
        <v>37</v>
      </c>
      <c r="AK72" s="181" t="s">
        <v>21</v>
      </c>
      <c r="AL72" s="167" t="s">
        <v>22</v>
      </c>
      <c r="AM72" s="167"/>
    </row>
    <row r="73" spans="1:39" s="127" customFormat="1" ht="18" customHeight="1">
      <c r="A73" s="188"/>
      <c r="B73" s="189"/>
      <c r="C73" s="172" t="s">
        <v>104</v>
      </c>
      <c r="D73" s="172" t="s">
        <v>104</v>
      </c>
      <c r="E73" s="172" t="s">
        <v>104</v>
      </c>
      <c r="F73" s="189"/>
      <c r="G73" s="190"/>
      <c r="H73" s="189"/>
      <c r="I73" s="190"/>
      <c r="J73" s="153"/>
      <c r="K73" s="155"/>
      <c r="L73" s="191"/>
      <c r="M73" s="168" t="s">
        <v>43</v>
      </c>
      <c r="N73" s="168" t="s">
        <v>43</v>
      </c>
      <c r="O73" s="191"/>
      <c r="P73" s="172" t="s">
        <v>105</v>
      </c>
      <c r="Q73" s="168" t="s">
        <v>23</v>
      </c>
      <c r="R73" s="168" t="s">
        <v>24</v>
      </c>
      <c r="S73" s="168" t="s">
        <v>106</v>
      </c>
      <c r="T73" s="168" t="s">
        <v>45</v>
      </c>
      <c r="U73" s="172" t="s">
        <v>46</v>
      </c>
      <c r="V73" s="172" t="s">
        <v>47</v>
      </c>
      <c r="W73" s="172" t="s">
        <v>48</v>
      </c>
      <c r="X73" s="172" t="s">
        <v>47</v>
      </c>
      <c r="Y73" s="172" t="s">
        <v>49</v>
      </c>
      <c r="Z73" s="171" t="s">
        <v>50</v>
      </c>
      <c r="AA73" s="184"/>
      <c r="AB73" s="168" t="s">
        <v>63</v>
      </c>
      <c r="AC73" s="168" t="s">
        <v>107</v>
      </c>
      <c r="AD73" s="172" t="s">
        <v>108</v>
      </c>
      <c r="AE73" s="172" t="s">
        <v>107</v>
      </c>
      <c r="AF73" s="172" t="s">
        <v>108</v>
      </c>
      <c r="AG73" s="192"/>
      <c r="AH73" s="172" t="s">
        <v>109</v>
      </c>
      <c r="AI73" s="193"/>
      <c r="AJ73" s="171"/>
      <c r="AK73" s="168"/>
      <c r="AL73" s="172"/>
      <c r="AM73" s="172" t="s">
        <v>110</v>
      </c>
    </row>
    <row r="74" spans="1:39" s="127" customFormat="1" ht="18" customHeight="1">
      <c r="A74" s="194" t="s">
        <v>111</v>
      </c>
      <c r="B74" s="195"/>
      <c r="C74" s="133"/>
      <c r="D74" s="133"/>
      <c r="E74" s="133"/>
      <c r="F74" s="133"/>
      <c r="G74" s="196">
        <f>SUM(G77:G103)</f>
        <v>133663</v>
      </c>
      <c r="H74" s="176"/>
      <c r="I74" s="196">
        <f>SUM(I77:I103)</f>
        <v>133663</v>
      </c>
      <c r="J74" s="197">
        <f>J89+J80+J83+J101+J95+J77+J86+J92+J98</f>
        <v>133663</v>
      </c>
      <c r="K74" s="198">
        <v>100</v>
      </c>
      <c r="L74" s="196">
        <f>SUM(L76:L103)</f>
        <v>78528</v>
      </c>
      <c r="M74" s="197">
        <f>M89+M80+M83+M101+M95+M77+M86+M92+M98</f>
        <v>146</v>
      </c>
      <c r="N74" s="197">
        <f>N89+N80+N83+N101+N95+N77+N86+N92+N98</f>
        <v>33</v>
      </c>
      <c r="O74" s="196"/>
      <c r="P74" s="196">
        <f>SUM(P77:P103)</f>
        <v>12082</v>
      </c>
      <c r="Q74" s="196">
        <f>SUM(Q77:Q103)</f>
        <v>121581</v>
      </c>
      <c r="R74" s="196"/>
      <c r="S74" s="199">
        <v>100</v>
      </c>
      <c r="T74" s="200">
        <f>SUM(T77:T103)</f>
        <v>1685</v>
      </c>
      <c r="U74" s="200">
        <f>SUM(U77:U103)</f>
        <v>51691</v>
      </c>
      <c r="V74" s="200">
        <f>SUM(V77:V103)</f>
        <v>80287</v>
      </c>
      <c r="W74" s="200"/>
      <c r="X74" s="200"/>
      <c r="Y74" s="200"/>
      <c r="Z74" s="200"/>
      <c r="AA74" s="196"/>
      <c r="AB74" s="200"/>
      <c r="AC74" s="201">
        <f>SUM(AC77:AC103)</f>
        <v>0</v>
      </c>
      <c r="AD74" s="202"/>
      <c r="AE74" s="202"/>
      <c r="AF74" s="202"/>
      <c r="AG74" s="177"/>
      <c r="AH74" s="200"/>
      <c r="AI74" s="200"/>
      <c r="AJ74" s="176"/>
      <c r="AK74" s="176"/>
      <c r="AL74" s="177"/>
      <c r="AM74" s="200"/>
    </row>
    <row r="75" spans="1:39" s="127" customFormat="1" ht="18" customHeight="1">
      <c r="A75" s="203"/>
      <c r="B75" s="195" t="s">
        <v>112</v>
      </c>
      <c r="C75" s="152"/>
      <c r="D75" s="152"/>
      <c r="E75" s="152"/>
      <c r="F75" s="152"/>
      <c r="G75" s="200"/>
      <c r="H75" s="204"/>
      <c r="I75" s="200"/>
      <c r="J75" s="205"/>
      <c r="K75" s="206"/>
      <c r="L75" s="200"/>
      <c r="M75" s="207"/>
      <c r="N75" s="207"/>
      <c r="O75" s="200"/>
      <c r="P75" s="200"/>
      <c r="Q75" s="200"/>
      <c r="R75" s="200"/>
      <c r="S75" s="208"/>
      <c r="T75" s="200"/>
      <c r="U75" s="200"/>
      <c r="V75" s="200"/>
      <c r="W75" s="200"/>
      <c r="X75" s="200"/>
      <c r="Y75" s="200"/>
      <c r="Z75" s="200"/>
      <c r="AA75" s="200"/>
      <c r="AB75" s="200"/>
      <c r="AC75" s="202"/>
      <c r="AD75" s="202"/>
      <c r="AE75" s="202"/>
      <c r="AF75" s="202"/>
      <c r="AG75" s="152"/>
      <c r="AH75" s="200"/>
      <c r="AI75" s="200"/>
      <c r="AJ75" s="209">
        <f>SUM(AJ77:AJ103)</f>
        <v>12592305</v>
      </c>
      <c r="AK75" s="210">
        <f>SUM(AK77:AK103)</f>
        <v>2088201</v>
      </c>
      <c r="AL75" s="210">
        <f>SUM(AL77:AL103)</f>
        <v>1432126</v>
      </c>
      <c r="AM75" s="200"/>
    </row>
    <row r="76" spans="1:39" s="127" customFormat="1" ht="18" customHeight="1">
      <c r="A76" s="211"/>
      <c r="B76" s="212"/>
      <c r="C76" s="189"/>
      <c r="D76" s="189"/>
      <c r="E76" s="189"/>
      <c r="F76" s="189"/>
      <c r="G76" s="213"/>
      <c r="H76" s="214"/>
      <c r="I76" s="213"/>
      <c r="J76" s="215"/>
      <c r="K76" s="216"/>
      <c r="L76" s="213"/>
      <c r="M76" s="217">
        <f>M91+M82+M85+M103+M97+M79+M88+M94+M100</f>
        <v>30164</v>
      </c>
      <c r="N76" s="217">
        <f>N91+N82+N85+N103+N97+N79+N88+N94+N100</f>
        <v>24971</v>
      </c>
      <c r="O76" s="213"/>
      <c r="P76" s="213"/>
      <c r="Q76" s="213"/>
      <c r="R76" s="213"/>
      <c r="S76" s="217">
        <f>S91+S82+S85+S103+S97+S79+S88+S94+S100</f>
        <v>133663</v>
      </c>
      <c r="T76" s="213"/>
      <c r="U76" s="213"/>
      <c r="V76" s="213"/>
      <c r="W76" s="213"/>
      <c r="X76" s="213"/>
      <c r="Y76" s="213"/>
      <c r="Z76" s="213"/>
      <c r="AA76" s="213"/>
      <c r="AB76" s="213"/>
      <c r="AC76" s="218"/>
      <c r="AD76" s="218"/>
      <c r="AE76" s="218"/>
      <c r="AF76" s="218"/>
      <c r="AG76" s="189"/>
      <c r="AH76" s="213"/>
      <c r="AI76" s="213"/>
      <c r="AJ76" s="219"/>
      <c r="AK76" s="219"/>
      <c r="AL76" s="219"/>
      <c r="AM76" s="213"/>
    </row>
    <row r="77" spans="1:39" s="230" customFormat="1" ht="18" customHeight="1">
      <c r="A77" s="194" t="s">
        <v>113</v>
      </c>
      <c r="B77" s="220"/>
      <c r="C77" s="221"/>
      <c r="D77" s="221"/>
      <c r="E77" s="221"/>
      <c r="F77" s="221"/>
      <c r="G77" s="196">
        <v>30124</v>
      </c>
      <c r="H77" s="176"/>
      <c r="I77" s="196">
        <v>30124</v>
      </c>
      <c r="J77" s="222">
        <v>30124</v>
      </c>
      <c r="K77" s="223">
        <v>100</v>
      </c>
      <c r="L77" s="196">
        <v>21738</v>
      </c>
      <c r="M77" s="196">
        <v>31</v>
      </c>
      <c r="N77" s="196">
        <v>3</v>
      </c>
      <c r="O77" s="224"/>
      <c r="P77" s="196"/>
      <c r="Q77" s="196">
        <v>30124</v>
      </c>
      <c r="R77" s="224"/>
      <c r="S77" s="225">
        <v>100</v>
      </c>
      <c r="T77" s="196">
        <v>1500</v>
      </c>
      <c r="U77" s="226"/>
      <c r="V77" s="227"/>
      <c r="W77" s="224"/>
      <c r="X77" s="224"/>
      <c r="Y77" s="224"/>
      <c r="Z77" s="224"/>
      <c r="AA77" s="224"/>
      <c r="AB77" s="224"/>
      <c r="AC77" s="224"/>
      <c r="AD77" s="224"/>
      <c r="AE77" s="224"/>
      <c r="AF77" s="224"/>
      <c r="AG77" s="228"/>
      <c r="AH77" s="224"/>
      <c r="AI77" s="224"/>
      <c r="AJ77" s="229"/>
      <c r="AK77" s="229"/>
      <c r="AL77" s="147"/>
      <c r="AM77" s="224"/>
    </row>
    <row r="78" spans="1:39" s="230" customFormat="1" ht="18" customHeight="1">
      <c r="A78" s="203"/>
      <c r="B78" s="220" t="s">
        <v>112</v>
      </c>
      <c r="C78" s="231"/>
      <c r="D78" s="231"/>
      <c r="E78" s="231"/>
      <c r="F78" s="231"/>
      <c r="G78" s="200"/>
      <c r="H78" s="232"/>
      <c r="I78" s="200"/>
      <c r="J78" s="233"/>
      <c r="K78" s="234"/>
      <c r="L78" s="200"/>
      <c r="M78" s="235"/>
      <c r="N78" s="235"/>
      <c r="O78" s="236"/>
      <c r="P78" s="200"/>
      <c r="Q78" s="200"/>
      <c r="R78" s="236"/>
      <c r="S78" s="237"/>
      <c r="T78" s="200"/>
      <c r="U78" s="238">
        <v>20217</v>
      </c>
      <c r="V78" s="239">
        <v>8407</v>
      </c>
      <c r="W78" s="236"/>
      <c r="X78" s="236"/>
      <c r="Y78" s="236"/>
      <c r="Z78" s="236"/>
      <c r="AA78" s="236"/>
      <c r="AB78" s="236"/>
      <c r="AC78" s="236"/>
      <c r="AD78" s="236"/>
      <c r="AE78" s="236"/>
      <c r="AF78" s="236"/>
      <c r="AG78" s="231"/>
      <c r="AH78" s="236"/>
      <c r="AI78" s="236"/>
      <c r="AJ78" s="209">
        <v>1749990</v>
      </c>
      <c r="AK78" s="240">
        <v>601521</v>
      </c>
      <c r="AL78" s="240">
        <v>443945</v>
      </c>
      <c r="AM78" s="236"/>
    </row>
    <row r="79" spans="1:39" s="230" customFormat="1" ht="18" customHeight="1">
      <c r="A79" s="211"/>
      <c r="B79" s="241"/>
      <c r="C79" s="242"/>
      <c r="D79" s="242"/>
      <c r="E79" s="242"/>
      <c r="F79" s="242"/>
      <c r="G79" s="213"/>
      <c r="H79" s="214"/>
      <c r="I79" s="213"/>
      <c r="J79" s="215"/>
      <c r="K79" s="216"/>
      <c r="L79" s="213"/>
      <c r="M79" s="243">
        <v>5289</v>
      </c>
      <c r="N79" s="243">
        <v>3097</v>
      </c>
      <c r="O79" s="244"/>
      <c r="P79" s="213"/>
      <c r="Q79" s="213"/>
      <c r="R79" s="244"/>
      <c r="S79" s="245">
        <f>P77+Q77+R77</f>
        <v>30124</v>
      </c>
      <c r="T79" s="213"/>
      <c r="U79" s="246"/>
      <c r="V79" s="247"/>
      <c r="W79" s="244"/>
      <c r="X79" s="244"/>
      <c r="Y79" s="244"/>
      <c r="Z79" s="244"/>
      <c r="AA79" s="244"/>
      <c r="AB79" s="244"/>
      <c r="AC79" s="244"/>
      <c r="AD79" s="244"/>
      <c r="AE79" s="244"/>
      <c r="AF79" s="244"/>
      <c r="AG79" s="242"/>
      <c r="AH79" s="244"/>
      <c r="AI79" s="244"/>
      <c r="AJ79" s="219"/>
      <c r="AK79" s="219"/>
      <c r="AL79" s="219"/>
      <c r="AM79" s="244"/>
    </row>
    <row r="80" spans="1:39" s="258" customFormat="1" ht="18" customHeight="1">
      <c r="A80" s="248" t="s">
        <v>114</v>
      </c>
      <c r="B80" s="195"/>
      <c r="C80" s="249"/>
      <c r="D80" s="249"/>
      <c r="E80" s="249"/>
      <c r="F80" s="249"/>
      <c r="G80" s="250">
        <v>12361</v>
      </c>
      <c r="H80" s="251"/>
      <c r="I80" s="250">
        <v>12361</v>
      </c>
      <c r="J80" s="252">
        <v>12361</v>
      </c>
      <c r="K80" s="223">
        <v>100</v>
      </c>
      <c r="L80" s="253">
        <v>8344</v>
      </c>
      <c r="M80" s="253">
        <v>10</v>
      </c>
      <c r="N80" s="253">
        <v>5</v>
      </c>
      <c r="O80" s="253"/>
      <c r="P80" s="253">
        <v>1679</v>
      </c>
      <c r="Q80" s="253">
        <v>10682</v>
      </c>
      <c r="R80" s="253"/>
      <c r="S80" s="225">
        <v>100</v>
      </c>
      <c r="T80" s="253"/>
      <c r="U80" s="254">
        <v>12361</v>
      </c>
      <c r="V80" s="255"/>
      <c r="W80" s="253"/>
      <c r="X80" s="253"/>
      <c r="Y80" s="253"/>
      <c r="Z80" s="253"/>
      <c r="AA80" s="253"/>
      <c r="AB80" s="253"/>
      <c r="AC80" s="253"/>
      <c r="AD80" s="253"/>
      <c r="AE80" s="253"/>
      <c r="AF80" s="253"/>
      <c r="AG80" s="256"/>
      <c r="AH80" s="253"/>
      <c r="AI80" s="253"/>
      <c r="AJ80" s="257"/>
      <c r="AK80" s="257"/>
      <c r="AL80" s="256"/>
      <c r="AM80" s="253"/>
    </row>
    <row r="81" spans="1:39" s="258" customFormat="1" ht="18" customHeight="1">
      <c r="A81" s="259"/>
      <c r="B81" s="195" t="s">
        <v>112</v>
      </c>
      <c r="C81" s="260"/>
      <c r="D81" s="260"/>
      <c r="E81" s="260"/>
      <c r="F81" s="260"/>
      <c r="G81" s="156"/>
      <c r="H81" s="261"/>
      <c r="I81" s="156"/>
      <c r="J81" s="262"/>
      <c r="K81" s="234"/>
      <c r="L81" s="263"/>
      <c r="M81" s="264"/>
      <c r="N81" s="264"/>
      <c r="O81" s="263"/>
      <c r="P81" s="263"/>
      <c r="Q81" s="263"/>
      <c r="R81" s="263"/>
      <c r="S81" s="237"/>
      <c r="T81" s="263"/>
      <c r="U81" s="265"/>
      <c r="V81" s="266" t="s">
        <v>115</v>
      </c>
      <c r="W81" s="263"/>
      <c r="X81" s="263"/>
      <c r="Y81" s="263"/>
      <c r="Z81" s="263"/>
      <c r="AA81" s="263"/>
      <c r="AB81" s="263"/>
      <c r="AC81" s="263"/>
      <c r="AD81" s="263"/>
      <c r="AE81" s="263"/>
      <c r="AF81" s="263"/>
      <c r="AG81" s="260"/>
      <c r="AH81" s="263"/>
      <c r="AI81" s="263"/>
      <c r="AJ81" s="267">
        <v>774000</v>
      </c>
      <c r="AK81" s="268">
        <v>261826</v>
      </c>
      <c r="AL81" s="268">
        <v>183050</v>
      </c>
      <c r="AM81" s="263"/>
    </row>
    <row r="82" spans="1:39" s="258" customFormat="1" ht="18" customHeight="1">
      <c r="A82" s="269"/>
      <c r="B82" s="270"/>
      <c r="C82" s="271"/>
      <c r="D82" s="271"/>
      <c r="E82" s="271"/>
      <c r="F82" s="271"/>
      <c r="G82" s="190"/>
      <c r="H82" s="272"/>
      <c r="I82" s="190"/>
      <c r="J82" s="273"/>
      <c r="K82" s="274"/>
      <c r="L82" s="275"/>
      <c r="M82" s="276">
        <v>1418</v>
      </c>
      <c r="N82" s="276">
        <v>2599</v>
      </c>
      <c r="O82" s="275"/>
      <c r="P82" s="275"/>
      <c r="Q82" s="275"/>
      <c r="R82" s="275"/>
      <c r="S82" s="245">
        <f>P80+Q80+R80</f>
        <v>12361</v>
      </c>
      <c r="T82" s="275"/>
      <c r="U82" s="277"/>
      <c r="V82" s="266"/>
      <c r="W82" s="275"/>
      <c r="X82" s="275"/>
      <c r="Y82" s="275"/>
      <c r="Z82" s="275"/>
      <c r="AA82" s="275"/>
      <c r="AB82" s="275"/>
      <c r="AC82" s="275"/>
      <c r="AD82" s="275"/>
      <c r="AE82" s="275"/>
      <c r="AF82" s="275"/>
      <c r="AG82" s="271"/>
      <c r="AH82" s="275"/>
      <c r="AI82" s="275"/>
      <c r="AJ82" s="278"/>
      <c r="AK82" s="278"/>
      <c r="AL82" s="278"/>
      <c r="AM82" s="275"/>
    </row>
    <row r="83" spans="1:39" s="258" customFormat="1" ht="18" customHeight="1">
      <c r="A83" s="248" t="s">
        <v>67</v>
      </c>
      <c r="B83" s="195" t="s">
        <v>116</v>
      </c>
      <c r="C83" s="249"/>
      <c r="D83" s="249"/>
      <c r="E83" s="249"/>
      <c r="F83" s="249"/>
      <c r="G83" s="279">
        <v>28534</v>
      </c>
      <c r="H83" s="251"/>
      <c r="I83" s="279">
        <v>28534</v>
      </c>
      <c r="J83" s="252">
        <v>28534</v>
      </c>
      <c r="K83" s="223">
        <v>100</v>
      </c>
      <c r="L83" s="253">
        <v>13844</v>
      </c>
      <c r="M83" s="253">
        <v>33</v>
      </c>
      <c r="N83" s="253">
        <v>15</v>
      </c>
      <c r="O83" s="253"/>
      <c r="P83" s="253">
        <v>9224</v>
      </c>
      <c r="Q83" s="253">
        <v>19310</v>
      </c>
      <c r="R83" s="253"/>
      <c r="S83" s="225">
        <v>100</v>
      </c>
      <c r="T83" s="253"/>
      <c r="U83" s="254">
        <v>5399</v>
      </c>
      <c r="V83" s="255"/>
      <c r="W83" s="253"/>
      <c r="X83" s="253"/>
      <c r="Y83" s="253"/>
      <c r="Z83" s="253"/>
      <c r="AA83" s="253"/>
      <c r="AB83" s="253"/>
      <c r="AC83" s="253"/>
      <c r="AD83" s="253"/>
      <c r="AE83" s="253"/>
      <c r="AF83" s="253"/>
      <c r="AG83" s="256"/>
      <c r="AH83" s="253"/>
      <c r="AI83" s="253"/>
      <c r="AJ83" s="257"/>
      <c r="AK83" s="257"/>
      <c r="AL83" s="256"/>
      <c r="AM83" s="253"/>
    </row>
    <row r="84" spans="1:39" s="258" customFormat="1" ht="18" customHeight="1">
      <c r="A84" s="259"/>
      <c r="B84" s="195" t="s">
        <v>112</v>
      </c>
      <c r="C84" s="260"/>
      <c r="D84" s="260"/>
      <c r="E84" s="260"/>
      <c r="F84" s="260"/>
      <c r="G84" s="280"/>
      <c r="H84" s="261"/>
      <c r="I84" s="280"/>
      <c r="J84" s="262"/>
      <c r="K84" s="234"/>
      <c r="L84" s="263"/>
      <c r="M84" s="264"/>
      <c r="N84" s="264"/>
      <c r="O84" s="263"/>
      <c r="P84" s="263"/>
      <c r="Q84" s="263"/>
      <c r="R84" s="263"/>
      <c r="S84" s="237"/>
      <c r="T84" s="263"/>
      <c r="U84" s="265"/>
      <c r="V84" s="266">
        <v>23135</v>
      </c>
      <c r="W84" s="263"/>
      <c r="X84" s="263"/>
      <c r="Y84" s="263"/>
      <c r="Z84" s="263"/>
      <c r="AA84" s="263"/>
      <c r="AB84" s="263"/>
      <c r="AC84" s="263"/>
      <c r="AD84" s="263"/>
      <c r="AE84" s="263"/>
      <c r="AF84" s="263"/>
      <c r="AG84" s="260"/>
      <c r="AH84" s="263"/>
      <c r="AI84" s="263"/>
      <c r="AJ84" s="267">
        <v>1261155</v>
      </c>
      <c r="AK84" s="268">
        <v>260303</v>
      </c>
      <c r="AL84" s="268">
        <v>186627</v>
      </c>
      <c r="AM84" s="263"/>
    </row>
    <row r="85" spans="1:39" s="258" customFormat="1" ht="18" customHeight="1">
      <c r="A85" s="269"/>
      <c r="B85" s="270"/>
      <c r="C85" s="271"/>
      <c r="D85" s="271"/>
      <c r="E85" s="271"/>
      <c r="F85" s="271"/>
      <c r="G85" s="281"/>
      <c r="H85" s="272"/>
      <c r="I85" s="281"/>
      <c r="J85" s="273"/>
      <c r="K85" s="274"/>
      <c r="L85" s="275"/>
      <c r="M85" s="276">
        <v>5466</v>
      </c>
      <c r="N85" s="276">
        <v>9224</v>
      </c>
      <c r="O85" s="275"/>
      <c r="P85" s="275"/>
      <c r="Q85" s="275"/>
      <c r="R85" s="275"/>
      <c r="S85" s="245">
        <f>P83+Q83+R83</f>
        <v>28534</v>
      </c>
      <c r="T85" s="275"/>
      <c r="U85" s="277"/>
      <c r="V85" s="266"/>
      <c r="W85" s="275"/>
      <c r="X85" s="275"/>
      <c r="Y85" s="275"/>
      <c r="Z85" s="275"/>
      <c r="AA85" s="275"/>
      <c r="AB85" s="275"/>
      <c r="AC85" s="275"/>
      <c r="AD85" s="275"/>
      <c r="AE85" s="275"/>
      <c r="AF85" s="275"/>
      <c r="AG85" s="271"/>
      <c r="AH85" s="275"/>
      <c r="AI85" s="275"/>
      <c r="AJ85" s="278"/>
      <c r="AK85" s="278"/>
      <c r="AL85" s="278"/>
      <c r="AM85" s="275"/>
    </row>
    <row r="86" spans="1:39" s="230" customFormat="1" ht="18" customHeight="1">
      <c r="A86" s="194" t="s">
        <v>117</v>
      </c>
      <c r="B86" s="220"/>
      <c r="C86" s="221"/>
      <c r="D86" s="221"/>
      <c r="E86" s="221"/>
      <c r="F86" s="221"/>
      <c r="G86" s="196">
        <v>16111</v>
      </c>
      <c r="H86" s="282"/>
      <c r="I86" s="196">
        <v>16111</v>
      </c>
      <c r="J86" s="222">
        <v>16111</v>
      </c>
      <c r="K86" s="223">
        <v>100</v>
      </c>
      <c r="L86" s="253">
        <v>11409</v>
      </c>
      <c r="M86" s="196">
        <v>21</v>
      </c>
      <c r="N86" s="196">
        <v>3</v>
      </c>
      <c r="O86" s="224"/>
      <c r="P86" s="196">
        <v>1179</v>
      </c>
      <c r="Q86" s="196">
        <v>14932</v>
      </c>
      <c r="R86" s="224"/>
      <c r="S86" s="225">
        <v>100</v>
      </c>
      <c r="T86" s="196"/>
      <c r="U86" s="283">
        <v>7874</v>
      </c>
      <c r="V86" s="227"/>
      <c r="W86" s="224"/>
      <c r="X86" s="224"/>
      <c r="Y86" s="224"/>
      <c r="Z86" s="224"/>
      <c r="AA86" s="224"/>
      <c r="AB86" s="224"/>
      <c r="AC86" s="224"/>
      <c r="AD86" s="224"/>
      <c r="AE86" s="224"/>
      <c r="AF86" s="224"/>
      <c r="AG86" s="228"/>
      <c r="AH86" s="224"/>
      <c r="AI86" s="224"/>
      <c r="AJ86" s="229"/>
      <c r="AK86" s="229"/>
      <c r="AL86" s="147"/>
      <c r="AM86" s="224"/>
    </row>
    <row r="87" spans="1:39" s="230" customFormat="1" ht="18" customHeight="1">
      <c r="A87" s="203"/>
      <c r="B87" s="220" t="s">
        <v>112</v>
      </c>
      <c r="C87" s="231"/>
      <c r="D87" s="231"/>
      <c r="E87" s="231"/>
      <c r="F87" s="231"/>
      <c r="G87" s="200"/>
      <c r="H87" s="284"/>
      <c r="I87" s="200"/>
      <c r="J87" s="233"/>
      <c r="K87" s="234"/>
      <c r="L87" s="263"/>
      <c r="M87" s="235"/>
      <c r="N87" s="235"/>
      <c r="O87" s="236"/>
      <c r="P87" s="200"/>
      <c r="Q87" s="200"/>
      <c r="R87" s="236"/>
      <c r="S87" s="237"/>
      <c r="T87" s="200"/>
      <c r="U87" s="285"/>
      <c r="V87" s="239">
        <v>8237</v>
      </c>
      <c r="W87" s="236"/>
      <c r="X87" s="236"/>
      <c r="Y87" s="236"/>
      <c r="Z87" s="236"/>
      <c r="AA87" s="236"/>
      <c r="AB87" s="236"/>
      <c r="AC87" s="236"/>
      <c r="AD87" s="236"/>
      <c r="AE87" s="236"/>
      <c r="AF87" s="236"/>
      <c r="AG87" s="231"/>
      <c r="AH87" s="236"/>
      <c r="AI87" s="236"/>
      <c r="AJ87" s="209">
        <v>967768</v>
      </c>
      <c r="AK87" s="240">
        <v>267830</v>
      </c>
      <c r="AL87" s="240">
        <v>184366</v>
      </c>
      <c r="AM87" s="236"/>
    </row>
    <row r="88" spans="1:39" s="230" customFormat="1" ht="18" customHeight="1">
      <c r="A88" s="211"/>
      <c r="B88" s="241"/>
      <c r="C88" s="242"/>
      <c r="D88" s="242"/>
      <c r="E88" s="242"/>
      <c r="F88" s="242"/>
      <c r="G88" s="213"/>
      <c r="H88" s="286"/>
      <c r="I88" s="213"/>
      <c r="J88" s="215"/>
      <c r="K88" s="216"/>
      <c r="L88" s="275"/>
      <c r="M88" s="243">
        <v>2740</v>
      </c>
      <c r="N88" s="243">
        <v>1962</v>
      </c>
      <c r="O88" s="244"/>
      <c r="P88" s="213"/>
      <c r="Q88" s="213"/>
      <c r="R88" s="244"/>
      <c r="S88" s="245">
        <f>P86+Q86+R86</f>
        <v>16111</v>
      </c>
      <c r="T88" s="213"/>
      <c r="U88" s="287"/>
      <c r="V88" s="239"/>
      <c r="W88" s="244"/>
      <c r="X88" s="244"/>
      <c r="Y88" s="244"/>
      <c r="Z88" s="244"/>
      <c r="AA88" s="244"/>
      <c r="AB88" s="244"/>
      <c r="AC88" s="244"/>
      <c r="AD88" s="244"/>
      <c r="AE88" s="244"/>
      <c r="AF88" s="244"/>
      <c r="AG88" s="242"/>
      <c r="AH88" s="244"/>
      <c r="AI88" s="244"/>
      <c r="AJ88" s="219"/>
      <c r="AK88" s="219"/>
      <c r="AL88" s="219"/>
      <c r="AM88" s="244"/>
    </row>
    <row r="89" spans="1:39" s="258" customFormat="1" ht="18" customHeight="1">
      <c r="A89" s="248" t="s">
        <v>118</v>
      </c>
      <c r="B89" s="195"/>
      <c r="C89" s="249"/>
      <c r="D89" s="249"/>
      <c r="E89" s="249"/>
      <c r="F89" s="249"/>
      <c r="G89" s="250">
        <v>4888</v>
      </c>
      <c r="H89" s="251"/>
      <c r="I89" s="250">
        <v>4888</v>
      </c>
      <c r="J89" s="252">
        <v>4888</v>
      </c>
      <c r="K89" s="223">
        <v>100</v>
      </c>
      <c r="L89" s="253">
        <v>502</v>
      </c>
      <c r="M89" s="253">
        <v>3</v>
      </c>
      <c r="N89" s="253"/>
      <c r="O89" s="253"/>
      <c r="P89" s="253"/>
      <c r="Q89" s="253">
        <v>4888</v>
      </c>
      <c r="R89" s="253"/>
      <c r="S89" s="225">
        <v>100</v>
      </c>
      <c r="T89" s="253"/>
      <c r="U89" s="255"/>
      <c r="V89" s="196">
        <v>4888</v>
      </c>
      <c r="W89" s="253"/>
      <c r="X89" s="253"/>
      <c r="Y89" s="253"/>
      <c r="Z89" s="253"/>
      <c r="AA89" s="253"/>
      <c r="AB89" s="253"/>
      <c r="AC89" s="253"/>
      <c r="AD89" s="253"/>
      <c r="AE89" s="253"/>
      <c r="AF89" s="253"/>
      <c r="AG89" s="256"/>
      <c r="AH89" s="253"/>
      <c r="AI89" s="253"/>
      <c r="AJ89" s="257"/>
      <c r="AK89" s="257"/>
      <c r="AL89" s="256"/>
      <c r="AM89" s="253"/>
    </row>
    <row r="90" spans="1:39" s="258" customFormat="1" ht="18" customHeight="1">
      <c r="A90" s="259"/>
      <c r="B90" s="195"/>
      <c r="C90" s="260"/>
      <c r="D90" s="260"/>
      <c r="E90" s="260"/>
      <c r="F90" s="260"/>
      <c r="G90" s="288"/>
      <c r="H90" s="289"/>
      <c r="I90" s="288"/>
      <c r="J90" s="262"/>
      <c r="K90" s="234"/>
      <c r="L90" s="263"/>
      <c r="M90" s="264"/>
      <c r="N90" s="264"/>
      <c r="O90" s="263"/>
      <c r="P90" s="263"/>
      <c r="Q90" s="263"/>
      <c r="R90" s="263"/>
      <c r="S90" s="237"/>
      <c r="T90" s="263"/>
      <c r="U90" s="266"/>
      <c r="V90" s="200"/>
      <c r="W90" s="263"/>
      <c r="X90" s="263"/>
      <c r="Y90" s="263"/>
      <c r="Z90" s="263"/>
      <c r="AA90" s="263"/>
      <c r="AB90" s="263"/>
      <c r="AC90" s="263"/>
      <c r="AD90" s="263"/>
      <c r="AE90" s="263"/>
      <c r="AF90" s="263"/>
      <c r="AG90" s="260"/>
      <c r="AH90" s="263"/>
      <c r="AI90" s="263"/>
      <c r="AJ90" s="267">
        <v>193641</v>
      </c>
      <c r="AK90" s="268">
        <v>93191</v>
      </c>
      <c r="AL90" s="268">
        <v>46596</v>
      </c>
      <c r="AM90" s="263"/>
    </row>
    <row r="91" spans="1:39" s="258" customFormat="1" ht="18" customHeight="1">
      <c r="A91" s="269"/>
      <c r="B91" s="270"/>
      <c r="C91" s="271"/>
      <c r="D91" s="271"/>
      <c r="E91" s="271"/>
      <c r="F91" s="271"/>
      <c r="G91" s="290"/>
      <c r="H91" s="272"/>
      <c r="I91" s="290"/>
      <c r="J91" s="273"/>
      <c r="K91" s="274"/>
      <c r="L91" s="275"/>
      <c r="M91" s="276">
        <v>4386</v>
      </c>
      <c r="N91" s="276"/>
      <c r="O91" s="275"/>
      <c r="P91" s="275"/>
      <c r="Q91" s="275"/>
      <c r="R91" s="275"/>
      <c r="S91" s="245">
        <f>P89+Q89+R89</f>
        <v>4888</v>
      </c>
      <c r="T91" s="275"/>
      <c r="U91" s="266"/>
      <c r="V91" s="213"/>
      <c r="W91" s="275"/>
      <c r="X91" s="275"/>
      <c r="Y91" s="275"/>
      <c r="Z91" s="275"/>
      <c r="AA91" s="275"/>
      <c r="AB91" s="275"/>
      <c r="AC91" s="275"/>
      <c r="AD91" s="275"/>
      <c r="AE91" s="275"/>
      <c r="AF91" s="275"/>
      <c r="AG91" s="271"/>
      <c r="AH91" s="275"/>
      <c r="AI91" s="275"/>
      <c r="AJ91" s="278"/>
      <c r="AK91" s="278"/>
      <c r="AL91" s="278"/>
      <c r="AM91" s="275"/>
    </row>
    <row r="92" spans="1:39" s="230" customFormat="1" ht="18" customHeight="1">
      <c r="A92" s="194" t="s">
        <v>119</v>
      </c>
      <c r="B92" s="220"/>
      <c r="C92" s="221"/>
      <c r="D92" s="221"/>
      <c r="E92" s="221"/>
      <c r="F92" s="221"/>
      <c r="G92" s="196">
        <v>627</v>
      </c>
      <c r="H92" s="282"/>
      <c r="I92" s="196">
        <v>627</v>
      </c>
      <c r="J92" s="222">
        <v>627</v>
      </c>
      <c r="K92" s="223">
        <v>100</v>
      </c>
      <c r="L92" s="253">
        <v>47</v>
      </c>
      <c r="M92" s="196">
        <v>1</v>
      </c>
      <c r="N92" s="196"/>
      <c r="O92" s="224"/>
      <c r="P92" s="196"/>
      <c r="Q92" s="196">
        <v>627</v>
      </c>
      <c r="R92" s="224"/>
      <c r="S92" s="225">
        <v>100</v>
      </c>
      <c r="T92" s="196"/>
      <c r="U92" s="283"/>
      <c r="V92" s="227"/>
      <c r="W92" s="224"/>
      <c r="X92" s="224"/>
      <c r="Y92" s="224"/>
      <c r="Z92" s="224"/>
      <c r="AA92" s="224"/>
      <c r="AB92" s="224"/>
      <c r="AC92" s="224"/>
      <c r="AD92" s="224"/>
      <c r="AE92" s="224"/>
      <c r="AF92" s="224"/>
      <c r="AG92" s="228"/>
      <c r="AH92" s="224"/>
      <c r="AI92" s="224"/>
      <c r="AJ92" s="229"/>
      <c r="AK92" s="229"/>
      <c r="AL92" s="147"/>
      <c r="AM92" s="224"/>
    </row>
    <row r="93" spans="1:39" s="230" customFormat="1" ht="18" customHeight="1">
      <c r="A93" s="203"/>
      <c r="B93" s="220"/>
      <c r="C93" s="231"/>
      <c r="D93" s="231"/>
      <c r="E93" s="231"/>
      <c r="F93" s="231"/>
      <c r="G93" s="200"/>
      <c r="H93" s="284"/>
      <c r="I93" s="200"/>
      <c r="J93" s="233"/>
      <c r="K93" s="234"/>
      <c r="L93" s="263"/>
      <c r="M93" s="235"/>
      <c r="N93" s="235"/>
      <c r="O93" s="236"/>
      <c r="P93" s="200"/>
      <c r="Q93" s="200"/>
      <c r="R93" s="236"/>
      <c r="S93" s="237"/>
      <c r="T93" s="200"/>
      <c r="U93" s="285"/>
      <c r="V93" s="239">
        <v>627</v>
      </c>
      <c r="W93" s="236"/>
      <c r="X93" s="236"/>
      <c r="Y93" s="236"/>
      <c r="Z93" s="236"/>
      <c r="AA93" s="236"/>
      <c r="AB93" s="236"/>
      <c r="AC93" s="236"/>
      <c r="AD93" s="236"/>
      <c r="AE93" s="236"/>
      <c r="AF93" s="236"/>
      <c r="AG93" s="231"/>
      <c r="AH93" s="236"/>
      <c r="AI93" s="236"/>
      <c r="AJ93" s="209">
        <v>14330</v>
      </c>
      <c r="AK93" s="240">
        <v>11599</v>
      </c>
      <c r="AL93" s="240">
        <v>5800</v>
      </c>
      <c r="AM93" s="236"/>
    </row>
    <row r="94" spans="1:39" s="230" customFormat="1" ht="18" customHeight="1">
      <c r="A94" s="211"/>
      <c r="B94" s="241"/>
      <c r="C94" s="242"/>
      <c r="D94" s="242"/>
      <c r="E94" s="242"/>
      <c r="F94" s="242"/>
      <c r="G94" s="213"/>
      <c r="H94" s="286"/>
      <c r="I94" s="213"/>
      <c r="J94" s="215"/>
      <c r="K94" s="216"/>
      <c r="L94" s="275"/>
      <c r="M94" s="243">
        <v>580</v>
      </c>
      <c r="N94" s="243"/>
      <c r="O94" s="244"/>
      <c r="P94" s="213"/>
      <c r="Q94" s="213"/>
      <c r="R94" s="244"/>
      <c r="S94" s="245">
        <f>P92+Q92+R92</f>
        <v>627</v>
      </c>
      <c r="T94" s="213"/>
      <c r="U94" s="287"/>
      <c r="V94" s="239"/>
      <c r="W94" s="244"/>
      <c r="X94" s="244"/>
      <c r="Y94" s="244"/>
      <c r="Z94" s="244"/>
      <c r="AA94" s="244"/>
      <c r="AB94" s="244"/>
      <c r="AC94" s="244"/>
      <c r="AD94" s="244"/>
      <c r="AE94" s="244"/>
      <c r="AF94" s="244"/>
      <c r="AG94" s="242"/>
      <c r="AH94" s="244"/>
      <c r="AI94" s="244"/>
      <c r="AJ94" s="219"/>
      <c r="AK94" s="219"/>
      <c r="AL94" s="219"/>
      <c r="AM94" s="244"/>
    </row>
    <row r="95" spans="1:39" s="230" customFormat="1" ht="18" customHeight="1">
      <c r="A95" s="194" t="s">
        <v>120</v>
      </c>
      <c r="B95" s="220"/>
      <c r="C95" s="221"/>
      <c r="D95" s="221"/>
      <c r="E95" s="221"/>
      <c r="F95" s="221"/>
      <c r="G95" s="196">
        <v>23363</v>
      </c>
      <c r="H95" s="282"/>
      <c r="I95" s="196">
        <v>23363</v>
      </c>
      <c r="J95" s="222">
        <v>23363</v>
      </c>
      <c r="K95" s="223">
        <v>100</v>
      </c>
      <c r="L95" s="253">
        <v>13163</v>
      </c>
      <c r="M95" s="196">
        <v>26</v>
      </c>
      <c r="N95" s="196">
        <v>3</v>
      </c>
      <c r="O95" s="224"/>
      <c r="P95" s="196"/>
      <c r="Q95" s="196">
        <v>23363</v>
      </c>
      <c r="R95" s="224"/>
      <c r="S95" s="225">
        <v>100</v>
      </c>
      <c r="T95" s="196"/>
      <c r="U95" s="283">
        <v>4460</v>
      </c>
      <c r="V95" s="227"/>
      <c r="W95" s="224"/>
      <c r="X95" s="224"/>
      <c r="Y95" s="224"/>
      <c r="Z95" s="224"/>
      <c r="AA95" s="224"/>
      <c r="AB95" s="224"/>
      <c r="AC95" s="224"/>
      <c r="AD95" s="224"/>
      <c r="AE95" s="224"/>
      <c r="AF95" s="224"/>
      <c r="AG95" s="228"/>
      <c r="AH95" s="224"/>
      <c r="AI95" s="224"/>
      <c r="AJ95" s="229"/>
      <c r="AK95" s="229"/>
      <c r="AL95" s="147"/>
      <c r="AM95" s="224"/>
    </row>
    <row r="96" spans="1:39" s="230" customFormat="1" ht="18" customHeight="1">
      <c r="A96" s="203"/>
      <c r="B96" s="220"/>
      <c r="C96" s="231"/>
      <c r="D96" s="231"/>
      <c r="E96" s="231"/>
      <c r="F96" s="231"/>
      <c r="G96" s="200"/>
      <c r="H96" s="284"/>
      <c r="I96" s="200"/>
      <c r="J96" s="233"/>
      <c r="K96" s="234"/>
      <c r="L96" s="263"/>
      <c r="M96" s="235"/>
      <c r="N96" s="235"/>
      <c r="O96" s="236"/>
      <c r="P96" s="200"/>
      <c r="Q96" s="200"/>
      <c r="R96" s="236"/>
      <c r="S96" s="237"/>
      <c r="T96" s="200"/>
      <c r="U96" s="285"/>
      <c r="V96" s="239">
        <v>18903</v>
      </c>
      <c r="W96" s="236"/>
      <c r="X96" s="236"/>
      <c r="Y96" s="236"/>
      <c r="Z96" s="236"/>
      <c r="AA96" s="236"/>
      <c r="AB96" s="236"/>
      <c r="AC96" s="236"/>
      <c r="AD96" s="236"/>
      <c r="AE96" s="236"/>
      <c r="AF96" s="236"/>
      <c r="AG96" s="231"/>
      <c r="AH96" s="236"/>
      <c r="AI96" s="236"/>
      <c r="AJ96" s="209">
        <v>1288110</v>
      </c>
      <c r="AK96" s="240">
        <v>355156</v>
      </c>
      <c r="AL96" s="240">
        <v>256642</v>
      </c>
      <c r="AM96" s="236"/>
    </row>
    <row r="97" spans="1:39" s="230" customFormat="1" ht="18" customHeight="1">
      <c r="A97" s="211"/>
      <c r="B97" s="291"/>
      <c r="C97" s="242"/>
      <c r="D97" s="242"/>
      <c r="E97" s="242"/>
      <c r="F97" s="242"/>
      <c r="G97" s="213"/>
      <c r="H97" s="292"/>
      <c r="I97" s="213"/>
      <c r="J97" s="215"/>
      <c r="K97" s="216"/>
      <c r="L97" s="275"/>
      <c r="M97" s="243">
        <v>5106</v>
      </c>
      <c r="N97" s="243">
        <v>5094</v>
      </c>
      <c r="O97" s="244"/>
      <c r="P97" s="213"/>
      <c r="Q97" s="213"/>
      <c r="R97" s="244"/>
      <c r="S97" s="245">
        <f>P95+Q95+R95</f>
        <v>23363</v>
      </c>
      <c r="T97" s="213"/>
      <c r="U97" s="287"/>
      <c r="V97" s="239"/>
      <c r="W97" s="244"/>
      <c r="X97" s="244"/>
      <c r="Y97" s="244"/>
      <c r="Z97" s="244"/>
      <c r="AA97" s="244"/>
      <c r="AB97" s="244"/>
      <c r="AC97" s="244"/>
      <c r="AD97" s="244"/>
      <c r="AE97" s="244"/>
      <c r="AF97" s="244"/>
      <c r="AG97" s="242"/>
      <c r="AH97" s="244"/>
      <c r="AI97" s="244"/>
      <c r="AJ97" s="219"/>
      <c r="AK97" s="219"/>
      <c r="AL97" s="219"/>
      <c r="AM97" s="244"/>
    </row>
    <row r="98" spans="1:39" s="230" customFormat="1" ht="18" customHeight="1">
      <c r="A98" s="194" t="s">
        <v>121</v>
      </c>
      <c r="B98" s="220"/>
      <c r="C98" s="221"/>
      <c r="D98" s="221"/>
      <c r="E98" s="221"/>
      <c r="F98" s="221"/>
      <c r="G98" s="196">
        <v>11955</v>
      </c>
      <c r="H98" s="282"/>
      <c r="I98" s="196">
        <v>11955</v>
      </c>
      <c r="J98" s="222">
        <v>11955</v>
      </c>
      <c r="K98" s="223">
        <v>100</v>
      </c>
      <c r="L98" s="253">
        <v>6652</v>
      </c>
      <c r="M98" s="196">
        <v>12</v>
      </c>
      <c r="N98" s="196">
        <v>3</v>
      </c>
      <c r="O98" s="224"/>
      <c r="P98" s="196"/>
      <c r="Q98" s="196">
        <v>11955</v>
      </c>
      <c r="R98" s="224"/>
      <c r="S98" s="225">
        <v>100</v>
      </c>
      <c r="T98" s="196"/>
      <c r="U98" s="283">
        <v>1380</v>
      </c>
      <c r="V98" s="227"/>
      <c r="W98" s="224"/>
      <c r="X98" s="224"/>
      <c r="Y98" s="224"/>
      <c r="Z98" s="224"/>
      <c r="AA98" s="224"/>
      <c r="AB98" s="224"/>
      <c r="AC98" s="224"/>
      <c r="AD98" s="224"/>
      <c r="AE98" s="224"/>
      <c r="AF98" s="224"/>
      <c r="AG98" s="228"/>
      <c r="AH98" s="224"/>
      <c r="AI98" s="224"/>
      <c r="AJ98" s="229"/>
      <c r="AK98" s="229"/>
      <c r="AL98" s="147"/>
      <c r="AM98" s="224"/>
    </row>
    <row r="99" spans="1:39" s="230" customFormat="1" ht="18" customHeight="1">
      <c r="A99" s="203"/>
      <c r="B99" s="220"/>
      <c r="C99" s="231"/>
      <c r="D99" s="231"/>
      <c r="E99" s="231"/>
      <c r="F99" s="231"/>
      <c r="G99" s="200"/>
      <c r="H99" s="284"/>
      <c r="I99" s="200"/>
      <c r="J99" s="233"/>
      <c r="K99" s="234"/>
      <c r="L99" s="263"/>
      <c r="M99" s="235"/>
      <c r="N99" s="235"/>
      <c r="O99" s="236"/>
      <c r="P99" s="200"/>
      <c r="Q99" s="200"/>
      <c r="R99" s="236"/>
      <c r="S99" s="237"/>
      <c r="T99" s="200"/>
      <c r="U99" s="285"/>
      <c r="V99" s="239">
        <v>10575</v>
      </c>
      <c r="W99" s="236"/>
      <c r="X99" s="236"/>
      <c r="Y99" s="236"/>
      <c r="Z99" s="236"/>
      <c r="AA99" s="236"/>
      <c r="AB99" s="236"/>
      <c r="AC99" s="236"/>
      <c r="AD99" s="236"/>
      <c r="AE99" s="236"/>
      <c r="AF99" s="236"/>
      <c r="AG99" s="231"/>
      <c r="AH99" s="236"/>
      <c r="AI99" s="236"/>
      <c r="AJ99" s="209">
        <v>2612389</v>
      </c>
      <c r="AK99" s="240">
        <v>152637</v>
      </c>
      <c r="AL99" s="240">
        <v>84500</v>
      </c>
      <c r="AM99" s="236"/>
    </row>
    <row r="100" spans="1:39" s="230" customFormat="1" ht="18" customHeight="1">
      <c r="A100" s="211"/>
      <c r="B100" s="241"/>
      <c r="C100" s="242"/>
      <c r="D100" s="242"/>
      <c r="E100" s="242"/>
      <c r="F100" s="242"/>
      <c r="G100" s="213"/>
      <c r="H100" s="286"/>
      <c r="I100" s="213"/>
      <c r="J100" s="293"/>
      <c r="K100" s="294"/>
      <c r="L100" s="275"/>
      <c r="M100" s="243">
        <v>2565</v>
      </c>
      <c r="N100" s="243">
        <v>2738</v>
      </c>
      <c r="O100" s="244"/>
      <c r="P100" s="213"/>
      <c r="Q100" s="213"/>
      <c r="R100" s="244"/>
      <c r="S100" s="245">
        <f>P98+Q98+R98</f>
        <v>11955</v>
      </c>
      <c r="T100" s="213"/>
      <c r="U100" s="287"/>
      <c r="V100" s="295"/>
      <c r="W100" s="244"/>
      <c r="X100" s="244"/>
      <c r="Y100" s="244"/>
      <c r="Z100" s="244"/>
      <c r="AA100" s="244"/>
      <c r="AB100" s="244"/>
      <c r="AC100" s="244"/>
      <c r="AD100" s="244"/>
      <c r="AE100" s="244"/>
      <c r="AF100" s="244"/>
      <c r="AG100" s="242"/>
      <c r="AH100" s="244"/>
      <c r="AI100" s="244"/>
      <c r="AJ100" s="219"/>
      <c r="AK100" s="219"/>
      <c r="AL100" s="219"/>
      <c r="AM100" s="244"/>
    </row>
    <row r="101" spans="1:39" s="127" customFormat="1" ht="18" customHeight="1">
      <c r="A101" s="194" t="s">
        <v>122</v>
      </c>
      <c r="B101" s="195"/>
      <c r="C101" s="133"/>
      <c r="D101" s="133"/>
      <c r="E101" s="133"/>
      <c r="F101" s="133"/>
      <c r="G101" s="250">
        <v>5700</v>
      </c>
      <c r="H101" s="176"/>
      <c r="I101" s="250">
        <v>5700</v>
      </c>
      <c r="J101" s="222">
        <v>5700</v>
      </c>
      <c r="K101" s="223">
        <v>100</v>
      </c>
      <c r="L101" s="253">
        <v>2829</v>
      </c>
      <c r="M101" s="196">
        <v>9</v>
      </c>
      <c r="N101" s="196">
        <v>1</v>
      </c>
      <c r="O101" s="196"/>
      <c r="P101" s="196"/>
      <c r="Q101" s="196">
        <v>5700</v>
      </c>
      <c r="R101" s="196"/>
      <c r="S101" s="225">
        <v>100</v>
      </c>
      <c r="T101" s="196">
        <v>185</v>
      </c>
      <c r="U101" s="283"/>
      <c r="V101" s="283">
        <v>5515</v>
      </c>
      <c r="W101" s="196"/>
      <c r="X101" s="196"/>
      <c r="Y101" s="196"/>
      <c r="Z101" s="196"/>
      <c r="AA101" s="196"/>
      <c r="AB101" s="196"/>
      <c r="AC101" s="196"/>
      <c r="AD101" s="196"/>
      <c r="AE101" s="196"/>
      <c r="AF101" s="196"/>
      <c r="AG101" s="147"/>
      <c r="AH101" s="196"/>
      <c r="AI101" s="196"/>
      <c r="AJ101" s="229"/>
      <c r="AK101" s="229"/>
      <c r="AL101" s="147"/>
      <c r="AM101" s="196"/>
    </row>
    <row r="102" spans="1:39" s="127" customFormat="1" ht="18" customHeight="1">
      <c r="A102" s="203"/>
      <c r="B102" s="195" t="s">
        <v>112</v>
      </c>
      <c r="C102" s="152"/>
      <c r="D102" s="152"/>
      <c r="E102" s="152"/>
      <c r="F102" s="152"/>
      <c r="G102" s="156"/>
      <c r="H102" s="232"/>
      <c r="I102" s="156"/>
      <c r="J102" s="233"/>
      <c r="K102" s="234"/>
      <c r="L102" s="263"/>
      <c r="M102" s="235"/>
      <c r="N102" s="235"/>
      <c r="O102" s="200"/>
      <c r="P102" s="200"/>
      <c r="Q102" s="200"/>
      <c r="R102" s="200"/>
      <c r="S102" s="237"/>
      <c r="T102" s="200"/>
      <c r="U102" s="285"/>
      <c r="V102" s="285"/>
      <c r="W102" s="200"/>
      <c r="X102" s="200"/>
      <c r="Y102" s="200"/>
      <c r="Z102" s="200"/>
      <c r="AA102" s="200"/>
      <c r="AB102" s="200"/>
      <c r="AC102" s="200"/>
      <c r="AD102" s="200"/>
      <c r="AE102" s="200"/>
      <c r="AF102" s="200"/>
      <c r="AG102" s="152"/>
      <c r="AH102" s="200"/>
      <c r="AI102" s="200"/>
      <c r="AJ102" s="209">
        <v>3730922</v>
      </c>
      <c r="AK102" s="240">
        <v>84138</v>
      </c>
      <c r="AL102" s="240">
        <v>40600</v>
      </c>
      <c r="AM102" s="200"/>
    </row>
    <row r="103" spans="1:39" s="127" customFormat="1" ht="18" customHeight="1">
      <c r="A103" s="211"/>
      <c r="B103" s="212"/>
      <c r="C103" s="189"/>
      <c r="D103" s="189"/>
      <c r="E103" s="189"/>
      <c r="F103" s="189"/>
      <c r="G103" s="190"/>
      <c r="H103" s="214"/>
      <c r="I103" s="190"/>
      <c r="J103" s="215"/>
      <c r="K103" s="216"/>
      <c r="L103" s="275"/>
      <c r="M103" s="243">
        <v>2614</v>
      </c>
      <c r="N103" s="243">
        <v>257</v>
      </c>
      <c r="O103" s="213"/>
      <c r="P103" s="213"/>
      <c r="Q103" s="213"/>
      <c r="R103" s="213"/>
      <c r="S103" s="245">
        <f>P101+Q101+R101</f>
        <v>5700</v>
      </c>
      <c r="T103" s="213"/>
      <c r="U103" s="287"/>
      <c r="V103" s="287"/>
      <c r="W103" s="213"/>
      <c r="X103" s="213"/>
      <c r="Y103" s="213"/>
      <c r="Z103" s="213"/>
      <c r="AA103" s="213"/>
      <c r="AB103" s="213"/>
      <c r="AC103" s="213"/>
      <c r="AD103" s="213"/>
      <c r="AE103" s="213"/>
      <c r="AF103" s="213"/>
      <c r="AG103" s="189"/>
      <c r="AH103" s="213"/>
      <c r="AI103" s="213"/>
      <c r="AJ103" s="219"/>
      <c r="AK103" s="219"/>
      <c r="AL103" s="219"/>
      <c r="AM103" s="213"/>
    </row>
    <row r="104" spans="1:39" s="127" customFormat="1" ht="18" customHeight="1">
      <c r="A104" s="296"/>
      <c r="B104" s="131"/>
      <c r="C104" s="175"/>
      <c r="D104" s="175"/>
      <c r="E104" s="175"/>
      <c r="F104" s="175"/>
      <c r="G104" s="175"/>
      <c r="H104" s="175"/>
      <c r="I104" s="175"/>
      <c r="J104" s="175"/>
      <c r="K104" s="175"/>
      <c r="L104" s="175"/>
      <c r="M104" s="175"/>
      <c r="N104" s="175"/>
      <c r="O104" s="175"/>
      <c r="P104" s="175"/>
      <c r="Q104" s="175"/>
      <c r="R104" s="175"/>
      <c r="S104" s="175"/>
      <c r="T104" s="175"/>
      <c r="U104" s="297"/>
      <c r="V104" s="297"/>
      <c r="W104" s="175"/>
      <c r="X104" s="175"/>
      <c r="Y104" s="175"/>
      <c r="Z104" s="175"/>
      <c r="AA104" s="175"/>
      <c r="AB104" s="175"/>
      <c r="AC104" s="175"/>
      <c r="AD104" s="175"/>
      <c r="AE104" s="175"/>
      <c r="AF104" s="175"/>
      <c r="AG104" s="175"/>
      <c r="AH104" s="175"/>
      <c r="AI104" s="175"/>
      <c r="AJ104" s="175"/>
      <c r="AK104" s="175"/>
      <c r="AL104" s="175"/>
      <c r="AM104" s="175"/>
    </row>
    <row r="105" spans="1:39" s="127" customFormat="1" ht="18" customHeight="1">
      <c r="A105" s="194" t="s">
        <v>123</v>
      </c>
      <c r="B105" s="298" t="s">
        <v>124</v>
      </c>
      <c r="C105" s="133"/>
      <c r="D105" s="133"/>
      <c r="E105" s="133"/>
      <c r="F105" s="133"/>
      <c r="G105" s="196">
        <f>SUM(G108:G119)</f>
        <v>51969</v>
      </c>
      <c r="H105" s="229"/>
      <c r="I105" s="196">
        <f>SUM(I108:I119)</f>
        <v>51969</v>
      </c>
      <c r="J105" s="222">
        <f>J111+J117+J108+J114</f>
        <v>51969</v>
      </c>
      <c r="K105" s="198">
        <v>100</v>
      </c>
      <c r="L105" s="196">
        <f>SUM(L108:L119)</f>
        <v>26844</v>
      </c>
      <c r="M105" s="196">
        <f>M111+M117+M108+M114</f>
        <v>60</v>
      </c>
      <c r="N105" s="196">
        <f>N111+N117+N108+N114</f>
        <v>16</v>
      </c>
      <c r="O105" s="196"/>
      <c r="P105" s="196">
        <f>SUM(P108:P119)</f>
        <v>8583</v>
      </c>
      <c r="Q105" s="196">
        <f>SUM(Q108:Q119)</f>
        <v>43386</v>
      </c>
      <c r="R105" s="196"/>
      <c r="S105" s="299">
        <v>100</v>
      </c>
      <c r="T105" s="196">
        <f>SUM(T108:T119)</f>
        <v>2640</v>
      </c>
      <c r="U105" s="300">
        <f>SUM(U108:U119)</f>
        <v>21177</v>
      </c>
      <c r="V105" s="300">
        <f>SUM(V108:V119)</f>
        <v>28152</v>
      </c>
      <c r="W105" s="196"/>
      <c r="X105" s="196"/>
      <c r="Y105" s="196"/>
      <c r="Z105" s="196"/>
      <c r="AA105" s="196"/>
      <c r="AB105" s="196"/>
      <c r="AC105" s="196"/>
      <c r="AD105" s="196"/>
      <c r="AE105" s="196"/>
      <c r="AF105" s="196"/>
      <c r="AG105" s="147"/>
      <c r="AH105" s="196"/>
      <c r="AI105" s="196"/>
      <c r="AJ105" s="229"/>
      <c r="AK105" s="229"/>
      <c r="AL105" s="147"/>
      <c r="AM105" s="196"/>
    </row>
    <row r="106" spans="1:39" s="127" customFormat="1" ht="18" customHeight="1">
      <c r="A106" s="203"/>
      <c r="B106" s="301" t="s">
        <v>112</v>
      </c>
      <c r="C106" s="152"/>
      <c r="D106" s="152"/>
      <c r="E106" s="152"/>
      <c r="F106" s="152"/>
      <c r="G106" s="200"/>
      <c r="H106" s="302">
        <f>H112+H118+H109+H115</f>
        <v>0</v>
      </c>
      <c r="I106" s="200"/>
      <c r="J106" s="233"/>
      <c r="K106" s="206"/>
      <c r="L106" s="200"/>
      <c r="M106" s="235"/>
      <c r="N106" s="235"/>
      <c r="O106" s="200"/>
      <c r="P106" s="200"/>
      <c r="Q106" s="200"/>
      <c r="R106" s="200"/>
      <c r="S106" s="303"/>
      <c r="T106" s="200"/>
      <c r="U106" s="304"/>
      <c r="V106" s="304"/>
      <c r="W106" s="200"/>
      <c r="X106" s="200"/>
      <c r="Y106" s="200"/>
      <c r="Z106" s="200"/>
      <c r="AA106" s="200"/>
      <c r="AB106" s="200"/>
      <c r="AC106" s="200"/>
      <c r="AD106" s="200"/>
      <c r="AE106" s="200"/>
      <c r="AF106" s="200"/>
      <c r="AG106" s="152"/>
      <c r="AH106" s="200"/>
      <c r="AI106" s="200"/>
      <c r="AJ106" s="209">
        <f>AJ112+AJ118+AJ109+AJ115</f>
        <v>2795110</v>
      </c>
      <c r="AK106" s="240">
        <f>AK112+AK118+AK109+AK115</f>
        <v>815989</v>
      </c>
      <c r="AL106" s="240">
        <f>AL112+AL118+AL109+AL115</f>
        <v>624969</v>
      </c>
      <c r="AM106" s="200"/>
    </row>
    <row r="107" spans="1:39" s="127" customFormat="1" ht="18" customHeight="1">
      <c r="A107" s="211"/>
      <c r="B107" s="301" t="s">
        <v>112</v>
      </c>
      <c r="C107" s="189"/>
      <c r="D107" s="189"/>
      <c r="E107" s="189"/>
      <c r="F107" s="189"/>
      <c r="G107" s="213"/>
      <c r="H107" s="214"/>
      <c r="I107" s="213"/>
      <c r="J107" s="215"/>
      <c r="K107" s="216"/>
      <c r="L107" s="213"/>
      <c r="M107" s="243">
        <f>M113+M119+M110+M116</f>
        <v>8084</v>
      </c>
      <c r="N107" s="243">
        <f>N113+N119+N110+N116</f>
        <v>17041</v>
      </c>
      <c r="O107" s="213"/>
      <c r="P107" s="213"/>
      <c r="Q107" s="213"/>
      <c r="R107" s="213"/>
      <c r="S107" s="305">
        <f>S113+S119+S110+S116</f>
        <v>51969</v>
      </c>
      <c r="T107" s="213"/>
      <c r="U107" s="306"/>
      <c r="V107" s="306"/>
      <c r="W107" s="213"/>
      <c r="X107" s="213"/>
      <c r="Y107" s="213"/>
      <c r="Z107" s="213"/>
      <c r="AA107" s="213"/>
      <c r="AB107" s="213"/>
      <c r="AC107" s="213"/>
      <c r="AD107" s="213"/>
      <c r="AE107" s="213"/>
      <c r="AF107" s="213"/>
      <c r="AG107" s="189"/>
      <c r="AH107" s="213"/>
      <c r="AI107" s="213"/>
      <c r="AJ107" s="219"/>
      <c r="AK107" s="219"/>
      <c r="AL107" s="219"/>
      <c r="AM107" s="213"/>
    </row>
    <row r="108" spans="1:39" s="230" customFormat="1" ht="18" customHeight="1">
      <c r="A108" s="194" t="s">
        <v>113</v>
      </c>
      <c r="B108" s="307"/>
      <c r="C108" s="133"/>
      <c r="D108" s="133"/>
      <c r="E108" s="133"/>
      <c r="F108" s="133"/>
      <c r="G108" s="196">
        <v>20337</v>
      </c>
      <c r="H108" s="176"/>
      <c r="I108" s="196">
        <v>20337</v>
      </c>
      <c r="J108" s="222">
        <v>20337</v>
      </c>
      <c r="K108" s="223">
        <v>100</v>
      </c>
      <c r="L108" s="196">
        <v>6483</v>
      </c>
      <c r="M108" s="196">
        <v>18</v>
      </c>
      <c r="N108" s="196">
        <v>7</v>
      </c>
      <c r="O108" s="196"/>
      <c r="P108" s="196">
        <v>5258</v>
      </c>
      <c r="Q108" s="196">
        <v>15079</v>
      </c>
      <c r="R108" s="196"/>
      <c r="S108" s="225">
        <v>100</v>
      </c>
      <c r="T108" s="196"/>
      <c r="U108" s="226"/>
      <c r="V108" s="227"/>
      <c r="W108" s="196"/>
      <c r="X108" s="196"/>
      <c r="Y108" s="196"/>
      <c r="Z108" s="196"/>
      <c r="AA108" s="196"/>
      <c r="AB108" s="196"/>
      <c r="AC108" s="196"/>
      <c r="AD108" s="196"/>
      <c r="AE108" s="196"/>
      <c r="AF108" s="196"/>
      <c r="AG108" s="147"/>
      <c r="AH108" s="196"/>
      <c r="AI108" s="196"/>
      <c r="AJ108" s="229"/>
      <c r="AK108" s="229"/>
      <c r="AL108" s="147"/>
      <c r="AM108" s="196"/>
    </row>
    <row r="109" spans="1:39" s="230" customFormat="1" ht="18" customHeight="1">
      <c r="A109" s="203"/>
      <c r="B109" s="220"/>
      <c r="C109" s="152"/>
      <c r="D109" s="152"/>
      <c r="E109" s="152"/>
      <c r="F109" s="152"/>
      <c r="G109" s="200"/>
      <c r="H109" s="232"/>
      <c r="I109" s="200"/>
      <c r="J109" s="233"/>
      <c r="K109" s="234"/>
      <c r="L109" s="200"/>
      <c r="M109" s="235"/>
      <c r="N109" s="235"/>
      <c r="O109" s="200"/>
      <c r="P109" s="200"/>
      <c r="Q109" s="200"/>
      <c r="R109" s="200"/>
      <c r="S109" s="237"/>
      <c r="T109" s="200"/>
      <c r="U109" s="238">
        <v>20337</v>
      </c>
      <c r="V109" s="239"/>
      <c r="W109" s="200"/>
      <c r="X109" s="200"/>
      <c r="Y109" s="200"/>
      <c r="Z109" s="200"/>
      <c r="AA109" s="200"/>
      <c r="AB109" s="200"/>
      <c r="AC109" s="200"/>
      <c r="AD109" s="200"/>
      <c r="AE109" s="200"/>
      <c r="AF109" s="200"/>
      <c r="AG109" s="152"/>
      <c r="AH109" s="200"/>
      <c r="AI109" s="200"/>
      <c r="AJ109" s="209">
        <v>986342</v>
      </c>
      <c r="AK109" s="240">
        <v>387030</v>
      </c>
      <c r="AL109" s="240">
        <v>279771</v>
      </c>
      <c r="AM109" s="200"/>
    </row>
    <row r="110" spans="1:39" s="230" customFormat="1" ht="18" customHeight="1">
      <c r="A110" s="211"/>
      <c r="B110" s="241"/>
      <c r="C110" s="189"/>
      <c r="D110" s="189"/>
      <c r="E110" s="189"/>
      <c r="F110" s="189"/>
      <c r="G110" s="213"/>
      <c r="H110" s="214"/>
      <c r="I110" s="213"/>
      <c r="J110" s="215"/>
      <c r="K110" s="216"/>
      <c r="L110" s="213"/>
      <c r="M110" s="243">
        <v>4337</v>
      </c>
      <c r="N110" s="243">
        <v>9517</v>
      </c>
      <c r="O110" s="213"/>
      <c r="P110" s="213"/>
      <c r="Q110" s="213"/>
      <c r="R110" s="213"/>
      <c r="S110" s="305">
        <f>P108+Q108+R108</f>
        <v>20337</v>
      </c>
      <c r="T110" s="213"/>
      <c r="U110" s="246"/>
      <c r="V110" s="247"/>
      <c r="W110" s="213"/>
      <c r="X110" s="213"/>
      <c r="Y110" s="213"/>
      <c r="Z110" s="213"/>
      <c r="AA110" s="213"/>
      <c r="AB110" s="213"/>
      <c r="AC110" s="213"/>
      <c r="AD110" s="213"/>
      <c r="AE110" s="213"/>
      <c r="AF110" s="213"/>
      <c r="AG110" s="189"/>
      <c r="AH110" s="213"/>
      <c r="AI110" s="213"/>
      <c r="AJ110" s="219"/>
      <c r="AK110" s="219"/>
      <c r="AL110" s="219"/>
      <c r="AM110" s="213"/>
    </row>
    <row r="111" spans="1:39" s="230" customFormat="1" ht="18" customHeight="1">
      <c r="A111" s="194" t="s">
        <v>125</v>
      </c>
      <c r="B111" s="307"/>
      <c r="C111" s="133"/>
      <c r="D111" s="133"/>
      <c r="E111" s="133"/>
      <c r="F111" s="133"/>
      <c r="G111" s="196">
        <v>10588</v>
      </c>
      <c r="H111" s="176"/>
      <c r="I111" s="196">
        <v>10588</v>
      </c>
      <c r="J111" s="222">
        <v>10588</v>
      </c>
      <c r="K111" s="198">
        <v>100</v>
      </c>
      <c r="L111" s="196">
        <v>7774</v>
      </c>
      <c r="M111" s="196">
        <v>21</v>
      </c>
      <c r="N111" s="196">
        <v>4</v>
      </c>
      <c r="O111" s="196"/>
      <c r="P111" s="196">
        <v>1272</v>
      </c>
      <c r="Q111" s="196">
        <v>9316</v>
      </c>
      <c r="R111" s="196"/>
      <c r="S111" s="299">
        <v>100</v>
      </c>
      <c r="T111" s="196">
        <v>40</v>
      </c>
      <c r="U111" s="227"/>
      <c r="V111" s="227"/>
      <c r="W111" s="196"/>
      <c r="X111" s="196"/>
      <c r="Y111" s="196"/>
      <c r="Z111" s="196"/>
      <c r="AA111" s="196"/>
      <c r="AB111" s="196"/>
      <c r="AC111" s="196">
        <v>1</v>
      </c>
      <c r="AD111" s="196"/>
      <c r="AE111" s="196"/>
      <c r="AF111" s="196"/>
      <c r="AG111" s="147"/>
      <c r="AH111" s="196"/>
      <c r="AI111" s="196"/>
      <c r="AJ111" s="229"/>
      <c r="AK111" s="229"/>
      <c r="AL111" s="147"/>
      <c r="AM111" s="196"/>
    </row>
    <row r="112" spans="1:39" s="230" customFormat="1" ht="18" customHeight="1">
      <c r="A112" s="203"/>
      <c r="B112" s="220"/>
      <c r="C112" s="152"/>
      <c r="D112" s="152"/>
      <c r="E112" s="152"/>
      <c r="F112" s="152"/>
      <c r="G112" s="200"/>
      <c r="H112" s="232"/>
      <c r="I112" s="200"/>
      <c r="J112" s="233"/>
      <c r="K112" s="206"/>
      <c r="L112" s="200"/>
      <c r="M112" s="235"/>
      <c r="N112" s="235"/>
      <c r="O112" s="200"/>
      <c r="P112" s="200"/>
      <c r="Q112" s="200"/>
      <c r="R112" s="200"/>
      <c r="S112" s="303"/>
      <c r="T112" s="200"/>
      <c r="U112" s="239">
        <v>840</v>
      </c>
      <c r="V112" s="239">
        <v>9708</v>
      </c>
      <c r="W112" s="200"/>
      <c r="X112" s="200"/>
      <c r="Y112" s="200"/>
      <c r="Z112" s="200"/>
      <c r="AA112" s="200"/>
      <c r="AB112" s="200"/>
      <c r="AC112" s="200"/>
      <c r="AD112" s="200"/>
      <c r="AE112" s="200"/>
      <c r="AF112" s="200"/>
      <c r="AG112" s="152"/>
      <c r="AH112" s="200"/>
      <c r="AI112" s="200"/>
      <c r="AJ112" s="209">
        <v>641943</v>
      </c>
      <c r="AK112" s="240">
        <v>158029</v>
      </c>
      <c r="AL112" s="240">
        <v>105102</v>
      </c>
      <c r="AM112" s="200"/>
    </row>
    <row r="113" spans="1:39" s="230" customFormat="1" ht="18" customHeight="1">
      <c r="A113" s="211"/>
      <c r="B113" s="308"/>
      <c r="C113" s="189"/>
      <c r="D113" s="189"/>
      <c r="E113" s="189"/>
      <c r="F113" s="189"/>
      <c r="G113" s="213"/>
      <c r="H113" s="214"/>
      <c r="I113" s="213"/>
      <c r="J113" s="215"/>
      <c r="K113" s="216"/>
      <c r="L113" s="213"/>
      <c r="M113" s="243">
        <v>1542</v>
      </c>
      <c r="N113" s="243">
        <v>1272</v>
      </c>
      <c r="O113" s="213"/>
      <c r="P113" s="213"/>
      <c r="Q113" s="213"/>
      <c r="R113" s="213"/>
      <c r="S113" s="305">
        <f>P111+Q111+R111</f>
        <v>10588</v>
      </c>
      <c r="T113" s="213"/>
      <c r="U113" s="239"/>
      <c r="V113" s="239"/>
      <c r="W113" s="213"/>
      <c r="X113" s="213"/>
      <c r="Y113" s="213"/>
      <c r="Z113" s="213"/>
      <c r="AA113" s="213"/>
      <c r="AB113" s="213"/>
      <c r="AC113" s="213"/>
      <c r="AD113" s="213"/>
      <c r="AE113" s="213"/>
      <c r="AF113" s="213"/>
      <c r="AG113" s="189"/>
      <c r="AH113" s="213"/>
      <c r="AI113" s="213"/>
      <c r="AJ113" s="219"/>
      <c r="AK113" s="219"/>
      <c r="AL113" s="219"/>
      <c r="AM113" s="213"/>
    </row>
    <row r="114" spans="1:39" s="127" customFormat="1" ht="18" customHeight="1">
      <c r="A114" s="194" t="s">
        <v>126</v>
      </c>
      <c r="B114" s="309"/>
      <c r="C114" s="133"/>
      <c r="D114" s="133"/>
      <c r="E114" s="133"/>
      <c r="F114" s="133"/>
      <c r="G114" s="196">
        <v>14448</v>
      </c>
      <c r="H114" s="176"/>
      <c r="I114" s="196">
        <v>14448</v>
      </c>
      <c r="J114" s="310">
        <v>14448</v>
      </c>
      <c r="K114" s="223">
        <v>100</v>
      </c>
      <c r="L114" s="196">
        <v>8265</v>
      </c>
      <c r="M114" s="196">
        <v>16</v>
      </c>
      <c r="N114" s="196">
        <v>3</v>
      </c>
      <c r="O114" s="196"/>
      <c r="P114" s="196">
        <v>2053</v>
      </c>
      <c r="Q114" s="196">
        <v>12395</v>
      </c>
      <c r="R114" s="196"/>
      <c r="S114" s="225">
        <v>100</v>
      </c>
      <c r="T114" s="196"/>
      <c r="U114" s="226"/>
      <c r="V114" s="227"/>
      <c r="W114" s="196"/>
      <c r="X114" s="196"/>
      <c r="Y114" s="196"/>
      <c r="Z114" s="196"/>
      <c r="AA114" s="196"/>
      <c r="AB114" s="196"/>
      <c r="AC114" s="196"/>
      <c r="AD114" s="196"/>
      <c r="AE114" s="196"/>
      <c r="AF114" s="196"/>
      <c r="AG114" s="147"/>
      <c r="AH114" s="196"/>
      <c r="AI114" s="196"/>
      <c r="AJ114" s="229"/>
      <c r="AK114" s="229"/>
      <c r="AL114" s="147"/>
      <c r="AM114" s="196"/>
    </row>
    <row r="115" spans="1:39" s="127" customFormat="1" ht="18" customHeight="1">
      <c r="A115" s="203"/>
      <c r="B115" s="195"/>
      <c r="C115" s="152"/>
      <c r="D115" s="152"/>
      <c r="E115" s="152"/>
      <c r="F115" s="152"/>
      <c r="G115" s="200"/>
      <c r="H115" s="311"/>
      <c r="I115" s="200"/>
      <c r="J115" s="312"/>
      <c r="K115" s="313"/>
      <c r="L115" s="200"/>
      <c r="M115" s="235"/>
      <c r="N115" s="235"/>
      <c r="O115" s="200"/>
      <c r="P115" s="200"/>
      <c r="Q115" s="200"/>
      <c r="R115" s="200"/>
      <c r="S115" s="237"/>
      <c r="T115" s="200"/>
      <c r="U115" s="238"/>
      <c r="V115" s="239">
        <v>14448</v>
      </c>
      <c r="W115" s="200"/>
      <c r="X115" s="200"/>
      <c r="Y115" s="200"/>
      <c r="Z115" s="200"/>
      <c r="AA115" s="200"/>
      <c r="AB115" s="200"/>
      <c r="AC115" s="200"/>
      <c r="AD115" s="200"/>
      <c r="AE115" s="200"/>
      <c r="AF115" s="200"/>
      <c r="AG115" s="152"/>
      <c r="AH115" s="200"/>
      <c r="AI115" s="200"/>
      <c r="AJ115" s="209">
        <v>773740</v>
      </c>
      <c r="AK115" s="240">
        <v>167830</v>
      </c>
      <c r="AL115" s="240">
        <v>144796</v>
      </c>
      <c r="AM115" s="200"/>
    </row>
    <row r="116" spans="1:39" s="127" customFormat="1" ht="18" customHeight="1">
      <c r="A116" s="211"/>
      <c r="B116" s="212"/>
      <c r="C116" s="189"/>
      <c r="D116" s="189"/>
      <c r="E116" s="189"/>
      <c r="F116" s="189"/>
      <c r="G116" s="213"/>
      <c r="H116" s="214"/>
      <c r="I116" s="213"/>
      <c r="J116" s="215"/>
      <c r="K116" s="216"/>
      <c r="L116" s="213"/>
      <c r="M116" s="243">
        <v>1075</v>
      </c>
      <c r="N116" s="243">
        <v>5108</v>
      </c>
      <c r="O116" s="213"/>
      <c r="P116" s="213"/>
      <c r="Q116" s="213"/>
      <c r="R116" s="213"/>
      <c r="S116" s="305">
        <f>P114+Q114+R114</f>
        <v>14448</v>
      </c>
      <c r="T116" s="213"/>
      <c r="U116" s="246"/>
      <c r="V116" s="247"/>
      <c r="W116" s="213"/>
      <c r="X116" s="213"/>
      <c r="Y116" s="213"/>
      <c r="Z116" s="213"/>
      <c r="AA116" s="213"/>
      <c r="AB116" s="213"/>
      <c r="AC116" s="213"/>
      <c r="AD116" s="213"/>
      <c r="AE116" s="213"/>
      <c r="AF116" s="213"/>
      <c r="AG116" s="189"/>
      <c r="AH116" s="213"/>
      <c r="AI116" s="213"/>
      <c r="AJ116" s="219"/>
      <c r="AK116" s="219"/>
      <c r="AL116" s="219"/>
      <c r="AM116" s="213"/>
    </row>
    <row r="117" spans="1:39" s="258" customFormat="1" ht="18" customHeight="1">
      <c r="A117" s="248" t="s">
        <v>127</v>
      </c>
      <c r="B117" s="307"/>
      <c r="C117" s="249"/>
      <c r="D117" s="249"/>
      <c r="E117" s="249"/>
      <c r="F117" s="249"/>
      <c r="G117" s="253">
        <v>6596</v>
      </c>
      <c r="H117" s="251"/>
      <c r="I117" s="253">
        <v>6596</v>
      </c>
      <c r="J117" s="252">
        <v>6596</v>
      </c>
      <c r="K117" s="223">
        <v>100</v>
      </c>
      <c r="L117" s="253">
        <v>4322</v>
      </c>
      <c r="M117" s="253">
        <v>5</v>
      </c>
      <c r="N117" s="253">
        <v>2</v>
      </c>
      <c r="O117" s="253"/>
      <c r="P117" s="253"/>
      <c r="Q117" s="253">
        <v>6596</v>
      </c>
      <c r="R117" s="253"/>
      <c r="S117" s="225">
        <v>100</v>
      </c>
      <c r="T117" s="253">
        <v>2600</v>
      </c>
      <c r="U117" s="314"/>
      <c r="V117" s="255"/>
      <c r="W117" s="253"/>
      <c r="X117" s="253"/>
      <c r="Y117" s="253"/>
      <c r="Z117" s="253"/>
      <c r="AA117" s="253"/>
      <c r="AB117" s="253"/>
      <c r="AC117" s="253"/>
      <c r="AD117" s="253"/>
      <c r="AE117" s="253"/>
      <c r="AF117" s="253"/>
      <c r="AG117" s="256"/>
      <c r="AH117" s="253"/>
      <c r="AI117" s="253"/>
      <c r="AJ117" s="257"/>
      <c r="AK117" s="257"/>
      <c r="AL117" s="256"/>
      <c r="AM117" s="253"/>
    </row>
    <row r="118" spans="1:39" s="258" customFormat="1" ht="18" customHeight="1">
      <c r="A118" s="259"/>
      <c r="B118" s="220" t="s">
        <v>112</v>
      </c>
      <c r="C118" s="260"/>
      <c r="D118" s="260"/>
      <c r="E118" s="260"/>
      <c r="F118" s="260"/>
      <c r="G118" s="263"/>
      <c r="H118" s="261"/>
      <c r="I118" s="263"/>
      <c r="J118" s="262"/>
      <c r="K118" s="234"/>
      <c r="L118" s="263"/>
      <c r="M118" s="264"/>
      <c r="N118" s="264"/>
      <c r="O118" s="263"/>
      <c r="P118" s="263"/>
      <c r="Q118" s="263"/>
      <c r="R118" s="263"/>
      <c r="S118" s="237"/>
      <c r="T118" s="263"/>
      <c r="U118" s="315"/>
      <c r="V118" s="266">
        <v>3996</v>
      </c>
      <c r="W118" s="263"/>
      <c r="X118" s="263"/>
      <c r="Y118" s="263"/>
      <c r="Z118" s="263"/>
      <c r="AA118" s="263"/>
      <c r="AB118" s="263"/>
      <c r="AC118" s="263"/>
      <c r="AD118" s="263"/>
      <c r="AE118" s="263"/>
      <c r="AF118" s="263"/>
      <c r="AG118" s="260"/>
      <c r="AH118" s="263"/>
      <c r="AI118" s="263"/>
      <c r="AJ118" s="267">
        <v>393085</v>
      </c>
      <c r="AK118" s="268">
        <v>103100</v>
      </c>
      <c r="AL118" s="268">
        <v>95300</v>
      </c>
      <c r="AM118" s="263"/>
    </row>
    <row r="119" spans="1:39" s="258" customFormat="1" ht="18" customHeight="1">
      <c r="A119" s="269"/>
      <c r="B119" s="308"/>
      <c r="C119" s="271"/>
      <c r="D119" s="271"/>
      <c r="E119" s="271"/>
      <c r="F119" s="271"/>
      <c r="G119" s="275"/>
      <c r="H119" s="272"/>
      <c r="I119" s="275"/>
      <c r="J119" s="273"/>
      <c r="K119" s="274"/>
      <c r="L119" s="275"/>
      <c r="M119" s="276">
        <v>1130</v>
      </c>
      <c r="N119" s="276">
        <v>1144</v>
      </c>
      <c r="O119" s="275"/>
      <c r="P119" s="275"/>
      <c r="Q119" s="275"/>
      <c r="R119" s="275"/>
      <c r="S119" s="245">
        <f>P117+Q117+R117</f>
        <v>6596</v>
      </c>
      <c r="T119" s="275"/>
      <c r="U119" s="316"/>
      <c r="V119" s="317"/>
      <c r="W119" s="275"/>
      <c r="X119" s="275"/>
      <c r="Y119" s="275"/>
      <c r="Z119" s="275"/>
      <c r="AA119" s="275"/>
      <c r="AB119" s="275"/>
      <c r="AC119" s="275"/>
      <c r="AD119" s="275"/>
      <c r="AE119" s="275"/>
      <c r="AF119" s="275"/>
      <c r="AG119" s="271"/>
      <c r="AH119" s="275"/>
      <c r="AI119" s="275"/>
      <c r="AJ119" s="278"/>
      <c r="AK119" s="278"/>
      <c r="AL119" s="278"/>
      <c r="AM119" s="275"/>
    </row>
  </sheetData>
  <sheetProtection/>
  <mergeCells count="1093">
    <mergeCell ref="AD117:AD119"/>
    <mergeCell ref="AE117:AE119"/>
    <mergeCell ref="AF117:AF119"/>
    <mergeCell ref="AH117:AH119"/>
    <mergeCell ref="AI117:AI119"/>
    <mergeCell ref="AM117:AM119"/>
    <mergeCell ref="AG118:AG119"/>
    <mergeCell ref="X117:X119"/>
    <mergeCell ref="Y117:Y119"/>
    <mergeCell ref="Z117:Z119"/>
    <mergeCell ref="AA117:AA119"/>
    <mergeCell ref="AB117:AB119"/>
    <mergeCell ref="AC117:AC119"/>
    <mergeCell ref="P117:P119"/>
    <mergeCell ref="Q117:Q119"/>
    <mergeCell ref="R117:R119"/>
    <mergeCell ref="S117:S118"/>
    <mergeCell ref="T117:T119"/>
    <mergeCell ref="W117:W119"/>
    <mergeCell ref="J117:J118"/>
    <mergeCell ref="K117:K118"/>
    <mergeCell ref="L117:L119"/>
    <mergeCell ref="M117:M118"/>
    <mergeCell ref="N117:N118"/>
    <mergeCell ref="O117:O119"/>
    <mergeCell ref="J119:K119"/>
    <mergeCell ref="AM114:AM116"/>
    <mergeCell ref="AG115:AG116"/>
    <mergeCell ref="J116:K116"/>
    <mergeCell ref="A117:A119"/>
    <mergeCell ref="C117:C119"/>
    <mergeCell ref="D117:D119"/>
    <mergeCell ref="E117:E119"/>
    <mergeCell ref="F117:F119"/>
    <mergeCell ref="G117:G119"/>
    <mergeCell ref="I117:I119"/>
    <mergeCell ref="AC114:AC116"/>
    <mergeCell ref="AD114:AD116"/>
    <mergeCell ref="AE114:AE116"/>
    <mergeCell ref="AF114:AF116"/>
    <mergeCell ref="AH114:AH116"/>
    <mergeCell ref="AI114:AI116"/>
    <mergeCell ref="W114:W116"/>
    <mergeCell ref="X114:X116"/>
    <mergeCell ref="Y114:Y116"/>
    <mergeCell ref="Z114:Z116"/>
    <mergeCell ref="AA114:AA116"/>
    <mergeCell ref="AB114:AB116"/>
    <mergeCell ref="O114:O116"/>
    <mergeCell ref="P114:P116"/>
    <mergeCell ref="Q114:Q116"/>
    <mergeCell ref="R114:R116"/>
    <mergeCell ref="S114:S115"/>
    <mergeCell ref="T114:T116"/>
    <mergeCell ref="I114:I116"/>
    <mergeCell ref="J114:J115"/>
    <mergeCell ref="K114:K115"/>
    <mergeCell ref="L114:L116"/>
    <mergeCell ref="M114:M115"/>
    <mergeCell ref="N114:N115"/>
    <mergeCell ref="A114:A116"/>
    <mergeCell ref="C114:C116"/>
    <mergeCell ref="D114:D116"/>
    <mergeCell ref="E114:E116"/>
    <mergeCell ref="F114:F116"/>
    <mergeCell ref="G114:G116"/>
    <mergeCell ref="AD111:AD113"/>
    <mergeCell ref="AE111:AE113"/>
    <mergeCell ref="AF111:AF113"/>
    <mergeCell ref="AH111:AH113"/>
    <mergeCell ref="AI111:AI113"/>
    <mergeCell ref="AM111:AM113"/>
    <mergeCell ref="AG112:AG113"/>
    <mergeCell ref="X111:X113"/>
    <mergeCell ref="Y111:Y113"/>
    <mergeCell ref="Z111:Z113"/>
    <mergeCell ref="AA111:AA113"/>
    <mergeCell ref="AB111:AB113"/>
    <mergeCell ref="AC111:AC113"/>
    <mergeCell ref="P111:P113"/>
    <mergeCell ref="Q111:Q113"/>
    <mergeCell ref="R111:R113"/>
    <mergeCell ref="S111:S112"/>
    <mergeCell ref="T111:T113"/>
    <mergeCell ref="W111:W113"/>
    <mergeCell ref="J111:J112"/>
    <mergeCell ref="K111:K112"/>
    <mergeCell ref="L111:L113"/>
    <mergeCell ref="M111:M112"/>
    <mergeCell ref="N111:N112"/>
    <mergeCell ref="O111:O113"/>
    <mergeCell ref="J113:K113"/>
    <mergeCell ref="AM108:AM110"/>
    <mergeCell ref="AG109:AG110"/>
    <mergeCell ref="J110:K110"/>
    <mergeCell ref="A111:A113"/>
    <mergeCell ref="C111:C113"/>
    <mergeCell ref="D111:D113"/>
    <mergeCell ref="E111:E113"/>
    <mergeCell ref="F111:F113"/>
    <mergeCell ref="G111:G113"/>
    <mergeCell ref="I111:I113"/>
    <mergeCell ref="AC108:AC110"/>
    <mergeCell ref="AD108:AD110"/>
    <mergeCell ref="AE108:AE110"/>
    <mergeCell ref="AF108:AF110"/>
    <mergeCell ref="AH108:AH110"/>
    <mergeCell ref="AI108:AI110"/>
    <mergeCell ref="W108:W110"/>
    <mergeCell ref="X108:X110"/>
    <mergeCell ref="Y108:Y110"/>
    <mergeCell ref="Z108:Z110"/>
    <mergeCell ref="AA108:AA110"/>
    <mergeCell ref="AB108:AB110"/>
    <mergeCell ref="O108:O110"/>
    <mergeCell ref="P108:P110"/>
    <mergeCell ref="Q108:Q110"/>
    <mergeCell ref="R108:R110"/>
    <mergeCell ref="S108:S109"/>
    <mergeCell ref="T108:T110"/>
    <mergeCell ref="I108:I110"/>
    <mergeCell ref="J108:J109"/>
    <mergeCell ref="K108:K109"/>
    <mergeCell ref="L108:L110"/>
    <mergeCell ref="M108:M109"/>
    <mergeCell ref="N108:N109"/>
    <mergeCell ref="A108:A110"/>
    <mergeCell ref="C108:C110"/>
    <mergeCell ref="D108:D110"/>
    <mergeCell ref="E108:E110"/>
    <mergeCell ref="F108:F110"/>
    <mergeCell ref="G108:G110"/>
    <mergeCell ref="AF105:AF107"/>
    <mergeCell ref="AH105:AH107"/>
    <mergeCell ref="AI105:AI107"/>
    <mergeCell ref="AM105:AM107"/>
    <mergeCell ref="AG106:AG107"/>
    <mergeCell ref="J107:K107"/>
    <mergeCell ref="Z105:Z107"/>
    <mergeCell ref="AA105:AA107"/>
    <mergeCell ref="AB105:AB107"/>
    <mergeCell ref="AC105:AC107"/>
    <mergeCell ref="AD105:AD107"/>
    <mergeCell ref="AE105:AE107"/>
    <mergeCell ref="T105:T107"/>
    <mergeCell ref="U105:U107"/>
    <mergeCell ref="V105:V107"/>
    <mergeCell ref="W105:W107"/>
    <mergeCell ref="X105:X107"/>
    <mergeCell ref="Y105:Y107"/>
    <mergeCell ref="N105:N106"/>
    <mergeCell ref="O105:O107"/>
    <mergeCell ref="P105:P107"/>
    <mergeCell ref="Q105:Q107"/>
    <mergeCell ref="R105:R107"/>
    <mergeCell ref="S105:S106"/>
    <mergeCell ref="G105:G107"/>
    <mergeCell ref="I105:I107"/>
    <mergeCell ref="J105:J106"/>
    <mergeCell ref="K105:K106"/>
    <mergeCell ref="L105:L107"/>
    <mergeCell ref="M105:M106"/>
    <mergeCell ref="AH101:AH103"/>
    <mergeCell ref="AI101:AI103"/>
    <mergeCell ref="AM101:AM103"/>
    <mergeCell ref="AG102:AG103"/>
    <mergeCell ref="J103:K103"/>
    <mergeCell ref="A105:A107"/>
    <mergeCell ref="C105:C107"/>
    <mergeCell ref="D105:D107"/>
    <mergeCell ref="E105:E107"/>
    <mergeCell ref="F105:F107"/>
    <mergeCell ref="AA101:AA103"/>
    <mergeCell ref="AB101:AB103"/>
    <mergeCell ref="AC101:AC103"/>
    <mergeCell ref="AD101:AD103"/>
    <mergeCell ref="AE101:AE103"/>
    <mergeCell ref="AF101:AF103"/>
    <mergeCell ref="U101:U103"/>
    <mergeCell ref="V101:V103"/>
    <mergeCell ref="W101:W103"/>
    <mergeCell ref="X101:X103"/>
    <mergeCell ref="Y101:Y103"/>
    <mergeCell ref="Z101:Z103"/>
    <mergeCell ref="O101:O103"/>
    <mergeCell ref="P101:P103"/>
    <mergeCell ref="Q101:Q103"/>
    <mergeCell ref="R101:R103"/>
    <mergeCell ref="S101:S102"/>
    <mergeCell ref="T101:T103"/>
    <mergeCell ref="I101:I103"/>
    <mergeCell ref="J101:J102"/>
    <mergeCell ref="K101:K102"/>
    <mergeCell ref="L101:L103"/>
    <mergeCell ref="M101:M102"/>
    <mergeCell ref="N101:N102"/>
    <mergeCell ref="AI98:AI100"/>
    <mergeCell ref="AM98:AM100"/>
    <mergeCell ref="AG99:AG100"/>
    <mergeCell ref="J100:K100"/>
    <mergeCell ref="A101:A103"/>
    <mergeCell ref="C101:C103"/>
    <mergeCell ref="D101:D103"/>
    <mergeCell ref="E101:E103"/>
    <mergeCell ref="F101:F103"/>
    <mergeCell ref="G101:G103"/>
    <mergeCell ref="AB98:AB100"/>
    <mergeCell ref="AC98:AC100"/>
    <mergeCell ref="AD98:AD100"/>
    <mergeCell ref="AE98:AE100"/>
    <mergeCell ref="AF98:AF100"/>
    <mergeCell ref="AH98:AH100"/>
    <mergeCell ref="U98:U100"/>
    <mergeCell ref="W98:W100"/>
    <mergeCell ref="X98:X100"/>
    <mergeCell ref="Y98:Y100"/>
    <mergeCell ref="Z98:Z100"/>
    <mergeCell ref="AA98:AA100"/>
    <mergeCell ref="O98:O100"/>
    <mergeCell ref="P98:P100"/>
    <mergeCell ref="Q98:Q100"/>
    <mergeCell ref="R98:R100"/>
    <mergeCell ref="S98:S99"/>
    <mergeCell ref="T98:T100"/>
    <mergeCell ref="I98:I100"/>
    <mergeCell ref="J98:J99"/>
    <mergeCell ref="K98:K99"/>
    <mergeCell ref="L98:L100"/>
    <mergeCell ref="M98:M99"/>
    <mergeCell ref="N98:N99"/>
    <mergeCell ref="AI95:AI97"/>
    <mergeCell ref="AM95:AM97"/>
    <mergeCell ref="AG96:AG97"/>
    <mergeCell ref="J97:K97"/>
    <mergeCell ref="A98:A100"/>
    <mergeCell ref="C98:C100"/>
    <mergeCell ref="D98:D100"/>
    <mergeCell ref="E98:E100"/>
    <mergeCell ref="F98:F100"/>
    <mergeCell ref="G98:G100"/>
    <mergeCell ref="AB95:AB97"/>
    <mergeCell ref="AC95:AC97"/>
    <mergeCell ref="AD95:AD97"/>
    <mergeCell ref="AE95:AE97"/>
    <mergeCell ref="AF95:AF97"/>
    <mergeCell ref="AH95:AH97"/>
    <mergeCell ref="U95:U97"/>
    <mergeCell ref="W95:W97"/>
    <mergeCell ref="X95:X97"/>
    <mergeCell ref="Y95:Y97"/>
    <mergeCell ref="Z95:Z97"/>
    <mergeCell ref="AA95:AA97"/>
    <mergeCell ref="O95:O97"/>
    <mergeCell ref="P95:P97"/>
    <mergeCell ref="Q95:Q97"/>
    <mergeCell ref="R95:R97"/>
    <mergeCell ref="S95:S96"/>
    <mergeCell ref="T95:T97"/>
    <mergeCell ref="I95:I97"/>
    <mergeCell ref="J95:J96"/>
    <mergeCell ref="K95:K96"/>
    <mergeCell ref="L95:L97"/>
    <mergeCell ref="M95:M96"/>
    <mergeCell ref="N95:N96"/>
    <mergeCell ref="AI92:AI94"/>
    <mergeCell ref="AM92:AM94"/>
    <mergeCell ref="AG93:AG94"/>
    <mergeCell ref="J94:K94"/>
    <mergeCell ref="A95:A97"/>
    <mergeCell ref="C95:C97"/>
    <mergeCell ref="D95:D97"/>
    <mergeCell ref="E95:E97"/>
    <mergeCell ref="F95:F97"/>
    <mergeCell ref="G95:G97"/>
    <mergeCell ref="AB92:AB94"/>
    <mergeCell ref="AC92:AC94"/>
    <mergeCell ref="AD92:AD94"/>
    <mergeCell ref="AE92:AE94"/>
    <mergeCell ref="AF92:AF94"/>
    <mergeCell ref="AH92:AH94"/>
    <mergeCell ref="U92:U94"/>
    <mergeCell ref="W92:W94"/>
    <mergeCell ref="X92:X94"/>
    <mergeCell ref="Y92:Y94"/>
    <mergeCell ref="Z92:Z94"/>
    <mergeCell ref="AA92:AA94"/>
    <mergeCell ref="O92:O94"/>
    <mergeCell ref="P92:P94"/>
    <mergeCell ref="Q92:Q94"/>
    <mergeCell ref="R92:R94"/>
    <mergeCell ref="S92:S93"/>
    <mergeCell ref="T92:T94"/>
    <mergeCell ref="I92:I94"/>
    <mergeCell ref="J92:J93"/>
    <mergeCell ref="K92:K93"/>
    <mergeCell ref="L92:L94"/>
    <mergeCell ref="M92:M93"/>
    <mergeCell ref="N92:N93"/>
    <mergeCell ref="AI89:AI91"/>
    <mergeCell ref="AM89:AM91"/>
    <mergeCell ref="AG90:AG91"/>
    <mergeCell ref="J91:K91"/>
    <mergeCell ref="A92:A94"/>
    <mergeCell ref="C92:C94"/>
    <mergeCell ref="D92:D94"/>
    <mergeCell ref="E92:E94"/>
    <mergeCell ref="F92:F94"/>
    <mergeCell ref="G92:G94"/>
    <mergeCell ref="AB89:AB91"/>
    <mergeCell ref="AC89:AC91"/>
    <mergeCell ref="AD89:AD91"/>
    <mergeCell ref="AE89:AE91"/>
    <mergeCell ref="AF89:AF91"/>
    <mergeCell ref="AH89:AH91"/>
    <mergeCell ref="V89:V91"/>
    <mergeCell ref="W89:W91"/>
    <mergeCell ref="X89:X91"/>
    <mergeCell ref="Y89:Y91"/>
    <mergeCell ref="Z89:Z91"/>
    <mergeCell ref="AA89:AA91"/>
    <mergeCell ref="O89:O91"/>
    <mergeCell ref="P89:P91"/>
    <mergeCell ref="Q89:Q91"/>
    <mergeCell ref="R89:R91"/>
    <mergeCell ref="S89:S90"/>
    <mergeCell ref="T89:T91"/>
    <mergeCell ref="I89:I91"/>
    <mergeCell ref="J89:J90"/>
    <mergeCell ref="K89:K90"/>
    <mergeCell ref="L89:L91"/>
    <mergeCell ref="M89:M90"/>
    <mergeCell ref="N89:N90"/>
    <mergeCell ref="AI86:AI88"/>
    <mergeCell ref="AM86:AM88"/>
    <mergeCell ref="AG87:AG88"/>
    <mergeCell ref="J88:K88"/>
    <mergeCell ref="A89:A91"/>
    <mergeCell ref="C89:C91"/>
    <mergeCell ref="D89:D91"/>
    <mergeCell ref="E89:E91"/>
    <mergeCell ref="F89:F91"/>
    <mergeCell ref="G89:G91"/>
    <mergeCell ref="AB86:AB88"/>
    <mergeCell ref="AC86:AC88"/>
    <mergeCell ref="AD86:AD88"/>
    <mergeCell ref="AE86:AE88"/>
    <mergeCell ref="AF86:AF88"/>
    <mergeCell ref="AH86:AH88"/>
    <mergeCell ref="U86:U88"/>
    <mergeCell ref="W86:W88"/>
    <mergeCell ref="X86:X88"/>
    <mergeCell ref="Y86:Y88"/>
    <mergeCell ref="Z86:Z88"/>
    <mergeCell ref="AA86:AA88"/>
    <mergeCell ref="O86:O88"/>
    <mergeCell ref="P86:P88"/>
    <mergeCell ref="Q86:Q88"/>
    <mergeCell ref="R86:R88"/>
    <mergeCell ref="S86:S87"/>
    <mergeCell ref="T86:T88"/>
    <mergeCell ref="I86:I88"/>
    <mergeCell ref="J86:J87"/>
    <mergeCell ref="K86:K87"/>
    <mergeCell ref="L86:L88"/>
    <mergeCell ref="M86:M87"/>
    <mergeCell ref="N86:N87"/>
    <mergeCell ref="AI83:AI85"/>
    <mergeCell ref="AM83:AM85"/>
    <mergeCell ref="AG84:AG85"/>
    <mergeCell ref="J85:K85"/>
    <mergeCell ref="A86:A88"/>
    <mergeCell ref="C86:C88"/>
    <mergeCell ref="D86:D88"/>
    <mergeCell ref="E86:E88"/>
    <mergeCell ref="F86:F88"/>
    <mergeCell ref="G86:G88"/>
    <mergeCell ref="AB83:AB85"/>
    <mergeCell ref="AC83:AC85"/>
    <mergeCell ref="AD83:AD85"/>
    <mergeCell ref="AE83:AE85"/>
    <mergeCell ref="AF83:AF85"/>
    <mergeCell ref="AH83:AH85"/>
    <mergeCell ref="U83:U85"/>
    <mergeCell ref="W83:W85"/>
    <mergeCell ref="X83:X85"/>
    <mergeCell ref="Y83:Y85"/>
    <mergeCell ref="Z83:Z85"/>
    <mergeCell ref="AA83:AA85"/>
    <mergeCell ref="O83:O85"/>
    <mergeCell ref="P83:P85"/>
    <mergeCell ref="Q83:Q85"/>
    <mergeCell ref="R83:R85"/>
    <mergeCell ref="S83:S84"/>
    <mergeCell ref="T83:T85"/>
    <mergeCell ref="I83:I85"/>
    <mergeCell ref="J83:J84"/>
    <mergeCell ref="K83:K84"/>
    <mergeCell ref="L83:L85"/>
    <mergeCell ref="M83:M84"/>
    <mergeCell ref="N83:N84"/>
    <mergeCell ref="AI80:AI82"/>
    <mergeCell ref="AM80:AM82"/>
    <mergeCell ref="AG81:AG82"/>
    <mergeCell ref="J82:K82"/>
    <mergeCell ref="A83:A85"/>
    <mergeCell ref="C83:C85"/>
    <mergeCell ref="D83:D85"/>
    <mergeCell ref="E83:E85"/>
    <mergeCell ref="F83:F85"/>
    <mergeCell ref="G83:G85"/>
    <mergeCell ref="AB80:AB82"/>
    <mergeCell ref="AC80:AC82"/>
    <mergeCell ref="AD80:AD82"/>
    <mergeCell ref="AE80:AE82"/>
    <mergeCell ref="AF80:AF82"/>
    <mergeCell ref="AH80:AH82"/>
    <mergeCell ref="U80:U82"/>
    <mergeCell ref="W80:W82"/>
    <mergeCell ref="X80:X82"/>
    <mergeCell ref="Y80:Y82"/>
    <mergeCell ref="Z80:Z82"/>
    <mergeCell ref="AA80:AA82"/>
    <mergeCell ref="O80:O82"/>
    <mergeCell ref="P80:P82"/>
    <mergeCell ref="Q80:Q82"/>
    <mergeCell ref="R80:R82"/>
    <mergeCell ref="S80:S81"/>
    <mergeCell ref="T80:T82"/>
    <mergeCell ref="I80:I82"/>
    <mergeCell ref="J80:J81"/>
    <mergeCell ref="K80:K81"/>
    <mergeCell ref="L80:L82"/>
    <mergeCell ref="M80:M81"/>
    <mergeCell ref="N80:N81"/>
    <mergeCell ref="AI77:AI79"/>
    <mergeCell ref="AM77:AM79"/>
    <mergeCell ref="AG78:AG79"/>
    <mergeCell ref="J79:K79"/>
    <mergeCell ref="A80:A82"/>
    <mergeCell ref="C80:C82"/>
    <mergeCell ref="D80:D82"/>
    <mergeCell ref="E80:E82"/>
    <mergeCell ref="F80:F82"/>
    <mergeCell ref="G80:G82"/>
    <mergeCell ref="AB77:AB79"/>
    <mergeCell ref="AC77:AC79"/>
    <mergeCell ref="AD77:AD79"/>
    <mergeCell ref="AE77:AE79"/>
    <mergeCell ref="AF77:AF79"/>
    <mergeCell ref="AH77:AH79"/>
    <mergeCell ref="T77:T79"/>
    <mergeCell ref="W77:W79"/>
    <mergeCell ref="X77:X79"/>
    <mergeCell ref="Y77:Y79"/>
    <mergeCell ref="Z77:Z79"/>
    <mergeCell ref="AA77:AA79"/>
    <mergeCell ref="N77:N78"/>
    <mergeCell ref="O77:O79"/>
    <mergeCell ref="P77:P79"/>
    <mergeCell ref="Q77:Q79"/>
    <mergeCell ref="R77:R79"/>
    <mergeCell ref="S77:S78"/>
    <mergeCell ref="G77:G79"/>
    <mergeCell ref="I77:I79"/>
    <mergeCell ref="J77:J78"/>
    <mergeCell ref="K77:K78"/>
    <mergeCell ref="L77:L79"/>
    <mergeCell ref="M77:M78"/>
    <mergeCell ref="AH74:AH76"/>
    <mergeCell ref="AI74:AI76"/>
    <mergeCell ref="AM74:AM76"/>
    <mergeCell ref="AG75:AG76"/>
    <mergeCell ref="J76:K76"/>
    <mergeCell ref="A77:A79"/>
    <mergeCell ref="C77:C79"/>
    <mergeCell ref="D77:D79"/>
    <mergeCell ref="E77:E79"/>
    <mergeCell ref="F77:F79"/>
    <mergeCell ref="AA74:AA76"/>
    <mergeCell ref="AB74:AB76"/>
    <mergeCell ref="AC74:AC76"/>
    <mergeCell ref="AD74:AD76"/>
    <mergeCell ref="AE74:AE76"/>
    <mergeCell ref="AF74:AF76"/>
    <mergeCell ref="U74:U76"/>
    <mergeCell ref="V74:V76"/>
    <mergeCell ref="W74:W76"/>
    <mergeCell ref="X74:X76"/>
    <mergeCell ref="Y74:Y76"/>
    <mergeCell ref="Z74:Z76"/>
    <mergeCell ref="O74:O76"/>
    <mergeCell ref="P74:P76"/>
    <mergeCell ref="Q74:Q76"/>
    <mergeCell ref="R74:R76"/>
    <mergeCell ref="S74:S75"/>
    <mergeCell ref="T74:T76"/>
    <mergeCell ref="I74:I76"/>
    <mergeCell ref="J74:J75"/>
    <mergeCell ref="K74:K75"/>
    <mergeCell ref="L74:L76"/>
    <mergeCell ref="M74:M75"/>
    <mergeCell ref="N74:N75"/>
    <mergeCell ref="A74:A76"/>
    <mergeCell ref="C74:C76"/>
    <mergeCell ref="D74:D76"/>
    <mergeCell ref="E74:E76"/>
    <mergeCell ref="F74:F76"/>
    <mergeCell ref="G74:G76"/>
    <mergeCell ref="J71:K73"/>
    <mergeCell ref="L71:L73"/>
    <mergeCell ref="O71:O73"/>
    <mergeCell ref="AG71:AG73"/>
    <mergeCell ref="AI71:AI73"/>
    <mergeCell ref="Q72:R72"/>
    <mergeCell ref="J69:S69"/>
    <mergeCell ref="AC69:AF69"/>
    <mergeCell ref="C70:F70"/>
    <mergeCell ref="J70:K70"/>
    <mergeCell ref="L70:N70"/>
    <mergeCell ref="O70:S70"/>
    <mergeCell ref="AC70:AF70"/>
    <mergeCell ref="A69:A73"/>
    <mergeCell ref="B69:B73"/>
    <mergeCell ref="C69:F69"/>
    <mergeCell ref="G69:G73"/>
    <mergeCell ref="H69:H73"/>
    <mergeCell ref="I69:I73"/>
    <mergeCell ref="F71:F73"/>
    <mergeCell ref="AF31:AF33"/>
    <mergeCell ref="AG31:AG32"/>
    <mergeCell ref="AH31:AH33"/>
    <mergeCell ref="AI31:AI33"/>
    <mergeCell ref="AJ31:AJ33"/>
    <mergeCell ref="AM31:AM33"/>
    <mergeCell ref="Z31:Z33"/>
    <mergeCell ref="AA31:AA33"/>
    <mergeCell ref="AB31:AB33"/>
    <mergeCell ref="AC31:AC33"/>
    <mergeCell ref="AD31:AD33"/>
    <mergeCell ref="AE31:AE33"/>
    <mergeCell ref="T31:T33"/>
    <mergeCell ref="U31:U33"/>
    <mergeCell ref="V31:V33"/>
    <mergeCell ref="W31:W33"/>
    <mergeCell ref="X31:X33"/>
    <mergeCell ref="Y31:Y33"/>
    <mergeCell ref="N31:N32"/>
    <mergeCell ref="O31:O33"/>
    <mergeCell ref="P31:P33"/>
    <mergeCell ref="Q31:Q33"/>
    <mergeCell ref="R31:R33"/>
    <mergeCell ref="S31:S32"/>
    <mergeCell ref="G31:G33"/>
    <mergeCell ref="I31:I33"/>
    <mergeCell ref="J31:J32"/>
    <mergeCell ref="K31:K32"/>
    <mergeCell ref="L31:L33"/>
    <mergeCell ref="M31:M32"/>
    <mergeCell ref="A31:A33"/>
    <mergeCell ref="B31:B33"/>
    <mergeCell ref="C31:C33"/>
    <mergeCell ref="D31:D33"/>
    <mergeCell ref="E31:E33"/>
    <mergeCell ref="F31:F33"/>
    <mergeCell ref="AF28:AF30"/>
    <mergeCell ref="AG28:AG29"/>
    <mergeCell ref="AH28:AH30"/>
    <mergeCell ref="AI28:AI30"/>
    <mergeCell ref="AJ28:AJ30"/>
    <mergeCell ref="AM28:AM30"/>
    <mergeCell ref="Z28:Z30"/>
    <mergeCell ref="AA28:AA30"/>
    <mergeCell ref="AB28:AB30"/>
    <mergeCell ref="AC28:AC30"/>
    <mergeCell ref="AD28:AD30"/>
    <mergeCell ref="AE28:AE30"/>
    <mergeCell ref="T28:T30"/>
    <mergeCell ref="U28:U30"/>
    <mergeCell ref="V28:V30"/>
    <mergeCell ref="W28:W30"/>
    <mergeCell ref="X28:X30"/>
    <mergeCell ref="Y28:Y30"/>
    <mergeCell ref="N28:N29"/>
    <mergeCell ref="O28:O30"/>
    <mergeCell ref="P28:P30"/>
    <mergeCell ref="Q28:Q30"/>
    <mergeCell ref="R28:R30"/>
    <mergeCell ref="S28:S29"/>
    <mergeCell ref="G28:G30"/>
    <mergeCell ref="I28:I30"/>
    <mergeCell ref="J28:J29"/>
    <mergeCell ref="K28:K29"/>
    <mergeCell ref="L28:L30"/>
    <mergeCell ref="M28:M29"/>
    <mergeCell ref="A28:A30"/>
    <mergeCell ref="B28:B30"/>
    <mergeCell ref="C28:C30"/>
    <mergeCell ref="D28:D30"/>
    <mergeCell ref="E28:E30"/>
    <mergeCell ref="F28:F30"/>
    <mergeCell ref="AF60:AF62"/>
    <mergeCell ref="AG60:AG61"/>
    <mergeCell ref="AH60:AH62"/>
    <mergeCell ref="AI60:AI62"/>
    <mergeCell ref="AJ60:AJ62"/>
    <mergeCell ref="AM60:AM62"/>
    <mergeCell ref="Z60:Z62"/>
    <mergeCell ref="AA60:AA62"/>
    <mergeCell ref="AB60:AB62"/>
    <mergeCell ref="AC60:AC62"/>
    <mergeCell ref="AD60:AD62"/>
    <mergeCell ref="AE60:AE62"/>
    <mergeCell ref="T60:T62"/>
    <mergeCell ref="U60:U62"/>
    <mergeCell ref="V60:V62"/>
    <mergeCell ref="W60:W62"/>
    <mergeCell ref="X60:X62"/>
    <mergeCell ref="Y60:Y62"/>
    <mergeCell ref="N60:N61"/>
    <mergeCell ref="O60:O62"/>
    <mergeCell ref="P60:P62"/>
    <mergeCell ref="Q60:Q62"/>
    <mergeCell ref="R60:R62"/>
    <mergeCell ref="S60:S61"/>
    <mergeCell ref="G60:G62"/>
    <mergeCell ref="I60:I62"/>
    <mergeCell ref="J60:J61"/>
    <mergeCell ref="K60:K61"/>
    <mergeCell ref="L60:L62"/>
    <mergeCell ref="M60:M61"/>
    <mergeCell ref="A60:A62"/>
    <mergeCell ref="B60:B62"/>
    <mergeCell ref="C60:C62"/>
    <mergeCell ref="D60:D62"/>
    <mergeCell ref="E60:E62"/>
    <mergeCell ref="F60:F62"/>
    <mergeCell ref="AF57:AF59"/>
    <mergeCell ref="AG57:AG58"/>
    <mergeCell ref="AH57:AH59"/>
    <mergeCell ref="AI57:AI59"/>
    <mergeCell ref="AJ57:AJ59"/>
    <mergeCell ref="AM57:AM59"/>
    <mergeCell ref="Z57:Z59"/>
    <mergeCell ref="AA57:AA59"/>
    <mergeCell ref="AB57:AB59"/>
    <mergeCell ref="AC57:AC59"/>
    <mergeCell ref="AD57:AD59"/>
    <mergeCell ref="AE57:AE59"/>
    <mergeCell ref="T57:T59"/>
    <mergeCell ref="U57:U59"/>
    <mergeCell ref="V57:V59"/>
    <mergeCell ref="W57:W59"/>
    <mergeCell ref="X57:X59"/>
    <mergeCell ref="Y57:Y59"/>
    <mergeCell ref="N57:N58"/>
    <mergeCell ref="O57:O59"/>
    <mergeCell ref="P57:P59"/>
    <mergeCell ref="Q57:Q59"/>
    <mergeCell ref="R57:R59"/>
    <mergeCell ref="S57:S58"/>
    <mergeCell ref="G57:G59"/>
    <mergeCell ref="I57:I59"/>
    <mergeCell ref="J57:J58"/>
    <mergeCell ref="K57:K58"/>
    <mergeCell ref="L57:L59"/>
    <mergeCell ref="M57:M58"/>
    <mergeCell ref="A57:A59"/>
    <mergeCell ref="B57:B59"/>
    <mergeCell ref="C57:C59"/>
    <mergeCell ref="D57:D59"/>
    <mergeCell ref="E57:E59"/>
    <mergeCell ref="F57:F59"/>
    <mergeCell ref="AF54:AF56"/>
    <mergeCell ref="AG54:AG55"/>
    <mergeCell ref="AH54:AH56"/>
    <mergeCell ref="AI54:AI56"/>
    <mergeCell ref="AJ54:AJ56"/>
    <mergeCell ref="AM54:AM56"/>
    <mergeCell ref="Z54:Z56"/>
    <mergeCell ref="AA54:AA56"/>
    <mergeCell ref="AB54:AB56"/>
    <mergeCell ref="AC54:AC56"/>
    <mergeCell ref="AD54:AD56"/>
    <mergeCell ref="AE54:AE56"/>
    <mergeCell ref="T54:T56"/>
    <mergeCell ref="U54:U56"/>
    <mergeCell ref="V54:V56"/>
    <mergeCell ref="W54:W56"/>
    <mergeCell ref="X54:X56"/>
    <mergeCell ref="Y54:Y56"/>
    <mergeCell ref="N54:N55"/>
    <mergeCell ref="O54:O56"/>
    <mergeCell ref="P54:P56"/>
    <mergeCell ref="Q54:Q56"/>
    <mergeCell ref="R54:R56"/>
    <mergeCell ref="S54:S55"/>
    <mergeCell ref="G54:G56"/>
    <mergeCell ref="I54:I56"/>
    <mergeCell ref="J54:J55"/>
    <mergeCell ref="K54:K55"/>
    <mergeCell ref="L54:L56"/>
    <mergeCell ref="M54:M55"/>
    <mergeCell ref="A54:A56"/>
    <mergeCell ref="B54:B56"/>
    <mergeCell ref="C54:C56"/>
    <mergeCell ref="D54:D56"/>
    <mergeCell ref="E54:E56"/>
    <mergeCell ref="F54:F56"/>
    <mergeCell ref="AF51:AF53"/>
    <mergeCell ref="AG51:AG52"/>
    <mergeCell ref="AH51:AH53"/>
    <mergeCell ref="AI51:AI53"/>
    <mergeCell ref="AJ51:AJ53"/>
    <mergeCell ref="AM51:AM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51:A53"/>
    <mergeCell ref="B51:B53"/>
    <mergeCell ref="C51:C53"/>
    <mergeCell ref="D51:D53"/>
    <mergeCell ref="E51:E53"/>
    <mergeCell ref="F51:F53"/>
    <mergeCell ref="AF48:AF50"/>
    <mergeCell ref="AG48:AG49"/>
    <mergeCell ref="AH48:AH50"/>
    <mergeCell ref="AI48:AI50"/>
    <mergeCell ref="AJ48:AJ50"/>
    <mergeCell ref="AM48:AM50"/>
    <mergeCell ref="Z48:Z50"/>
    <mergeCell ref="AA48:AA50"/>
    <mergeCell ref="AB48:AB50"/>
    <mergeCell ref="AC48:AC50"/>
    <mergeCell ref="AD48:AD50"/>
    <mergeCell ref="AE48:AE50"/>
    <mergeCell ref="T48:T50"/>
    <mergeCell ref="U48:U50"/>
    <mergeCell ref="V48:V50"/>
    <mergeCell ref="W48:W50"/>
    <mergeCell ref="X48:X50"/>
    <mergeCell ref="Y48:Y50"/>
    <mergeCell ref="N48:N49"/>
    <mergeCell ref="O48:O50"/>
    <mergeCell ref="P48:P50"/>
    <mergeCell ref="Q48:Q50"/>
    <mergeCell ref="R48:R50"/>
    <mergeCell ref="S48:S49"/>
    <mergeCell ref="G48:G50"/>
    <mergeCell ref="I48:I50"/>
    <mergeCell ref="J48:J49"/>
    <mergeCell ref="K48:K49"/>
    <mergeCell ref="L48:L50"/>
    <mergeCell ref="M48:M49"/>
    <mergeCell ref="A48:A50"/>
    <mergeCell ref="B48:B50"/>
    <mergeCell ref="C48:C50"/>
    <mergeCell ref="D48:D50"/>
    <mergeCell ref="E48:E50"/>
    <mergeCell ref="F48:F50"/>
    <mergeCell ref="AF45:AF47"/>
    <mergeCell ref="AG45:AG46"/>
    <mergeCell ref="AH45:AH47"/>
    <mergeCell ref="AI45:AI47"/>
    <mergeCell ref="AJ45:AJ47"/>
    <mergeCell ref="AM45:AM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45:A47"/>
    <mergeCell ref="B45:B47"/>
    <mergeCell ref="C45:C47"/>
    <mergeCell ref="D45:D47"/>
    <mergeCell ref="E45:E47"/>
    <mergeCell ref="F45:F47"/>
    <mergeCell ref="AF42:AF44"/>
    <mergeCell ref="AG42:AG43"/>
    <mergeCell ref="AH42:AH44"/>
    <mergeCell ref="AI42:AI44"/>
    <mergeCell ref="AJ42:AJ44"/>
    <mergeCell ref="AM42:AM44"/>
    <mergeCell ref="Z42:Z44"/>
    <mergeCell ref="AA42:AA44"/>
    <mergeCell ref="AB42:AB44"/>
    <mergeCell ref="AC42:AC44"/>
    <mergeCell ref="AD42:AD44"/>
    <mergeCell ref="AE42:AE44"/>
    <mergeCell ref="T42:T44"/>
    <mergeCell ref="U42:U44"/>
    <mergeCell ref="V42:V44"/>
    <mergeCell ref="W42:W44"/>
    <mergeCell ref="X42:X44"/>
    <mergeCell ref="Y42:Y44"/>
    <mergeCell ref="N42:N43"/>
    <mergeCell ref="O42:O44"/>
    <mergeCell ref="P42:P44"/>
    <mergeCell ref="Q42:Q44"/>
    <mergeCell ref="R42:R44"/>
    <mergeCell ref="S42:S43"/>
    <mergeCell ref="G42:G44"/>
    <mergeCell ref="I42:I44"/>
    <mergeCell ref="J42:J43"/>
    <mergeCell ref="K42:K43"/>
    <mergeCell ref="L42:L44"/>
    <mergeCell ref="M42:M43"/>
    <mergeCell ref="A42:A44"/>
    <mergeCell ref="B42:B44"/>
    <mergeCell ref="C42:C44"/>
    <mergeCell ref="D42:D44"/>
    <mergeCell ref="E42:E44"/>
    <mergeCell ref="F42:F44"/>
    <mergeCell ref="AJ39:AJ41"/>
    <mergeCell ref="AK39:AK41"/>
    <mergeCell ref="AL39:AL41"/>
    <mergeCell ref="P40:P41"/>
    <mergeCell ref="Q40:R40"/>
    <mergeCell ref="AC40:AC41"/>
    <mergeCell ref="AD40:AD41"/>
    <mergeCell ref="AE40:AE41"/>
    <mergeCell ref="AF40:AF41"/>
    <mergeCell ref="L39:L41"/>
    <mergeCell ref="O39:O41"/>
    <mergeCell ref="P39:S39"/>
    <mergeCell ref="T39:W39"/>
    <mergeCell ref="X39:AB39"/>
    <mergeCell ref="AC39:AD39"/>
    <mergeCell ref="L38:N38"/>
    <mergeCell ref="O38:S38"/>
    <mergeCell ref="T38:AB38"/>
    <mergeCell ref="AC38:AF38"/>
    <mergeCell ref="AH38:AI38"/>
    <mergeCell ref="C39:C41"/>
    <mergeCell ref="D39:D41"/>
    <mergeCell ref="E39:E41"/>
    <mergeCell ref="F39:F41"/>
    <mergeCell ref="J39:K41"/>
    <mergeCell ref="T37:AB37"/>
    <mergeCell ref="AC37:AF37"/>
    <mergeCell ref="AG37:AG38"/>
    <mergeCell ref="AH37:AI37"/>
    <mergeCell ref="AJ37:AL38"/>
    <mergeCell ref="AM37:AM41"/>
    <mergeCell ref="AE39:AF39"/>
    <mergeCell ref="AG39:AG41"/>
    <mergeCell ref="AH39:AH41"/>
    <mergeCell ref="AI39:AI41"/>
    <mergeCell ref="A35:S35"/>
    <mergeCell ref="A37:A41"/>
    <mergeCell ref="B37:B41"/>
    <mergeCell ref="C37:F37"/>
    <mergeCell ref="G37:G41"/>
    <mergeCell ref="H37:H41"/>
    <mergeCell ref="I37:I41"/>
    <mergeCell ref="J37:S37"/>
    <mergeCell ref="C38:F38"/>
    <mergeCell ref="J38:K38"/>
    <mergeCell ref="AK25:AK27"/>
    <mergeCell ref="AL25:AL27"/>
    <mergeCell ref="P26:P27"/>
    <mergeCell ref="Q26:R26"/>
    <mergeCell ref="AC26:AC27"/>
    <mergeCell ref="AD26:AD27"/>
    <mergeCell ref="AE26:AE27"/>
    <mergeCell ref="AF26:AF27"/>
    <mergeCell ref="AC25:AD25"/>
    <mergeCell ref="AE25:AF25"/>
    <mergeCell ref="AG25:AG27"/>
    <mergeCell ref="AH25:AH27"/>
    <mergeCell ref="AI25:AI27"/>
    <mergeCell ref="AJ25:AJ27"/>
    <mergeCell ref="J25:K27"/>
    <mergeCell ref="L25:L27"/>
    <mergeCell ref="O25:O27"/>
    <mergeCell ref="P25:S25"/>
    <mergeCell ref="T25:W25"/>
    <mergeCell ref="X25:AB25"/>
    <mergeCell ref="AM23:AM27"/>
    <mergeCell ref="C24:F24"/>
    <mergeCell ref="J24:K24"/>
    <mergeCell ref="L24:N24"/>
    <mergeCell ref="O24:S24"/>
    <mergeCell ref="T24:AB24"/>
    <mergeCell ref="AC24:AF24"/>
    <mergeCell ref="AH24:AI24"/>
    <mergeCell ref="C25:C27"/>
    <mergeCell ref="D25:D27"/>
    <mergeCell ref="J23:S23"/>
    <mergeCell ref="T23:AB23"/>
    <mergeCell ref="AC23:AF23"/>
    <mergeCell ref="AG23:AG24"/>
    <mergeCell ref="AH23:AI23"/>
    <mergeCell ref="AJ23:AL24"/>
    <mergeCell ref="A23:A27"/>
    <mergeCell ref="B23:B27"/>
    <mergeCell ref="C23:F23"/>
    <mergeCell ref="G23:G27"/>
    <mergeCell ref="H23:H27"/>
    <mergeCell ref="I23:I27"/>
    <mergeCell ref="E25:E27"/>
    <mergeCell ref="F25:F27"/>
    <mergeCell ref="AF17:AF19"/>
    <mergeCell ref="AG17:AG18"/>
    <mergeCell ref="AH17:AH19"/>
    <mergeCell ref="AI17:AI19"/>
    <mergeCell ref="AJ17:AJ19"/>
    <mergeCell ref="AM17:AM19"/>
    <mergeCell ref="Z17:Z19"/>
    <mergeCell ref="AA17:AA19"/>
    <mergeCell ref="AB17:AB19"/>
    <mergeCell ref="AC17:AC19"/>
    <mergeCell ref="AD17:AD19"/>
    <mergeCell ref="AE17:AE19"/>
    <mergeCell ref="T17:T19"/>
    <mergeCell ref="U17:U19"/>
    <mergeCell ref="V17:V19"/>
    <mergeCell ref="W17:W19"/>
    <mergeCell ref="X17:X19"/>
    <mergeCell ref="Y17:Y19"/>
    <mergeCell ref="N17:N18"/>
    <mergeCell ref="O17:O19"/>
    <mergeCell ref="P17:P19"/>
    <mergeCell ref="Q17:Q19"/>
    <mergeCell ref="R17:R19"/>
    <mergeCell ref="S17:S18"/>
    <mergeCell ref="G17:G19"/>
    <mergeCell ref="I17:I19"/>
    <mergeCell ref="J17:J18"/>
    <mergeCell ref="K17:K18"/>
    <mergeCell ref="L17:L19"/>
    <mergeCell ref="M17:M18"/>
    <mergeCell ref="A17:A19"/>
    <mergeCell ref="B17:B19"/>
    <mergeCell ref="C17:C19"/>
    <mergeCell ref="D17:D19"/>
    <mergeCell ref="E17:E19"/>
    <mergeCell ref="F17:F19"/>
    <mergeCell ref="AF14:AF16"/>
    <mergeCell ref="AG14:AG15"/>
    <mergeCell ref="AH14:AH16"/>
    <mergeCell ref="AI14:AI16"/>
    <mergeCell ref="AJ14:AJ16"/>
    <mergeCell ref="AM14:AM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14:A16"/>
    <mergeCell ref="B14:B16"/>
    <mergeCell ref="C14:C16"/>
    <mergeCell ref="D14:D16"/>
    <mergeCell ref="E14:E16"/>
    <mergeCell ref="F14:F16"/>
    <mergeCell ref="AF11:AF13"/>
    <mergeCell ref="AG11:AG12"/>
    <mergeCell ref="AH11:AH13"/>
    <mergeCell ref="AI11:AI13"/>
    <mergeCell ref="AJ11:AJ13"/>
    <mergeCell ref="AM11:AM13"/>
    <mergeCell ref="Z11:Z13"/>
    <mergeCell ref="AA11:AA13"/>
    <mergeCell ref="AB11:AB13"/>
    <mergeCell ref="AC11:AC13"/>
    <mergeCell ref="AD11:AD13"/>
    <mergeCell ref="AE11:AE13"/>
    <mergeCell ref="T11:T13"/>
    <mergeCell ref="U11:U13"/>
    <mergeCell ref="V11:V13"/>
    <mergeCell ref="W11:W13"/>
    <mergeCell ref="X11:X13"/>
    <mergeCell ref="Y11:Y13"/>
    <mergeCell ref="N11:N12"/>
    <mergeCell ref="O11:O13"/>
    <mergeCell ref="P11:P13"/>
    <mergeCell ref="Q11:Q13"/>
    <mergeCell ref="R11:R13"/>
    <mergeCell ref="S11:S12"/>
    <mergeCell ref="G11:G13"/>
    <mergeCell ref="I11:I13"/>
    <mergeCell ref="J11:J12"/>
    <mergeCell ref="K11:K12"/>
    <mergeCell ref="L11:L13"/>
    <mergeCell ref="M11:M12"/>
    <mergeCell ref="A11:A13"/>
    <mergeCell ref="B11:B13"/>
    <mergeCell ref="C11:C13"/>
    <mergeCell ref="D11:D13"/>
    <mergeCell ref="E11:E13"/>
    <mergeCell ref="F11:F13"/>
    <mergeCell ref="AK8:AK10"/>
    <mergeCell ref="AL8:AL10"/>
    <mergeCell ref="P9:P10"/>
    <mergeCell ref="Q9:R9"/>
    <mergeCell ref="AC9:AC10"/>
    <mergeCell ref="AD9:AD10"/>
    <mergeCell ref="AE9:AE10"/>
    <mergeCell ref="AF9:AF10"/>
    <mergeCell ref="AC8:AD8"/>
    <mergeCell ref="AE8:AF8"/>
    <mergeCell ref="AG8:AG10"/>
    <mergeCell ref="AH8:AH10"/>
    <mergeCell ref="AI8:AI10"/>
    <mergeCell ref="AJ8:AJ10"/>
    <mergeCell ref="J8:K10"/>
    <mergeCell ref="L8:L10"/>
    <mergeCell ref="O8:O10"/>
    <mergeCell ref="P8:S8"/>
    <mergeCell ref="T8:W8"/>
    <mergeCell ref="X8:AB8"/>
    <mergeCell ref="AM6:AM10"/>
    <mergeCell ref="C7:F7"/>
    <mergeCell ref="J7:K7"/>
    <mergeCell ref="L7:N7"/>
    <mergeCell ref="O7:S7"/>
    <mergeCell ref="T7:AB7"/>
    <mergeCell ref="AC7:AF7"/>
    <mergeCell ref="AH7:AI7"/>
    <mergeCell ref="C8:C10"/>
    <mergeCell ref="D8:D10"/>
    <mergeCell ref="J6:S6"/>
    <mergeCell ref="T6:AB6"/>
    <mergeCell ref="AC6:AF6"/>
    <mergeCell ref="AG6:AG7"/>
    <mergeCell ref="AH6:AI6"/>
    <mergeCell ref="AJ6:AL7"/>
    <mergeCell ref="A6:A10"/>
    <mergeCell ref="B6:B10"/>
    <mergeCell ref="C6:F6"/>
    <mergeCell ref="G6:G10"/>
    <mergeCell ref="H6:H10"/>
    <mergeCell ref="I6:I10"/>
    <mergeCell ref="E8:E10"/>
    <mergeCell ref="F8:F10"/>
  </mergeCells>
  <printOptions horizontalCentered="1"/>
  <pageMargins left="0.3937007874015748" right="0.3937007874015748" top="0.984251968503937" bottom="0.5905511811023623" header="0.31496062992125984" footer="0.31496062992125984"/>
  <pageSetup blackAndWhite="1" fitToHeight="2" fitToWidth="2" horizontalDpi="600" verticalDpi="600" orientation="landscape" pageOrder="overThenDown" paperSize="9" scale="36" r:id="rId2"/>
  <rowBreaks count="1" manualBreakCount="1">
    <brk id="62" max="38" man="1"/>
  </rowBreaks>
  <colBreaks count="1" manualBreakCount="1">
    <brk id="19" max="11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2014-01-16T04:31:51Z</cp:lastPrinted>
  <dcterms:created xsi:type="dcterms:W3CDTF">1997-01-08T22:48:59Z</dcterms:created>
  <dcterms:modified xsi:type="dcterms:W3CDTF">2014-01-16T04:33:36Z</dcterms:modified>
  <cp:category/>
  <cp:version/>
  <cp:contentType/>
  <cp:contentStatus/>
</cp:coreProperties>
</file>