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♠処遇改善等加算\★★愛媛県独自基準\01　通知案\A　各市町、保育所\"/>
    </mc:Choice>
  </mc:AlternateContent>
  <bookViews>
    <workbookView xWindow="0" yWindow="0" windowWidth="28800" windowHeight="12240" tabRatio="851"/>
  </bookViews>
  <sheets>
    <sheet name="一覧表（保育所・地域型保育）" sheetId="1" r:id="rId1"/>
    <sheet name="【個票】 副主任保育士" sheetId="2" r:id="rId2"/>
    <sheet name="【個票】 専門リーダー" sheetId="8" r:id="rId3"/>
    <sheet name="【個票】 職務分野別リーダー" sheetId="9" r:id="rId4"/>
  </sheets>
  <definedNames>
    <definedName name="_xlnm.Print_Area" localSheetId="3">'【個票】 職務分野別リーダー'!$A$1:$L$36</definedName>
    <definedName name="_xlnm.Print_Area" localSheetId="1">'【個票】 副主任保育士'!$A$1:$L$35</definedName>
    <definedName name="_xlnm.Print_Area" localSheetId="0">'一覧表（保育所・地域型保育）'!$A$1:$O$40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9" l="1"/>
  <c r="E26" i="2"/>
  <c r="Q9" i="1" l="1"/>
  <c r="Q10" i="1"/>
  <c r="Q11" i="1"/>
  <c r="Q12" i="1"/>
  <c r="Q13" i="1"/>
  <c r="Q14" i="1"/>
  <c r="Q15" i="1"/>
  <c r="Q16" i="1"/>
  <c r="Q17" i="1"/>
  <c r="Q8" i="1"/>
  <c r="P24" i="1"/>
  <c r="O24" i="1" s="1"/>
  <c r="P30" i="1"/>
  <c r="O30" i="1" s="1"/>
  <c r="P9" i="1"/>
  <c r="O9" i="1" s="1"/>
  <c r="P10" i="1"/>
  <c r="O10" i="1" s="1"/>
  <c r="P11" i="1"/>
  <c r="O11" i="1" s="1"/>
  <c r="P12" i="1"/>
  <c r="O12" i="1" s="1"/>
  <c r="P13" i="1"/>
  <c r="O13" i="1" s="1"/>
  <c r="P14" i="1"/>
  <c r="O14" i="1" s="1"/>
  <c r="P15" i="1"/>
  <c r="O15" i="1" s="1"/>
  <c r="P16" i="1"/>
  <c r="O16" i="1" s="1"/>
  <c r="P17" i="1"/>
  <c r="O17" i="1" s="1"/>
  <c r="P18" i="1"/>
  <c r="P19" i="1"/>
  <c r="O19" i="1" s="1"/>
  <c r="P20" i="1"/>
  <c r="O20" i="1" s="1"/>
  <c r="P21" i="1"/>
  <c r="O21" i="1" s="1"/>
  <c r="P22" i="1"/>
  <c r="O22" i="1" s="1"/>
  <c r="P23" i="1"/>
  <c r="O23" i="1" s="1"/>
  <c r="P25" i="1"/>
  <c r="O25" i="1" s="1"/>
  <c r="P26" i="1"/>
  <c r="O26" i="1" s="1"/>
  <c r="P27" i="1"/>
  <c r="O27" i="1" s="1"/>
  <c r="P28" i="1"/>
  <c r="P29" i="1"/>
  <c r="O29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8" i="1"/>
  <c r="E26" i="8"/>
  <c r="E26" i="9"/>
  <c r="F26" i="9"/>
  <c r="B2" i="9"/>
  <c r="B2" i="2"/>
  <c r="B2" i="8"/>
  <c r="G26" i="8" s="1"/>
  <c r="D35" i="8" s="1"/>
  <c r="F34" i="2" l="1"/>
  <c r="N1" i="2"/>
  <c r="I26" i="8"/>
  <c r="J26" i="9"/>
  <c r="B35" i="9" s="1"/>
  <c r="J35" i="9" s="1"/>
  <c r="B34" i="2" l="1"/>
  <c r="D33" i="2"/>
  <c r="H4" i="1"/>
  <c r="H3" i="1" l="1"/>
  <c r="J34" i="2" l="1"/>
  <c r="O8" i="1"/>
  <c r="O18" i="1"/>
  <c r="O28" i="1"/>
  <c r="I2" i="9" l="1"/>
  <c r="I2" i="8"/>
  <c r="B36" i="8" l="1"/>
  <c r="J36" i="8" s="1"/>
  <c r="I2" i="2" l="1"/>
</calcChain>
</file>

<file path=xl/comments1.xml><?xml version="1.0" encoding="utf-8"?>
<comments xmlns="http://schemas.openxmlformats.org/spreadsheetml/2006/main">
  <authors>
    <author>oonishi_hidekazu(3775)</author>
    <author>淺谷　靖史</author>
    <author>User</author>
  </authors>
  <commentList>
    <comment ref="N1" authorId="0" shapeId="0">
      <text>
        <r>
          <rPr>
            <sz val="9"/>
            <color indexed="81"/>
            <rFont val="MS P ゴシック"/>
            <family val="3"/>
            <charset val="128"/>
          </rPr>
          <t>計算式有り、削除しないこと。</t>
        </r>
      </text>
    </comment>
    <comment ref="I2" authorId="1" shapeId="0">
      <text>
        <r>
          <rPr>
            <sz val="9"/>
            <color indexed="81"/>
            <rFont val="MS P ゴシック"/>
            <family val="3"/>
            <charset val="128"/>
          </rPr>
          <t>「総括表（保育所、地域型保育事業所用）」シートのＫ１セルに入力すると自動入力</t>
        </r>
      </text>
    </comment>
    <comment ref="I3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当年度の在籍施設・事業所と、昨年度の在籍施設・事業所が異なる場合は、昨年度の在籍施設・事業所名も記入のこと。
</t>
        </r>
      </text>
    </comment>
    <comment ref="E17" authorId="1" shapeId="0">
      <text>
        <r>
          <rPr>
            <sz val="10"/>
            <color indexed="81"/>
            <rFont val="MS P ゴシック"/>
            <family val="3"/>
            <charset val="128"/>
          </rPr>
          <t>修了した分野に○をつけること</t>
        </r>
      </text>
    </comment>
    <comment ref="F32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令和７年度までは受講していなくても「可」となる
右の要件充足で確認すること</t>
        </r>
      </text>
    </comment>
  </commentList>
</comments>
</file>

<file path=xl/comments2.xml><?xml version="1.0" encoding="utf-8"?>
<comments xmlns="http://schemas.openxmlformats.org/spreadsheetml/2006/main">
  <authors>
    <author>淺谷　靖史</author>
  </authors>
  <commentLis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>「総括表（保育所、地域型保育事業所用）」シートのＫ１セルに入力すると自動入力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当年度の在籍施設・事業所と、昨年度の在籍施設・事業所が異なる場合は、昨年度の在籍施設・事業所名も記入のこと。
</t>
        </r>
      </text>
    </comment>
    <comment ref="E17" authorId="0" shapeId="0">
      <text>
        <r>
          <rPr>
            <sz val="10"/>
            <color indexed="81"/>
            <rFont val="MS P ゴシック"/>
            <family val="3"/>
            <charset val="128"/>
          </rPr>
          <t>修了した分野に○をつけること</t>
        </r>
      </text>
    </comment>
  </commentList>
</comments>
</file>

<file path=xl/comments3.xml><?xml version="1.0" encoding="utf-8"?>
<comments xmlns="http://schemas.openxmlformats.org/spreadsheetml/2006/main">
  <authors>
    <author>淺谷　靖史</author>
  </authors>
  <commentLis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>「総括表（保育所、地域型保育事業所用）」シートのＫ１セルに入力すると自動入力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当年度の在籍施設・事業所と、昨年度の在籍施設・事業所が異なる場合は、昨年度の在籍施設・事業所名も記入のこと。
</t>
        </r>
      </text>
    </comment>
    <comment ref="E17" authorId="0" shapeId="0">
      <text>
        <r>
          <rPr>
            <sz val="10"/>
            <color indexed="81"/>
            <rFont val="MS P ゴシック"/>
            <family val="3"/>
            <charset val="128"/>
          </rPr>
          <t>修了した分野に○をつけること</t>
        </r>
      </text>
    </comment>
    <comment ref="F17" authorId="0" shapeId="0">
      <text>
        <r>
          <rPr>
            <sz val="10"/>
            <color indexed="81"/>
            <rFont val="MS P ゴシック"/>
            <family val="3"/>
            <charset val="128"/>
          </rPr>
          <t>職務分野別リーダーとして担当する職務に対応する研修分野に○をつけること</t>
        </r>
      </text>
    </comment>
    <comment ref="G26" authorId="0" shapeId="0">
      <text>
        <r>
          <rPr>
            <sz val="11"/>
            <color indexed="81"/>
            <rFont val="MS P ゴシック"/>
            <family val="3"/>
            <charset val="128"/>
          </rPr>
          <t>担当する職務に対応する研修のうち、修了した分野別研修がカウントされる。</t>
        </r>
      </text>
    </comment>
  </commentList>
</comments>
</file>

<file path=xl/sharedStrings.xml><?xml version="1.0" encoding="utf-8"?>
<sst xmlns="http://schemas.openxmlformats.org/spreadsheetml/2006/main" count="147" uniqueCount="82">
  <si>
    <t>職員名</t>
    <rPh sb="0" eb="2">
      <t>ショクイン</t>
    </rPh>
    <rPh sb="2" eb="3">
      <t>メイ</t>
    </rPh>
    <phoneticPr fontId="1"/>
  </si>
  <si>
    <t>区分</t>
    <rPh sb="0" eb="2">
      <t>クブン</t>
    </rPh>
    <phoneticPr fontId="1"/>
  </si>
  <si>
    <t>職種</t>
    <rPh sb="0" eb="2">
      <t>ショクシュ</t>
    </rPh>
    <phoneticPr fontId="1"/>
  </si>
  <si>
    <t>発令役職名</t>
    <rPh sb="0" eb="2">
      <t>ハツレイ</t>
    </rPh>
    <rPh sb="2" eb="5">
      <t>ヤクショクメイ</t>
    </rPh>
    <phoneticPr fontId="1"/>
  </si>
  <si>
    <t>人数Ａ</t>
    <rPh sb="0" eb="2">
      <t>ニンズウ</t>
    </rPh>
    <phoneticPr fontId="1"/>
  </si>
  <si>
    <t>専門リ│ダ│</t>
    <rPh sb="0" eb="2">
      <t>センモン</t>
    </rPh>
    <phoneticPr fontId="1"/>
  </si>
  <si>
    <t>人数Ｂ</t>
    <rPh sb="0" eb="2">
      <t>ニンズ</t>
    </rPh>
    <phoneticPr fontId="1"/>
  </si>
  <si>
    <t>受　講　研　修　一　覧</t>
    <rPh sb="0" eb="1">
      <t>ウケ</t>
    </rPh>
    <rPh sb="2" eb="3">
      <t>コウ</t>
    </rPh>
    <rPh sb="4" eb="5">
      <t>ケン</t>
    </rPh>
    <rPh sb="6" eb="7">
      <t>オサム</t>
    </rPh>
    <rPh sb="8" eb="9">
      <t>イッ</t>
    </rPh>
    <rPh sb="10" eb="11">
      <t>ラン</t>
    </rPh>
    <phoneticPr fontId="1"/>
  </si>
  <si>
    <t>【確認】</t>
    <rPh sb="1" eb="3">
      <t>カクニン</t>
    </rPh>
    <phoneticPr fontId="1"/>
  </si>
  <si>
    <t>発令役職に係る業務概要</t>
    <rPh sb="0" eb="2">
      <t>ハツレイ</t>
    </rPh>
    <rPh sb="2" eb="4">
      <t>ヤクショク</t>
    </rPh>
    <rPh sb="5" eb="6">
      <t>カカ</t>
    </rPh>
    <rPh sb="7" eb="9">
      <t>ギョウム</t>
    </rPh>
    <rPh sb="9" eb="11">
      <t>ガイヨウ</t>
    </rPh>
    <phoneticPr fontId="1"/>
  </si>
  <si>
    <t>副主任保育士用</t>
    <rPh sb="0" eb="3">
      <t>フクシュニン</t>
    </rPh>
    <rPh sb="3" eb="6">
      <t>ホイクシ</t>
    </rPh>
    <rPh sb="6" eb="7">
      <t>ヨウ</t>
    </rPh>
    <phoneticPr fontId="1"/>
  </si>
  <si>
    <t>副主任保育士</t>
    <rPh sb="0" eb="3">
      <t>フクシュニン</t>
    </rPh>
    <rPh sb="3" eb="6">
      <t>ホイクシ</t>
    </rPh>
    <phoneticPr fontId="1"/>
  </si>
  <si>
    <t>職務分野別リ│ダ│</t>
    <rPh sb="0" eb="2">
      <t>ショクム</t>
    </rPh>
    <rPh sb="2" eb="4">
      <t>ブンヤ</t>
    </rPh>
    <rPh sb="4" eb="5">
      <t>ベツ</t>
    </rPh>
    <phoneticPr fontId="1"/>
  </si>
  <si>
    <t>修了した保育士等キャリアアップ研修</t>
    <rPh sb="0" eb="2">
      <t>シュウリョウ</t>
    </rPh>
    <rPh sb="4" eb="7">
      <t>ホイクシ</t>
    </rPh>
    <rPh sb="7" eb="8">
      <t>トウ</t>
    </rPh>
    <rPh sb="15" eb="17">
      <t>ケンシュウ</t>
    </rPh>
    <phoneticPr fontId="1"/>
  </si>
  <si>
    <t>②
幼児教育</t>
    <rPh sb="2" eb="4">
      <t>ヨウジ</t>
    </rPh>
    <rPh sb="4" eb="6">
      <t>キョウイク</t>
    </rPh>
    <phoneticPr fontId="1"/>
  </si>
  <si>
    <t>①
乳児保育</t>
    <rPh sb="2" eb="4">
      <t>ニュウジ</t>
    </rPh>
    <rPh sb="4" eb="6">
      <t>ホイク</t>
    </rPh>
    <phoneticPr fontId="1"/>
  </si>
  <si>
    <t>【保育士等キャリアアップ研修】</t>
    <rPh sb="1" eb="4">
      <t>ホイクシ</t>
    </rPh>
    <rPh sb="4" eb="5">
      <t>トウ</t>
    </rPh>
    <rPh sb="12" eb="14">
      <t>ケンシュウ</t>
    </rPh>
    <phoneticPr fontId="1"/>
  </si>
  <si>
    <t>分野</t>
    <rPh sb="0" eb="2">
      <t>ブンヤ</t>
    </rPh>
    <phoneticPr fontId="1"/>
  </si>
  <si>
    <t>　　　①　乳児保育</t>
    <rPh sb="5" eb="7">
      <t>ニュウジ</t>
    </rPh>
    <rPh sb="7" eb="9">
      <t>ホイク</t>
    </rPh>
    <phoneticPr fontId="1"/>
  </si>
  <si>
    <t>　　　②　幼児教育</t>
    <rPh sb="5" eb="7">
      <t>ヨウジ</t>
    </rPh>
    <rPh sb="7" eb="9">
      <t>キョウイク</t>
    </rPh>
    <phoneticPr fontId="1"/>
  </si>
  <si>
    <t>　　　④　食育・アレルギー対応</t>
    <phoneticPr fontId="1"/>
  </si>
  <si>
    <t>　　　⑤　保健衛生・安全対策</t>
    <phoneticPr fontId="1"/>
  </si>
  <si>
    <t>　　　⑥　保護者支援・子育て支援</t>
    <phoneticPr fontId="1"/>
  </si>
  <si>
    <t>修了</t>
    <rPh sb="0" eb="2">
      <t>シュウリョウ</t>
    </rPh>
    <phoneticPr fontId="1"/>
  </si>
  <si>
    <t>修了した研修の数</t>
    <rPh sb="0" eb="2">
      <t>シュウリョウ</t>
    </rPh>
    <rPh sb="4" eb="6">
      <t>ケンシュウ</t>
    </rPh>
    <rPh sb="7" eb="8">
      <t>カズ</t>
    </rPh>
    <phoneticPr fontId="1"/>
  </si>
  <si>
    <t>≧</t>
    <phoneticPr fontId="1"/>
  </si>
  <si>
    <t>マネジメント研修</t>
    <rPh sb="6" eb="8">
      <t>ケンシュウ</t>
    </rPh>
    <phoneticPr fontId="1"/>
  </si>
  <si>
    <t>要件充足</t>
    <rPh sb="0" eb="2">
      <t>ヨウケン</t>
    </rPh>
    <rPh sb="2" eb="4">
      <t>ジュウソク</t>
    </rPh>
    <phoneticPr fontId="1"/>
  </si>
  <si>
    <t>職務分野別リーダー用</t>
    <rPh sb="0" eb="2">
      <t>ショクム</t>
    </rPh>
    <rPh sb="2" eb="4">
      <t>ブンヤ</t>
    </rPh>
    <rPh sb="4" eb="5">
      <t>ベツ</t>
    </rPh>
    <rPh sb="9" eb="10">
      <t>ヨウ</t>
    </rPh>
    <phoneticPr fontId="1"/>
  </si>
  <si>
    <t>担当する職務に対応する研修の修了</t>
    <rPh sb="0" eb="2">
      <t>タントウ</t>
    </rPh>
    <rPh sb="4" eb="6">
      <t>ショクム</t>
    </rPh>
    <rPh sb="7" eb="9">
      <t>タイオウ</t>
    </rPh>
    <rPh sb="11" eb="13">
      <t>ケンシュウ</t>
    </rPh>
    <rPh sb="14" eb="16">
      <t>シュウリョウ</t>
    </rPh>
    <phoneticPr fontId="1"/>
  </si>
  <si>
    <t>担当する職務に対応する分野</t>
    <rPh sb="0" eb="2">
      <t>タントウ</t>
    </rPh>
    <rPh sb="4" eb="6">
      <t>ショクム</t>
    </rPh>
    <rPh sb="7" eb="9">
      <t>タイオウ</t>
    </rPh>
    <rPh sb="11" eb="13">
      <t>ブンヤ</t>
    </rPh>
    <phoneticPr fontId="1"/>
  </si>
  <si>
    <t>施設名・事業所名</t>
    <rPh sb="0" eb="2">
      <t>シセツ</t>
    </rPh>
    <rPh sb="2" eb="3">
      <t>メイ</t>
    </rPh>
    <rPh sb="4" eb="7">
      <t>ジギョウショ</t>
    </rPh>
    <rPh sb="7" eb="8">
      <t>メイ</t>
    </rPh>
    <phoneticPr fontId="1"/>
  </si>
  <si>
    <t>園長確認</t>
    <rPh sb="0" eb="2">
      <t>エンチョウ</t>
    </rPh>
    <rPh sb="2" eb="4">
      <t>カクニン</t>
    </rPh>
    <phoneticPr fontId="1"/>
  </si>
  <si>
    <t>上記の記載内容について、事実と相違ありません。</t>
    <rPh sb="0" eb="2">
      <t>ジョウキ</t>
    </rPh>
    <rPh sb="3" eb="5">
      <t>キサイ</t>
    </rPh>
    <rPh sb="5" eb="7">
      <t>ナイヨウ</t>
    </rPh>
    <rPh sb="12" eb="14">
      <t>ジジツ</t>
    </rPh>
    <rPh sb="15" eb="17">
      <t>ソウイ</t>
    </rPh>
    <phoneticPr fontId="1"/>
  </si>
  <si>
    <t>職種</t>
    <rPh sb="0" eb="2">
      <t>ショクシュ</t>
    </rPh>
    <phoneticPr fontId="1"/>
  </si>
  <si>
    <t>生年月日</t>
    <rPh sb="0" eb="2">
      <t>セイネン</t>
    </rPh>
    <rPh sb="2" eb="4">
      <t>ガッピ</t>
    </rPh>
    <phoneticPr fontId="1"/>
  </si>
  <si>
    <t>専門リーダー用</t>
    <rPh sb="0" eb="2">
      <t>センモン</t>
    </rPh>
    <rPh sb="6" eb="7">
      <t>ヨウ</t>
    </rPh>
    <phoneticPr fontId="1"/>
  </si>
  <si>
    <t>修了証発行都道府県名</t>
    <rPh sb="0" eb="2">
      <t>シュウリョウ</t>
    </rPh>
    <rPh sb="2" eb="3">
      <t>ショウ</t>
    </rPh>
    <rPh sb="3" eb="5">
      <t>ハッコウ</t>
    </rPh>
    <rPh sb="5" eb="9">
      <t>トドウフケン</t>
    </rPh>
    <rPh sb="9" eb="10">
      <t>メイ</t>
    </rPh>
    <phoneticPr fontId="1"/>
  </si>
  <si>
    <t>修了証交付年月日</t>
    <rPh sb="0" eb="2">
      <t>シュウリョウ</t>
    </rPh>
    <rPh sb="2" eb="3">
      <t>ショウ</t>
    </rPh>
    <phoneticPr fontId="1"/>
  </si>
  <si>
    <t>修了証交付年月日</t>
    <rPh sb="0" eb="2">
      <t>シュウリョウ</t>
    </rPh>
    <rPh sb="2" eb="3">
      <t>ショウ</t>
    </rPh>
    <rPh sb="3" eb="5">
      <t>コウフ</t>
    </rPh>
    <rPh sb="5" eb="8">
      <t>ネンガッピ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</si>
  <si>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</si>
  <si>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</si>
  <si>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</si>
  <si>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マネジメント研修判定</t>
    <rPh sb="6" eb="8">
      <t>ケンシュウ</t>
    </rPh>
    <rPh sb="8" eb="10">
      <t>ハンテイ</t>
    </rPh>
    <phoneticPr fontId="1"/>
  </si>
  <si>
    <t>必要分野数（人数A）</t>
    <rPh sb="0" eb="2">
      <t>ヒツヨウ</t>
    </rPh>
    <rPh sb="2" eb="5">
      <t>ブンヤスウ</t>
    </rPh>
    <rPh sb="6" eb="8">
      <t>ニンズウ</t>
    </rPh>
    <phoneticPr fontId="1"/>
  </si>
  <si>
    <t>必要分野数（人数B）</t>
    <phoneticPr fontId="1"/>
  </si>
  <si>
    <t>年度</t>
    <rPh sb="0" eb="2">
      <t>ネンド</t>
    </rPh>
    <phoneticPr fontId="1"/>
  </si>
  <si>
    <t>研修
修了
要件
判定</t>
    <rPh sb="0" eb="2">
      <t>ケンシュウ</t>
    </rPh>
    <rPh sb="3" eb="5">
      <t>シュウリョウ</t>
    </rPh>
    <rPh sb="6" eb="8">
      <t>ヨウケン</t>
    </rPh>
    <rPh sb="9" eb="11">
      <t>ハンテイ</t>
    </rPh>
    <phoneticPr fontId="1"/>
  </si>
  <si>
    <t>（自署又は記名押印ください。）</t>
    <rPh sb="1" eb="3">
      <t>ジショ</t>
    </rPh>
    <rPh sb="3" eb="4">
      <t>マタ</t>
    </rPh>
    <rPh sb="5" eb="9">
      <t>キメイオウイン</t>
    </rPh>
    <phoneticPr fontId="1"/>
  </si>
  <si>
    <t>研修受講歴一覧表</t>
    <rPh sb="0" eb="2">
      <t>ケンシュウ</t>
    </rPh>
    <rPh sb="2" eb="4">
      <t>ジュコウ</t>
    </rPh>
    <rPh sb="4" eb="5">
      <t>レキ</t>
    </rPh>
    <rPh sb="5" eb="8">
      <t>イチランヒョウ</t>
    </rPh>
    <phoneticPr fontId="1"/>
  </si>
  <si>
    <t>施設名</t>
    <rPh sb="0" eb="2">
      <t>シセツ</t>
    </rPh>
    <rPh sb="2" eb="3">
      <t>メイ</t>
    </rPh>
    <phoneticPr fontId="1"/>
  </si>
  <si>
    <t>別紙様式１</t>
    <rPh sb="0" eb="4">
      <t>ベッシヨウシキ</t>
    </rPh>
    <phoneticPr fontId="1"/>
  </si>
  <si>
    <t>発令役職に係る
業務の概要</t>
    <phoneticPr fontId="1"/>
  </si>
  <si>
    <t>④
食育・アレルギー
対応</t>
    <rPh sb="2" eb="4">
      <t>ショクイク</t>
    </rPh>
    <rPh sb="11" eb="13">
      <t>タイオウ</t>
    </rPh>
    <phoneticPr fontId="1"/>
  </si>
  <si>
    <t>⑥
保護者支援・
子育て支援</t>
    <rPh sb="2" eb="5">
      <t>ホゴシャ</t>
    </rPh>
    <rPh sb="5" eb="7">
      <t>シエン</t>
    </rPh>
    <rPh sb="9" eb="11">
      <t>コソダ</t>
    </rPh>
    <rPh sb="12" eb="14">
      <t>シエン</t>
    </rPh>
    <phoneticPr fontId="1"/>
  </si>
  <si>
    <t>③
障がい児保育</t>
    <rPh sb="2" eb="3">
      <t>ショウ</t>
    </rPh>
    <rPh sb="5" eb="6">
      <t>ジ</t>
    </rPh>
    <rPh sb="6" eb="8">
      <t>ホイク</t>
    </rPh>
    <phoneticPr fontId="1"/>
  </si>
  <si>
    <t>○</t>
    <phoneticPr fontId="1"/>
  </si>
  <si>
    <t>⑤
保健衛生・
安全対策</t>
    <rPh sb="2" eb="4">
      <t>ホケン</t>
    </rPh>
    <rPh sb="4" eb="6">
      <t>エイセイ</t>
    </rPh>
    <rPh sb="8" eb="10">
      <t>アンゼン</t>
    </rPh>
    <rPh sb="10" eb="12">
      <t>タイサク</t>
    </rPh>
    <phoneticPr fontId="1"/>
  </si>
  <si>
    <t>令和</t>
    <rPh sb="0" eb="2">
      <t>レイワ</t>
    </rPh>
    <phoneticPr fontId="1"/>
  </si>
  <si>
    <t>　　　③　障がい児保育</t>
    <phoneticPr fontId="1"/>
  </si>
  <si>
    <t>※別途、修了した研修に係る修了証の写しを添付すること。　</t>
    <rPh sb="1" eb="3">
      <t>ベット</t>
    </rPh>
    <rPh sb="4" eb="6">
      <t>シュウリョウ</t>
    </rPh>
    <rPh sb="8" eb="10">
      <t>ケンシュウ</t>
    </rPh>
    <rPh sb="11" eb="12">
      <t>カカ</t>
    </rPh>
    <rPh sb="13" eb="15">
      <t>シュウリョウ</t>
    </rPh>
    <rPh sb="15" eb="16">
      <t>ショウ</t>
    </rPh>
    <rPh sb="17" eb="18">
      <t>ウツ</t>
    </rPh>
    <rPh sb="20" eb="22">
      <t>テンプ</t>
    </rPh>
    <phoneticPr fontId="1"/>
  </si>
  <si>
    <r>
      <t>　　　　　 保育実践研修
　</t>
    </r>
    <r>
      <rPr>
        <b/>
        <sz val="10"/>
        <rFont val="ＭＳ Ｐゴシック"/>
        <family val="3"/>
        <charset val="128"/>
      </rPr>
      <t>（令和元年度までに実施されたものに限る）</t>
    </r>
    <rPh sb="6" eb="8">
      <t>ホイク</t>
    </rPh>
    <rPh sb="8" eb="10">
      <t>ジッセン</t>
    </rPh>
    <rPh sb="10" eb="12">
      <t>ケンシュウ</t>
    </rPh>
    <rPh sb="15" eb="17">
      <t>レイワ</t>
    </rPh>
    <rPh sb="17" eb="19">
      <t>ガンネン</t>
    </rPh>
    <rPh sb="19" eb="20">
      <t>ド</t>
    </rPh>
    <rPh sb="23" eb="25">
      <t>ジッシ</t>
    </rPh>
    <rPh sb="31" eb="32">
      <t>カギ</t>
    </rPh>
    <phoneticPr fontId="1"/>
  </si>
  <si>
    <r>
      <t>　　　　　保育実践研修
　</t>
    </r>
    <r>
      <rPr>
        <b/>
        <sz val="10"/>
        <rFont val="ＭＳ Ｐゴシック"/>
        <family val="3"/>
        <charset val="128"/>
      </rPr>
      <t>（令和元年度までに実施されたものに限る）</t>
    </r>
    <rPh sb="5" eb="7">
      <t>ホイク</t>
    </rPh>
    <rPh sb="7" eb="9">
      <t>ジッセン</t>
    </rPh>
    <rPh sb="9" eb="11">
      <t>ケンシュウ</t>
    </rPh>
    <rPh sb="14" eb="16">
      <t>レイワ</t>
    </rPh>
    <rPh sb="16" eb="18">
      <t>ガンネン</t>
    </rPh>
    <rPh sb="18" eb="19">
      <t>ド</t>
    </rPh>
    <rPh sb="22" eb="24">
      <t>ジッシ</t>
    </rPh>
    <rPh sb="30" eb="31">
      <t>カギ</t>
    </rPh>
    <phoneticPr fontId="1"/>
  </si>
  <si>
    <r>
      <t>　　　　　マネジメント研修
　</t>
    </r>
    <r>
      <rPr>
        <b/>
        <sz val="10"/>
        <rFont val="ＭＳ Ｐゴシック"/>
        <family val="3"/>
        <charset val="128"/>
      </rPr>
      <t>（令和元年度までに実施されたものに限る）</t>
    </r>
    <rPh sb="11" eb="13">
      <t>ケンシュウ</t>
    </rPh>
    <rPh sb="16" eb="18">
      <t>レイワ</t>
    </rPh>
    <rPh sb="18" eb="20">
      <t>ガンネン</t>
    </rPh>
    <rPh sb="20" eb="21">
      <t>ド</t>
    </rPh>
    <rPh sb="24" eb="26">
      <t>ジッシ</t>
    </rPh>
    <rPh sb="32" eb="33">
      <t>カギ</t>
    </rPh>
    <phoneticPr fontId="1"/>
  </si>
  <si>
    <r>
      <t>　　　　　 マネジメント研修
　</t>
    </r>
    <r>
      <rPr>
        <b/>
        <sz val="10"/>
        <rFont val="ＭＳ Ｐゴシック"/>
        <family val="3"/>
        <charset val="128"/>
      </rPr>
      <t>（令和元年度までに実施されたものに限る）</t>
    </r>
    <rPh sb="12" eb="14">
      <t>ケンシュウ</t>
    </rPh>
    <rPh sb="17" eb="19">
      <t>レイワ</t>
    </rPh>
    <rPh sb="19" eb="21">
      <t>ガンネン</t>
    </rPh>
    <rPh sb="21" eb="22">
      <t>ド</t>
    </rPh>
    <rPh sb="25" eb="27">
      <t>ジッシ</t>
    </rPh>
    <rPh sb="33" eb="34">
      <t>カギ</t>
    </rPh>
    <phoneticPr fontId="1"/>
  </si>
  <si>
    <t>○の数</t>
    <rPh sb="2" eb="3">
      <t>スウ</t>
    </rPh>
    <phoneticPr fontId="1"/>
  </si>
  <si>
    <t>専門分野別研修</t>
    <rPh sb="0" eb="2">
      <t>センモン</t>
    </rPh>
    <rPh sb="2" eb="4">
      <t>ブンヤ</t>
    </rPh>
    <rPh sb="4" eb="5">
      <t>ベツ</t>
    </rPh>
    <rPh sb="5" eb="7">
      <t>ケンシュウ</t>
    </rPh>
    <phoneticPr fontId="1"/>
  </si>
  <si>
    <t>別紙様式１－１</t>
    <rPh sb="0" eb="4">
      <t>ベッシヨウシキ</t>
    </rPh>
    <phoneticPr fontId="1"/>
  </si>
  <si>
    <t>別紙様式１－２</t>
    <rPh sb="0" eb="4">
      <t>ベッシヨウシキ</t>
    </rPh>
    <phoneticPr fontId="1"/>
  </si>
  <si>
    <t>別紙様式１－３</t>
    <rPh sb="0" eb="4">
      <t>ベッシヨウシキ</t>
    </rPh>
    <phoneticPr fontId="1"/>
  </si>
  <si>
    <t>専門分野別研修（令和元年度までに実施された保育実践研修、</t>
    <rPh sb="25" eb="27">
      <t>ケンシュウ</t>
    </rPh>
    <phoneticPr fontId="1"/>
  </si>
  <si>
    <t>分野以上の修了</t>
    <phoneticPr fontId="1"/>
  </si>
  <si>
    <t>分野以上の修了</t>
  </si>
  <si>
    <t>マネジメント研修を含む）のうち、</t>
    <rPh sb="6" eb="8">
      <t>ケンシュウ</t>
    </rPh>
    <rPh sb="9" eb="10">
      <t>フク</t>
    </rPh>
    <phoneticPr fontId="1"/>
  </si>
  <si>
    <r>
      <t xml:space="preserve">発令役職名
</t>
    </r>
    <r>
      <rPr>
        <sz val="11"/>
        <color theme="1"/>
        <rFont val="ＭＳ Ｐゴシック"/>
        <family val="3"/>
        <charset val="128"/>
      </rPr>
      <t>（辞令の役職）</t>
    </r>
    <phoneticPr fontId="1"/>
  </si>
  <si>
    <r>
      <t>専門分野別研修</t>
    </r>
    <r>
      <rPr>
        <sz val="10"/>
        <color theme="1"/>
        <rFont val="ＭＳ Ｐゴシック"/>
        <family val="3"/>
        <charset val="128"/>
      </rPr>
      <t>（令和元年度までに実施された保育実践、マネジメントを含む）</t>
    </r>
    <rPh sb="0" eb="2">
      <t>センモン</t>
    </rPh>
    <rPh sb="2" eb="4">
      <t>ブンヤ</t>
    </rPh>
    <rPh sb="4" eb="5">
      <t>ベツ</t>
    </rPh>
    <rPh sb="5" eb="7">
      <t>ケンシュウ</t>
    </rPh>
    <rPh sb="8" eb="13">
      <t>レイワガンネンド</t>
    </rPh>
    <rPh sb="16" eb="18">
      <t>ジッシ</t>
    </rPh>
    <rPh sb="21" eb="23">
      <t>ホイク</t>
    </rPh>
    <rPh sb="23" eb="25">
      <t>ジッセン</t>
    </rPh>
    <rPh sb="33" eb="34">
      <t>フク</t>
    </rPh>
    <phoneticPr fontId="1"/>
  </si>
  <si>
    <r>
      <rPr>
        <sz val="10"/>
        <rFont val="ＭＳ Ｐゴシック"/>
        <family val="3"/>
        <charset val="128"/>
      </rPr>
      <t>マネジメント</t>
    </r>
    <r>
      <rPr>
        <u/>
        <sz val="9"/>
        <color rgb="FFFF0000"/>
        <rFont val="ＭＳ Ｐゴシック"/>
        <family val="3"/>
        <charset val="128"/>
      </rPr>
      <t xml:space="preserve">
※副主任保育士は
必須</t>
    </r>
    <r>
      <rPr>
        <sz val="10"/>
        <color theme="1"/>
        <rFont val="ＭＳ Ｐゴシック"/>
        <family val="3"/>
        <charset val="128"/>
      </rPr>
      <t xml:space="preserve">
</t>
    </r>
    <r>
      <rPr>
        <u/>
        <sz val="9"/>
        <color rgb="FFFF0000"/>
        <rFont val="ＭＳ Ｐゴシック"/>
        <family val="3"/>
        <charset val="128"/>
      </rPr>
      <t>※令和元年度までに実施されたものに限り、専門分野別に含むことができる</t>
    </r>
    <rPh sb="8" eb="11">
      <t>フクシュニン</t>
    </rPh>
    <rPh sb="11" eb="14">
      <t>ホイクシ</t>
    </rPh>
    <rPh sb="16" eb="18">
      <t>ヒッス</t>
    </rPh>
    <rPh sb="39" eb="41">
      <t>センモン</t>
    </rPh>
    <rPh sb="41" eb="43">
      <t>ブンヤ</t>
    </rPh>
    <rPh sb="43" eb="44">
      <t>ベツ</t>
    </rPh>
    <rPh sb="45" eb="46">
      <t>フク</t>
    </rPh>
    <phoneticPr fontId="1"/>
  </si>
  <si>
    <r>
      <rPr>
        <sz val="11"/>
        <color theme="1"/>
        <rFont val="ＭＳ Ｐゴシック"/>
        <family val="3"/>
        <charset val="128"/>
      </rPr>
      <t>保育実践</t>
    </r>
    <r>
      <rPr>
        <sz val="10"/>
        <color theme="1"/>
        <rFont val="ＭＳ Ｐゴシック"/>
        <family val="3"/>
        <charset val="128"/>
      </rPr>
      <t xml:space="preserve">
</t>
    </r>
    <r>
      <rPr>
        <u/>
        <sz val="9"/>
        <color rgb="FFFF0000"/>
        <rFont val="ＭＳ Ｐゴシック"/>
        <family val="3"/>
        <charset val="128"/>
      </rPr>
      <t>※令和元年度までに実施されたものに限る</t>
    </r>
    <rPh sb="0" eb="2">
      <t>ホイク</t>
    </rPh>
    <rPh sb="2" eb="4">
      <t>ジッセン</t>
    </rPh>
    <rPh sb="6" eb="8">
      <t>レイワ</t>
    </rPh>
    <rPh sb="8" eb="10">
      <t>ガンネン</t>
    </rPh>
    <rPh sb="10" eb="11">
      <t>ド</t>
    </rPh>
    <rPh sb="14" eb="16">
      <t>ジッシ</t>
    </rPh>
    <rPh sb="22" eb="23">
      <t>カギ</t>
    </rPh>
    <phoneticPr fontId="1"/>
  </si>
  <si>
    <t>専門分野別研修（令和元年度までに実施された保育実践研修、マネジメント研修を含む）のうち、職務分野別リーダーとして担当する職務分野に対応する研修の修了</t>
    <rPh sb="25" eb="27">
      <t>ケンシュウ</t>
    </rPh>
    <rPh sb="44" eb="46">
      <t>ショクム</t>
    </rPh>
    <rPh sb="46" eb="48">
      <t>ブンヤ</t>
    </rPh>
    <rPh sb="48" eb="49">
      <t>ベツ</t>
    </rPh>
    <rPh sb="56" eb="58">
      <t>タントウ</t>
    </rPh>
    <rPh sb="60" eb="62">
      <t>ショクム</t>
    </rPh>
    <rPh sb="62" eb="64">
      <t>ブンヤ</t>
    </rPh>
    <rPh sb="65" eb="67">
      <t>タイオウ</t>
    </rPh>
    <rPh sb="69" eb="71">
      <t>ケンシュウ</t>
    </rPh>
    <rPh sb="72" eb="74">
      <t>シュウリョウ</t>
    </rPh>
    <phoneticPr fontId="1"/>
  </si>
  <si>
    <r>
      <rPr>
        <u/>
        <sz val="11"/>
        <rFont val="ＭＳ Ｐゴシック"/>
        <family val="3"/>
        <charset val="128"/>
      </rPr>
      <t>当年度</t>
    </r>
    <r>
      <rPr>
        <sz val="11"/>
        <rFont val="ＭＳ Ｐゴシック"/>
        <family val="3"/>
        <charset val="128"/>
      </rPr>
      <t>在籍</t>
    </r>
    <rPh sb="0" eb="2">
      <t>トウネン</t>
    </rPh>
    <rPh sb="2" eb="3">
      <t>ド</t>
    </rPh>
    <rPh sb="3" eb="5">
      <t>ザイセキ</t>
    </rPh>
    <phoneticPr fontId="1"/>
  </si>
  <si>
    <r>
      <rPr>
        <u/>
        <sz val="11"/>
        <rFont val="ＭＳ Ｐゴシック"/>
        <family val="3"/>
        <charset val="128"/>
      </rPr>
      <t>昨年度</t>
    </r>
    <r>
      <rPr>
        <sz val="11"/>
        <rFont val="ＭＳ Ｐゴシック"/>
        <family val="3"/>
        <charset val="128"/>
      </rPr>
      <t>在籍</t>
    </r>
    <rPh sb="0" eb="3">
      <t>サクネンド</t>
    </rPh>
    <rPh sb="3" eb="5">
      <t>ザイセキ</t>
    </rPh>
    <phoneticPr fontId="1"/>
  </si>
  <si>
    <r>
      <t>　　　　  マネジメント研修　</t>
    </r>
    <r>
      <rPr>
        <b/>
        <sz val="12"/>
        <rFont val="ＭＳ Ｐゴシック"/>
        <family val="3"/>
        <charset val="128"/>
      </rPr>
      <t>※必須</t>
    </r>
    <rPh sb="12" eb="14">
      <t>ケンシュウ</t>
    </rPh>
    <rPh sb="16" eb="18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</si>
</sst>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.##\ &quot; 時間&quot;"/>
    <numFmt numFmtId="177" formatCode="[$-411]ggge&quot;年&quot;m&quot;月&quot;d&quot;日&quot;;@"/>
  </numFmts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14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HGS創英角ﾎﾟｯﾌﾟ体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8" fillId="3" borderId="3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shrinkToFit="1"/>
    </xf>
    <xf numFmtId="0" fontId="6" fillId="3" borderId="8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vertical="center" shrinkToFit="1"/>
    </xf>
    <xf numFmtId="0" fontId="6" fillId="3" borderId="10" xfId="0" applyFont="1" applyFill="1" applyBorder="1" applyAlignment="1">
      <alignment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57" xfId="0" applyFont="1" applyFill="1" applyBorder="1" applyAlignment="1">
      <alignment horizontal="center" vertical="center" shrinkToFit="1"/>
    </xf>
    <xf numFmtId="0" fontId="6" fillId="3" borderId="55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58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54" xfId="0" applyFont="1" applyFill="1" applyBorder="1" applyAlignment="1">
      <alignment horizontal="center" vertical="center" shrinkToFit="1"/>
    </xf>
    <xf numFmtId="0" fontId="6" fillId="3" borderId="56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6" fillId="2" borderId="21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shrinkToFit="1"/>
    </xf>
    <xf numFmtId="0" fontId="19" fillId="2" borderId="4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shrinkToFit="1"/>
    </xf>
    <xf numFmtId="0" fontId="17" fillId="2" borderId="2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38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9" fillId="2" borderId="3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vertical="center"/>
    </xf>
    <xf numFmtId="0" fontId="1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16" fillId="0" borderId="0" xfId="0" applyFont="1" applyFill="1" applyBorder="1">
      <alignment vertical="center"/>
    </xf>
    <xf numFmtId="0" fontId="17" fillId="0" borderId="26" xfId="0" applyFont="1" applyBorder="1">
      <alignment vertical="center"/>
    </xf>
    <xf numFmtId="0" fontId="16" fillId="0" borderId="26" xfId="0" applyFont="1" applyBorder="1">
      <alignment vertical="center"/>
    </xf>
    <xf numFmtId="0" fontId="16" fillId="0" borderId="26" xfId="0" applyFont="1" applyBorder="1" applyAlignment="1">
      <alignment vertical="center" shrinkToFit="1"/>
    </xf>
    <xf numFmtId="0" fontId="16" fillId="0" borderId="26" xfId="0" applyFont="1" applyBorder="1" applyAlignment="1">
      <alignment horizontal="center" vertical="center"/>
    </xf>
    <xf numFmtId="0" fontId="16" fillId="0" borderId="26" xfId="0" applyFont="1" applyFill="1" applyBorder="1">
      <alignment vertical="center"/>
    </xf>
    <xf numFmtId="0" fontId="23" fillId="0" borderId="47" xfId="0" applyFont="1" applyBorder="1" applyAlignment="1">
      <alignment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3" fillId="0" borderId="45" xfId="0" applyFont="1" applyBorder="1" applyAlignment="1">
      <alignment vertical="center" shrinkToFit="1"/>
    </xf>
    <xf numFmtId="0" fontId="19" fillId="5" borderId="3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shrinkToFit="1"/>
    </xf>
    <xf numFmtId="176" fontId="32" fillId="4" borderId="0" xfId="0" applyNumberFormat="1" applyFont="1" applyFill="1" applyBorder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14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textRotation="255" shrinkToFit="1"/>
    </xf>
    <xf numFmtId="0" fontId="10" fillId="0" borderId="16" xfId="0" applyFont="1" applyBorder="1" applyAlignment="1">
      <alignment horizontal="center" vertical="center" textRotation="255" shrinkToFit="1"/>
    </xf>
    <xf numFmtId="0" fontId="10" fillId="0" borderId="17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center" vertical="center" textRotation="255" shrinkToFit="1"/>
    </xf>
    <xf numFmtId="0" fontId="13" fillId="0" borderId="60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vertical="center" shrinkToFit="1"/>
    </xf>
    <xf numFmtId="0" fontId="6" fillId="3" borderId="66" xfId="0" applyFont="1" applyFill="1" applyBorder="1" applyAlignment="1">
      <alignment vertical="center" shrinkToFit="1"/>
    </xf>
    <xf numFmtId="0" fontId="6" fillId="3" borderId="67" xfId="0" applyFont="1" applyFill="1" applyBorder="1" applyAlignment="1">
      <alignment vertical="center" shrinkToFit="1"/>
    </xf>
    <xf numFmtId="0" fontId="6" fillId="3" borderId="68" xfId="0" applyFont="1" applyFill="1" applyBorder="1" applyAlignment="1">
      <alignment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30" fillId="2" borderId="15" xfId="0" applyNumberFormat="1" applyFont="1" applyFill="1" applyBorder="1" applyAlignment="1">
      <alignment horizontal="center" vertical="center"/>
    </xf>
    <xf numFmtId="176" fontId="30" fillId="2" borderId="43" xfId="0" applyNumberFormat="1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vertical="center" shrinkToFit="1"/>
    </xf>
    <xf numFmtId="176" fontId="20" fillId="2" borderId="15" xfId="0" applyNumberFormat="1" applyFont="1" applyFill="1" applyBorder="1" applyAlignment="1">
      <alignment horizontal="center" vertical="center"/>
    </xf>
    <xf numFmtId="176" fontId="20" fillId="2" borderId="42" xfId="0" applyNumberFormat="1" applyFont="1" applyFill="1" applyBorder="1" applyAlignment="1">
      <alignment horizontal="center" vertical="center"/>
    </xf>
    <xf numFmtId="176" fontId="20" fillId="2" borderId="4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shrinkToFit="1"/>
    </xf>
    <xf numFmtId="0" fontId="16" fillId="3" borderId="9" xfId="0" applyFont="1" applyFill="1" applyBorder="1" applyAlignment="1">
      <alignment horizontal="center" vertical="center" shrinkToFit="1"/>
    </xf>
    <xf numFmtId="0" fontId="16" fillId="3" borderId="21" xfId="0" applyFont="1" applyFill="1" applyBorder="1" applyAlignment="1">
      <alignment horizontal="center" vertical="center" shrinkToFit="1"/>
    </xf>
    <xf numFmtId="0" fontId="16" fillId="3" borderId="19" xfId="0" applyFont="1" applyFill="1" applyBorder="1" applyAlignment="1">
      <alignment horizontal="center" vertical="center" shrinkToFit="1"/>
    </xf>
    <xf numFmtId="177" fontId="16" fillId="3" borderId="1" xfId="0" applyNumberFormat="1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28" fillId="0" borderId="1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vertical="center" shrinkToFi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center" vertical="center"/>
    </xf>
    <xf numFmtId="0" fontId="23" fillId="0" borderId="46" xfId="0" applyFont="1" applyBorder="1" applyAlignment="1">
      <alignment vertical="center" shrinkToFit="1"/>
    </xf>
    <xf numFmtId="0" fontId="23" fillId="0" borderId="62" xfId="0" applyFont="1" applyBorder="1" applyAlignment="1">
      <alignment vertical="center" shrinkToFit="1"/>
    </xf>
    <xf numFmtId="0" fontId="16" fillId="4" borderId="9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176" fontId="20" fillId="2" borderId="24" xfId="0" applyNumberFormat="1" applyFont="1" applyFill="1" applyBorder="1" applyAlignment="1">
      <alignment horizontal="center" vertical="center"/>
    </xf>
    <xf numFmtId="176" fontId="20" fillId="2" borderId="26" xfId="0" applyNumberFormat="1" applyFont="1" applyFill="1" applyBorder="1" applyAlignment="1">
      <alignment horizontal="center" vertical="center"/>
    </xf>
    <xf numFmtId="176" fontId="20" fillId="2" borderId="25" xfId="0" applyNumberFormat="1" applyFont="1" applyFill="1" applyBorder="1" applyAlignment="1">
      <alignment horizontal="center" vertical="center"/>
    </xf>
    <xf numFmtId="176" fontId="16" fillId="4" borderId="30" xfId="0" applyNumberFormat="1" applyFont="1" applyFill="1" applyBorder="1" applyAlignment="1">
      <alignment horizontal="center" vertical="center"/>
    </xf>
    <xf numFmtId="176" fontId="16" fillId="4" borderId="31" xfId="0" applyNumberFormat="1" applyFont="1" applyFill="1" applyBorder="1" applyAlignment="1">
      <alignment horizontal="center" vertical="center"/>
    </xf>
    <xf numFmtId="176" fontId="16" fillId="4" borderId="32" xfId="0" applyNumberFormat="1" applyFont="1" applyFill="1" applyBorder="1" applyAlignment="1">
      <alignment horizontal="center" vertical="center"/>
    </xf>
    <xf numFmtId="176" fontId="30" fillId="2" borderId="24" xfId="0" applyNumberFormat="1" applyFont="1" applyFill="1" applyBorder="1" applyAlignment="1">
      <alignment horizontal="center" vertical="center"/>
    </xf>
    <xf numFmtId="176" fontId="30" fillId="2" borderId="25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26" fillId="0" borderId="38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1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0" tint="-0.499984740745262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4</xdr:row>
      <xdr:rowOff>238125</xdr:rowOff>
    </xdr:from>
    <xdr:to>
      <xdr:col>10</xdr:col>
      <xdr:colOff>1587</xdr:colOff>
      <xdr:row>10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1447800" y="1543050"/>
          <a:ext cx="6992937" cy="180975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職務分野別リーダーは</a:t>
          </a:r>
          <a:r>
            <a:rPr kumimoji="1" lang="ja-JP" altLang="en-US" sz="1800" u="sng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令和６年度から</a:t>
          </a:r>
          <a:r>
            <a:rPr kumimoji="1" lang="ja-JP" altLang="en-US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研修修了要件が適用される。</a:t>
          </a:r>
          <a:endParaRPr kumimoji="1" lang="en-US" altLang="ja-JP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令和５年度において、本様式は提出不要。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40"/>
  <sheetViews>
    <sheetView tabSelected="1" view="pageBreakPreview" zoomScale="80" zoomScaleNormal="75" zoomScaleSheetLayoutView="80" workbookViewId="0">
      <selection activeCell="S33" sqref="S33"/>
    </sheetView>
  </sheetViews>
  <sheetFormatPr defaultRowHeight="18.75"/>
  <cols>
    <col min="1" max="1" width="4.625" style="2" customWidth="1"/>
    <col min="2" max="2" width="7.5" style="2" customWidth="1"/>
    <col min="3" max="3" width="18.75" style="2" customWidth="1"/>
    <col min="4" max="4" width="14.5" style="2" customWidth="1"/>
    <col min="5" max="5" width="16.875" style="2" customWidth="1"/>
    <col min="6" max="6" width="25.375" style="2" customWidth="1"/>
    <col min="7" max="14" width="14.375" style="2" customWidth="1"/>
    <col min="15" max="15" width="9" style="34" customWidth="1"/>
    <col min="16" max="16" width="9" style="2"/>
    <col min="17" max="17" width="9" style="35"/>
    <col min="18" max="19" width="9" style="2"/>
    <col min="24" max="24" width="9" hidden="1" customWidth="1"/>
  </cols>
  <sheetData>
    <row r="1" spans="1:24" ht="29.25" customHeight="1">
      <c r="A1" s="12" t="s">
        <v>49</v>
      </c>
      <c r="O1" s="33" t="s">
        <v>51</v>
      </c>
    </row>
    <row r="2" spans="1:24" ht="3.75" customHeight="1" thickBot="1"/>
    <row r="3" spans="1:24" ht="27.75" customHeight="1" thickBot="1">
      <c r="B3" s="10" t="s">
        <v>42</v>
      </c>
      <c r="C3" s="13">
        <v>5</v>
      </c>
      <c r="D3" s="2" t="s">
        <v>41</v>
      </c>
      <c r="G3" s="10" t="s">
        <v>44</v>
      </c>
      <c r="H3" s="3">
        <f>IF(C3=5,1,IF(C3=6,2,IF(C3=7,3,IF(C3&gt;=8,4))))</f>
        <v>1</v>
      </c>
      <c r="J3" s="36" t="s">
        <v>50</v>
      </c>
      <c r="K3" s="124"/>
      <c r="L3" s="125"/>
      <c r="M3" s="125"/>
      <c r="N3" s="126"/>
    </row>
    <row r="4" spans="1:24" ht="27.75" customHeight="1" thickBot="1">
      <c r="G4" s="10" t="s">
        <v>45</v>
      </c>
      <c r="H4" s="4">
        <f>IF(C3&lt;=5,0,IF(C3&gt;=6,1))</f>
        <v>0</v>
      </c>
    </row>
    <row r="5" spans="1:24" ht="30" customHeight="1">
      <c r="A5" s="115" t="s">
        <v>1</v>
      </c>
      <c r="B5" s="115"/>
      <c r="C5" s="107" t="s">
        <v>0</v>
      </c>
      <c r="D5" s="107" t="s">
        <v>2</v>
      </c>
      <c r="E5" s="109" t="s">
        <v>74</v>
      </c>
      <c r="F5" s="111" t="s">
        <v>52</v>
      </c>
      <c r="G5" s="113" t="s">
        <v>13</v>
      </c>
      <c r="H5" s="114"/>
      <c r="I5" s="115"/>
      <c r="J5" s="115"/>
      <c r="K5" s="115"/>
      <c r="L5" s="115"/>
      <c r="M5" s="115"/>
      <c r="N5" s="116"/>
      <c r="O5" s="119" t="s">
        <v>47</v>
      </c>
    </row>
    <row r="6" spans="1:24" ht="30" customHeight="1">
      <c r="A6" s="115"/>
      <c r="B6" s="115"/>
      <c r="C6" s="108"/>
      <c r="D6" s="108"/>
      <c r="E6" s="110"/>
      <c r="F6" s="112"/>
      <c r="G6" s="117" t="s">
        <v>75</v>
      </c>
      <c r="H6" s="118"/>
      <c r="I6" s="118"/>
      <c r="J6" s="118"/>
      <c r="K6" s="118"/>
      <c r="L6" s="118"/>
      <c r="M6" s="118"/>
      <c r="N6" s="105" t="s">
        <v>76</v>
      </c>
      <c r="O6" s="119"/>
    </row>
    <row r="7" spans="1:24" ht="64.5" customHeight="1" thickBot="1">
      <c r="A7" s="107"/>
      <c r="B7" s="107"/>
      <c r="C7" s="108"/>
      <c r="D7" s="108"/>
      <c r="E7" s="110"/>
      <c r="F7" s="112"/>
      <c r="G7" s="50" t="s">
        <v>15</v>
      </c>
      <c r="H7" s="51" t="s">
        <v>14</v>
      </c>
      <c r="I7" s="51" t="s">
        <v>55</v>
      </c>
      <c r="J7" s="51" t="s">
        <v>53</v>
      </c>
      <c r="K7" s="51" t="s">
        <v>57</v>
      </c>
      <c r="L7" s="52" t="s">
        <v>54</v>
      </c>
      <c r="M7" s="53" t="s">
        <v>77</v>
      </c>
      <c r="N7" s="106"/>
      <c r="O7" s="120"/>
      <c r="P7" s="5" t="s">
        <v>65</v>
      </c>
      <c r="Q7" s="56" t="s">
        <v>43</v>
      </c>
    </row>
    <row r="8" spans="1:24" ht="21.95" customHeight="1">
      <c r="A8" s="99" t="s">
        <v>4</v>
      </c>
      <c r="B8" s="102" t="s">
        <v>11</v>
      </c>
      <c r="C8" s="14"/>
      <c r="D8" s="14"/>
      <c r="E8" s="14"/>
      <c r="F8" s="15"/>
      <c r="G8" s="19"/>
      <c r="H8" s="20"/>
      <c r="I8" s="20"/>
      <c r="J8" s="20"/>
      <c r="K8" s="20"/>
      <c r="L8" s="21"/>
      <c r="M8" s="22"/>
      <c r="N8" s="23"/>
      <c r="O8" s="47" t="str">
        <f>IF(AND(P8&gt;=$H$3,Q8="可"),"可","不可")</f>
        <v>不可</v>
      </c>
      <c r="P8" s="45">
        <f>COUNTIF(G8:N8,"○")</f>
        <v>0</v>
      </c>
      <c r="Q8" s="46" t="str">
        <f>IF($C$3&lt;=7,"可",IF(AND($C$3&gt;=8,N8="○"),"可","不可"))</f>
        <v>可</v>
      </c>
      <c r="X8" t="s">
        <v>56</v>
      </c>
    </row>
    <row r="9" spans="1:24" ht="21.95" customHeight="1">
      <c r="A9" s="100"/>
      <c r="B9" s="103"/>
      <c r="C9" s="41"/>
      <c r="D9" s="41"/>
      <c r="E9" s="41"/>
      <c r="F9" s="43"/>
      <c r="G9" s="24"/>
      <c r="H9" s="37"/>
      <c r="I9" s="37"/>
      <c r="J9" s="37"/>
      <c r="K9" s="37"/>
      <c r="L9" s="25"/>
      <c r="M9" s="26"/>
      <c r="N9" s="27"/>
      <c r="O9" s="48" t="str">
        <f t="shared" ref="O9:O17" si="0">IF(AND(P9&gt;=$H$3,Q9="可"),"可","不可")</f>
        <v>不可</v>
      </c>
      <c r="P9" s="45">
        <f t="shared" ref="P9:P37" si="1">COUNTIF(G9:N9,"○")</f>
        <v>0</v>
      </c>
      <c r="Q9" s="46" t="str">
        <f t="shared" ref="Q9:Q17" si="2">IF($C$3&lt;=7,"可",IF(AND($C$3&gt;=8,N9="○"),"可","不可"))</f>
        <v>可</v>
      </c>
    </row>
    <row r="10" spans="1:24" ht="21.95" customHeight="1">
      <c r="A10" s="100"/>
      <c r="B10" s="103"/>
      <c r="C10" s="41"/>
      <c r="D10" s="41"/>
      <c r="E10" s="41"/>
      <c r="F10" s="43"/>
      <c r="G10" s="24"/>
      <c r="H10" s="37"/>
      <c r="I10" s="37"/>
      <c r="J10" s="37"/>
      <c r="K10" s="37"/>
      <c r="L10" s="25"/>
      <c r="M10" s="26"/>
      <c r="N10" s="27"/>
      <c r="O10" s="48" t="str">
        <f t="shared" si="0"/>
        <v>不可</v>
      </c>
      <c r="P10" s="45">
        <f t="shared" si="1"/>
        <v>0</v>
      </c>
      <c r="Q10" s="46" t="str">
        <f t="shared" si="2"/>
        <v>可</v>
      </c>
    </row>
    <row r="11" spans="1:24" ht="21.95" customHeight="1">
      <c r="A11" s="100"/>
      <c r="B11" s="103"/>
      <c r="C11" s="41"/>
      <c r="D11" s="41"/>
      <c r="E11" s="41"/>
      <c r="F11" s="43"/>
      <c r="G11" s="24"/>
      <c r="H11" s="37"/>
      <c r="I11" s="37"/>
      <c r="J11" s="37"/>
      <c r="K11" s="37"/>
      <c r="L11" s="25"/>
      <c r="M11" s="26"/>
      <c r="N11" s="27"/>
      <c r="O11" s="48" t="str">
        <f t="shared" si="0"/>
        <v>不可</v>
      </c>
      <c r="P11" s="45">
        <f t="shared" si="1"/>
        <v>0</v>
      </c>
      <c r="Q11" s="46" t="str">
        <f t="shared" si="2"/>
        <v>可</v>
      </c>
    </row>
    <row r="12" spans="1:24" ht="21.95" customHeight="1">
      <c r="A12" s="100"/>
      <c r="B12" s="103"/>
      <c r="C12" s="41"/>
      <c r="D12" s="41"/>
      <c r="E12" s="41"/>
      <c r="F12" s="43"/>
      <c r="G12" s="24"/>
      <c r="H12" s="37"/>
      <c r="I12" s="37"/>
      <c r="J12" s="37"/>
      <c r="K12" s="37"/>
      <c r="L12" s="25"/>
      <c r="M12" s="26"/>
      <c r="N12" s="27"/>
      <c r="O12" s="48" t="str">
        <f t="shared" si="0"/>
        <v>不可</v>
      </c>
      <c r="P12" s="45">
        <f t="shared" si="1"/>
        <v>0</v>
      </c>
      <c r="Q12" s="46" t="str">
        <f t="shared" si="2"/>
        <v>可</v>
      </c>
    </row>
    <row r="13" spans="1:24" ht="21.95" customHeight="1">
      <c r="A13" s="100"/>
      <c r="B13" s="103"/>
      <c r="C13" s="41"/>
      <c r="D13" s="41"/>
      <c r="E13" s="41"/>
      <c r="F13" s="43"/>
      <c r="G13" s="24"/>
      <c r="H13" s="37"/>
      <c r="I13" s="37"/>
      <c r="J13" s="37"/>
      <c r="K13" s="37"/>
      <c r="L13" s="25"/>
      <c r="M13" s="26"/>
      <c r="N13" s="27"/>
      <c r="O13" s="48" t="str">
        <f t="shared" si="0"/>
        <v>不可</v>
      </c>
      <c r="P13" s="45">
        <f t="shared" si="1"/>
        <v>0</v>
      </c>
      <c r="Q13" s="46" t="str">
        <f t="shared" si="2"/>
        <v>可</v>
      </c>
    </row>
    <row r="14" spans="1:24" ht="21.95" customHeight="1">
      <c r="A14" s="100"/>
      <c r="B14" s="103"/>
      <c r="C14" s="41"/>
      <c r="D14" s="41"/>
      <c r="E14" s="41"/>
      <c r="F14" s="43"/>
      <c r="G14" s="24"/>
      <c r="H14" s="37"/>
      <c r="I14" s="37"/>
      <c r="J14" s="37"/>
      <c r="K14" s="37"/>
      <c r="L14" s="25"/>
      <c r="M14" s="26"/>
      <c r="N14" s="27"/>
      <c r="O14" s="48" t="str">
        <f t="shared" si="0"/>
        <v>不可</v>
      </c>
      <c r="P14" s="45">
        <f t="shared" si="1"/>
        <v>0</v>
      </c>
      <c r="Q14" s="46" t="str">
        <f t="shared" si="2"/>
        <v>可</v>
      </c>
    </row>
    <row r="15" spans="1:24" ht="21.95" customHeight="1">
      <c r="A15" s="100"/>
      <c r="B15" s="103"/>
      <c r="C15" s="41"/>
      <c r="D15" s="41"/>
      <c r="E15" s="41"/>
      <c r="F15" s="43"/>
      <c r="G15" s="24"/>
      <c r="H15" s="37"/>
      <c r="I15" s="37"/>
      <c r="J15" s="37"/>
      <c r="K15" s="37"/>
      <c r="L15" s="25"/>
      <c r="M15" s="26"/>
      <c r="N15" s="27"/>
      <c r="O15" s="48" t="str">
        <f t="shared" si="0"/>
        <v>不可</v>
      </c>
      <c r="P15" s="45">
        <f t="shared" si="1"/>
        <v>0</v>
      </c>
      <c r="Q15" s="46" t="str">
        <f t="shared" si="2"/>
        <v>可</v>
      </c>
    </row>
    <row r="16" spans="1:24" ht="21.95" customHeight="1">
      <c r="A16" s="100"/>
      <c r="B16" s="103"/>
      <c r="C16" s="41"/>
      <c r="D16" s="41"/>
      <c r="E16" s="41"/>
      <c r="F16" s="43"/>
      <c r="G16" s="24"/>
      <c r="H16" s="37"/>
      <c r="I16" s="37"/>
      <c r="J16" s="37"/>
      <c r="K16" s="37"/>
      <c r="L16" s="25"/>
      <c r="M16" s="26"/>
      <c r="N16" s="27"/>
      <c r="O16" s="48" t="str">
        <f t="shared" si="0"/>
        <v>不可</v>
      </c>
      <c r="P16" s="45">
        <f t="shared" si="1"/>
        <v>0</v>
      </c>
      <c r="Q16" s="46" t="str">
        <f t="shared" si="2"/>
        <v>可</v>
      </c>
    </row>
    <row r="17" spans="1:17" ht="21.95" customHeight="1" thickBot="1">
      <c r="A17" s="100"/>
      <c r="B17" s="103"/>
      <c r="C17" s="16"/>
      <c r="D17" s="17"/>
      <c r="E17" s="17"/>
      <c r="F17" s="18"/>
      <c r="G17" s="28"/>
      <c r="H17" s="29"/>
      <c r="I17" s="29"/>
      <c r="J17" s="29"/>
      <c r="K17" s="29"/>
      <c r="L17" s="30"/>
      <c r="M17" s="31"/>
      <c r="N17" s="32"/>
      <c r="O17" s="49" t="str">
        <f t="shared" si="0"/>
        <v>不可</v>
      </c>
      <c r="P17" s="45">
        <f t="shared" si="1"/>
        <v>0</v>
      </c>
      <c r="Q17" s="46" t="str">
        <f t="shared" si="2"/>
        <v>可</v>
      </c>
    </row>
    <row r="18" spans="1:17" ht="21.95" customHeight="1">
      <c r="A18" s="100"/>
      <c r="B18" s="102" t="s">
        <v>5</v>
      </c>
      <c r="C18" s="14"/>
      <c r="D18" s="14"/>
      <c r="E18" s="14"/>
      <c r="F18" s="15"/>
      <c r="G18" s="19"/>
      <c r="H18" s="20"/>
      <c r="I18" s="20"/>
      <c r="J18" s="20"/>
      <c r="K18" s="20"/>
      <c r="L18" s="21"/>
      <c r="M18" s="22"/>
      <c r="N18" s="19"/>
      <c r="O18" s="47" t="str">
        <f>IF(P18&gt;=$H$3,"可","不可")</f>
        <v>不可</v>
      </c>
      <c r="P18" s="45">
        <f t="shared" si="1"/>
        <v>0</v>
      </c>
      <c r="Q18" s="46"/>
    </row>
    <row r="19" spans="1:17" ht="21.95" customHeight="1">
      <c r="A19" s="100"/>
      <c r="B19" s="103"/>
      <c r="C19" s="41"/>
      <c r="D19" s="41"/>
      <c r="E19" s="41"/>
      <c r="F19" s="43"/>
      <c r="G19" s="24"/>
      <c r="H19" s="37"/>
      <c r="I19" s="37"/>
      <c r="J19" s="37"/>
      <c r="K19" s="37"/>
      <c r="L19" s="25"/>
      <c r="M19" s="26"/>
      <c r="N19" s="24"/>
      <c r="O19" s="48" t="str">
        <f t="shared" ref="O19:O27" si="3">IF(P19&gt;=$H$3,"可","不可")</f>
        <v>不可</v>
      </c>
      <c r="P19" s="45">
        <f t="shared" si="1"/>
        <v>0</v>
      </c>
      <c r="Q19" s="46"/>
    </row>
    <row r="20" spans="1:17" ht="21.95" customHeight="1">
      <c r="A20" s="100"/>
      <c r="B20" s="103"/>
      <c r="C20" s="41"/>
      <c r="D20" s="41"/>
      <c r="E20" s="41"/>
      <c r="F20" s="43"/>
      <c r="G20" s="24"/>
      <c r="H20" s="37"/>
      <c r="I20" s="37"/>
      <c r="J20" s="37"/>
      <c r="K20" s="37"/>
      <c r="L20" s="25"/>
      <c r="M20" s="26"/>
      <c r="N20" s="24"/>
      <c r="O20" s="48" t="str">
        <f t="shared" si="3"/>
        <v>不可</v>
      </c>
      <c r="P20" s="45">
        <f t="shared" si="1"/>
        <v>0</v>
      </c>
      <c r="Q20" s="46"/>
    </row>
    <row r="21" spans="1:17" ht="21.95" customHeight="1">
      <c r="A21" s="100"/>
      <c r="B21" s="103"/>
      <c r="C21" s="41"/>
      <c r="D21" s="41"/>
      <c r="E21" s="41"/>
      <c r="F21" s="43"/>
      <c r="G21" s="24"/>
      <c r="H21" s="37"/>
      <c r="I21" s="37"/>
      <c r="J21" s="37"/>
      <c r="K21" s="37"/>
      <c r="L21" s="25"/>
      <c r="M21" s="26"/>
      <c r="N21" s="24"/>
      <c r="O21" s="48" t="str">
        <f t="shared" si="3"/>
        <v>不可</v>
      </c>
      <c r="P21" s="45">
        <f t="shared" si="1"/>
        <v>0</v>
      </c>
      <c r="Q21" s="46"/>
    </row>
    <row r="22" spans="1:17" ht="21.95" customHeight="1">
      <c r="A22" s="100"/>
      <c r="B22" s="103"/>
      <c r="C22" s="41"/>
      <c r="D22" s="41"/>
      <c r="E22" s="41"/>
      <c r="F22" s="43"/>
      <c r="G22" s="24"/>
      <c r="H22" s="37"/>
      <c r="I22" s="37"/>
      <c r="J22" s="37"/>
      <c r="K22" s="37"/>
      <c r="L22" s="25"/>
      <c r="M22" s="26"/>
      <c r="N22" s="24"/>
      <c r="O22" s="48" t="str">
        <f t="shared" si="3"/>
        <v>不可</v>
      </c>
      <c r="P22" s="45">
        <f t="shared" si="1"/>
        <v>0</v>
      </c>
      <c r="Q22" s="46"/>
    </row>
    <row r="23" spans="1:17" ht="21.95" customHeight="1">
      <c r="A23" s="100"/>
      <c r="B23" s="103"/>
      <c r="C23" s="41"/>
      <c r="D23" s="41"/>
      <c r="E23" s="41"/>
      <c r="F23" s="43"/>
      <c r="G23" s="24"/>
      <c r="H23" s="37"/>
      <c r="I23" s="37"/>
      <c r="J23" s="37"/>
      <c r="K23" s="37"/>
      <c r="L23" s="25"/>
      <c r="M23" s="26"/>
      <c r="N23" s="24"/>
      <c r="O23" s="48" t="str">
        <f t="shared" si="3"/>
        <v>不可</v>
      </c>
      <c r="P23" s="45">
        <f t="shared" si="1"/>
        <v>0</v>
      </c>
      <c r="Q23" s="46"/>
    </row>
    <row r="24" spans="1:17" ht="21.95" customHeight="1">
      <c r="A24" s="100"/>
      <c r="B24" s="103"/>
      <c r="C24" s="41"/>
      <c r="D24" s="41"/>
      <c r="E24" s="41"/>
      <c r="F24" s="43"/>
      <c r="G24" s="24"/>
      <c r="H24" s="37"/>
      <c r="I24" s="37"/>
      <c r="J24" s="37"/>
      <c r="K24" s="37"/>
      <c r="L24" s="25"/>
      <c r="M24" s="26"/>
      <c r="N24" s="24"/>
      <c r="O24" s="48" t="str">
        <f t="shared" si="3"/>
        <v>不可</v>
      </c>
      <c r="P24" s="45">
        <f>COUNTIF(G24:N24,"○")</f>
        <v>0</v>
      </c>
      <c r="Q24" s="46"/>
    </row>
    <row r="25" spans="1:17" ht="21.95" customHeight="1">
      <c r="A25" s="100"/>
      <c r="B25" s="103"/>
      <c r="C25" s="41"/>
      <c r="D25" s="41"/>
      <c r="E25" s="41"/>
      <c r="F25" s="43"/>
      <c r="G25" s="24"/>
      <c r="H25" s="37"/>
      <c r="I25" s="37"/>
      <c r="J25" s="37"/>
      <c r="K25" s="37"/>
      <c r="L25" s="25"/>
      <c r="M25" s="26"/>
      <c r="N25" s="24"/>
      <c r="O25" s="48" t="str">
        <f t="shared" si="3"/>
        <v>不可</v>
      </c>
      <c r="P25" s="45">
        <f t="shared" si="1"/>
        <v>0</v>
      </c>
      <c r="Q25" s="46"/>
    </row>
    <row r="26" spans="1:17" ht="21.95" customHeight="1">
      <c r="A26" s="100"/>
      <c r="B26" s="103"/>
      <c r="C26" s="41"/>
      <c r="D26" s="41"/>
      <c r="E26" s="41"/>
      <c r="F26" s="43"/>
      <c r="G26" s="24"/>
      <c r="H26" s="37"/>
      <c r="I26" s="37"/>
      <c r="J26" s="37"/>
      <c r="K26" s="37"/>
      <c r="L26" s="25"/>
      <c r="M26" s="26"/>
      <c r="N26" s="24"/>
      <c r="O26" s="48" t="str">
        <f t="shared" si="3"/>
        <v>不可</v>
      </c>
      <c r="P26" s="45">
        <f t="shared" si="1"/>
        <v>0</v>
      </c>
      <c r="Q26" s="46"/>
    </row>
    <row r="27" spans="1:17" ht="21.95" customHeight="1" thickBot="1">
      <c r="A27" s="101"/>
      <c r="B27" s="104"/>
      <c r="C27" s="17"/>
      <c r="D27" s="17"/>
      <c r="E27" s="17"/>
      <c r="F27" s="18"/>
      <c r="G27" s="28"/>
      <c r="H27" s="29"/>
      <c r="I27" s="29"/>
      <c r="J27" s="29"/>
      <c r="K27" s="29"/>
      <c r="L27" s="30"/>
      <c r="M27" s="31"/>
      <c r="N27" s="28"/>
      <c r="O27" s="49" t="str">
        <f t="shared" si="3"/>
        <v>不可</v>
      </c>
      <c r="P27" s="45">
        <f t="shared" si="1"/>
        <v>0</v>
      </c>
      <c r="Q27" s="46"/>
    </row>
    <row r="28" spans="1:17" ht="21.95" customHeight="1">
      <c r="A28" s="99" t="s">
        <v>6</v>
      </c>
      <c r="B28" s="102" t="s">
        <v>12</v>
      </c>
      <c r="C28" s="14"/>
      <c r="D28" s="14"/>
      <c r="E28" s="14"/>
      <c r="F28" s="15"/>
      <c r="G28" s="19"/>
      <c r="H28" s="20"/>
      <c r="I28" s="20"/>
      <c r="J28" s="20"/>
      <c r="K28" s="20"/>
      <c r="L28" s="21"/>
      <c r="M28" s="22"/>
      <c r="N28" s="19"/>
      <c r="O28" s="47" t="str">
        <f>IF(P28&gt;=$H$4,"可","不可")</f>
        <v>可</v>
      </c>
      <c r="P28" s="45">
        <f t="shared" si="1"/>
        <v>0</v>
      </c>
      <c r="Q28" s="46"/>
    </row>
    <row r="29" spans="1:17" ht="21.95" customHeight="1">
      <c r="A29" s="100"/>
      <c r="B29" s="103"/>
      <c r="C29" s="41"/>
      <c r="D29" s="41"/>
      <c r="E29" s="41"/>
      <c r="F29" s="43"/>
      <c r="G29" s="24"/>
      <c r="H29" s="37"/>
      <c r="I29" s="37"/>
      <c r="J29" s="37"/>
      <c r="K29" s="37"/>
      <c r="L29" s="25"/>
      <c r="M29" s="26"/>
      <c r="N29" s="24"/>
      <c r="O29" s="48" t="str">
        <f t="shared" ref="O29:O37" si="4">IF(P29&gt;=$H$4,"可","不可")</f>
        <v>可</v>
      </c>
      <c r="P29" s="45">
        <f t="shared" si="1"/>
        <v>0</v>
      </c>
      <c r="Q29" s="46"/>
    </row>
    <row r="30" spans="1:17" ht="21.95" customHeight="1">
      <c r="A30" s="100"/>
      <c r="B30" s="103"/>
      <c r="C30" s="41"/>
      <c r="D30" s="41"/>
      <c r="E30" s="41"/>
      <c r="F30" s="43"/>
      <c r="G30" s="24"/>
      <c r="H30" s="37"/>
      <c r="I30" s="37"/>
      <c r="J30" s="37"/>
      <c r="K30" s="37"/>
      <c r="L30" s="25"/>
      <c r="M30" s="26"/>
      <c r="N30" s="24"/>
      <c r="O30" s="48" t="str">
        <f t="shared" si="4"/>
        <v>可</v>
      </c>
      <c r="P30" s="45">
        <f>COUNTIF(G30:N30,"○")</f>
        <v>0</v>
      </c>
      <c r="Q30" s="46"/>
    </row>
    <row r="31" spans="1:17" ht="21.95" customHeight="1">
      <c r="A31" s="100"/>
      <c r="B31" s="103"/>
      <c r="C31" s="41"/>
      <c r="D31" s="41"/>
      <c r="E31" s="41"/>
      <c r="F31" s="43"/>
      <c r="G31" s="24"/>
      <c r="H31" s="37"/>
      <c r="I31" s="37"/>
      <c r="J31" s="37"/>
      <c r="K31" s="37"/>
      <c r="L31" s="25"/>
      <c r="M31" s="26"/>
      <c r="N31" s="24"/>
      <c r="O31" s="48" t="str">
        <f t="shared" si="4"/>
        <v>可</v>
      </c>
      <c r="P31" s="45">
        <f t="shared" si="1"/>
        <v>0</v>
      </c>
      <c r="Q31" s="46"/>
    </row>
    <row r="32" spans="1:17" ht="21.95" customHeight="1">
      <c r="A32" s="100"/>
      <c r="B32" s="103"/>
      <c r="C32" s="41"/>
      <c r="D32" s="41"/>
      <c r="E32" s="41"/>
      <c r="F32" s="43"/>
      <c r="G32" s="24"/>
      <c r="H32" s="37"/>
      <c r="I32" s="37"/>
      <c r="J32" s="37"/>
      <c r="K32" s="37"/>
      <c r="L32" s="25"/>
      <c r="M32" s="26"/>
      <c r="N32" s="24"/>
      <c r="O32" s="48" t="str">
        <f t="shared" si="4"/>
        <v>可</v>
      </c>
      <c r="P32" s="45">
        <f t="shared" si="1"/>
        <v>0</v>
      </c>
      <c r="Q32" s="46"/>
    </row>
    <row r="33" spans="1:19" ht="21.95" customHeight="1">
      <c r="A33" s="100"/>
      <c r="B33" s="103"/>
      <c r="C33" s="41"/>
      <c r="D33" s="41"/>
      <c r="E33" s="41"/>
      <c r="F33" s="43"/>
      <c r="G33" s="24"/>
      <c r="H33" s="37"/>
      <c r="I33" s="37"/>
      <c r="J33" s="37"/>
      <c r="K33" s="37"/>
      <c r="L33" s="25"/>
      <c r="M33" s="26"/>
      <c r="N33" s="24"/>
      <c r="O33" s="48" t="str">
        <f t="shared" si="4"/>
        <v>可</v>
      </c>
      <c r="P33" s="45">
        <f t="shared" si="1"/>
        <v>0</v>
      </c>
      <c r="Q33" s="46"/>
    </row>
    <row r="34" spans="1:19" ht="21.95" customHeight="1">
      <c r="A34" s="100"/>
      <c r="B34" s="103"/>
      <c r="C34" s="41"/>
      <c r="D34" s="41"/>
      <c r="E34" s="41"/>
      <c r="F34" s="43"/>
      <c r="G34" s="24"/>
      <c r="H34" s="37"/>
      <c r="I34" s="37"/>
      <c r="J34" s="37"/>
      <c r="K34" s="37"/>
      <c r="L34" s="25"/>
      <c r="M34" s="26"/>
      <c r="N34" s="24"/>
      <c r="O34" s="48" t="str">
        <f t="shared" si="4"/>
        <v>可</v>
      </c>
      <c r="P34" s="45">
        <f t="shared" si="1"/>
        <v>0</v>
      </c>
      <c r="Q34" s="46"/>
    </row>
    <row r="35" spans="1:19" ht="21.95" customHeight="1">
      <c r="A35" s="100"/>
      <c r="B35" s="103"/>
      <c r="C35" s="41"/>
      <c r="D35" s="41"/>
      <c r="E35" s="41"/>
      <c r="F35" s="43"/>
      <c r="G35" s="24"/>
      <c r="H35" s="37"/>
      <c r="I35" s="37"/>
      <c r="J35" s="37"/>
      <c r="K35" s="37"/>
      <c r="L35" s="25"/>
      <c r="M35" s="26"/>
      <c r="N35" s="24"/>
      <c r="O35" s="48" t="str">
        <f t="shared" si="4"/>
        <v>可</v>
      </c>
      <c r="P35" s="45">
        <f t="shared" si="1"/>
        <v>0</v>
      </c>
      <c r="Q35" s="46"/>
    </row>
    <row r="36" spans="1:19" ht="21.95" customHeight="1">
      <c r="A36" s="100"/>
      <c r="B36" s="103"/>
      <c r="C36" s="41"/>
      <c r="D36" s="41"/>
      <c r="E36" s="41"/>
      <c r="F36" s="43"/>
      <c r="G36" s="24"/>
      <c r="H36" s="37"/>
      <c r="I36" s="37"/>
      <c r="J36" s="37"/>
      <c r="K36" s="37"/>
      <c r="L36" s="25"/>
      <c r="M36" s="26"/>
      <c r="N36" s="24"/>
      <c r="O36" s="48" t="str">
        <f t="shared" si="4"/>
        <v>可</v>
      </c>
      <c r="P36" s="45">
        <f t="shared" si="1"/>
        <v>0</v>
      </c>
      <c r="Q36" s="46"/>
    </row>
    <row r="37" spans="1:19" ht="21.75" customHeight="1" thickBot="1">
      <c r="A37" s="101"/>
      <c r="B37" s="104"/>
      <c r="C37" s="17"/>
      <c r="D37" s="17"/>
      <c r="E37" s="17"/>
      <c r="F37" s="18"/>
      <c r="G37" s="28"/>
      <c r="H37" s="29"/>
      <c r="I37" s="29"/>
      <c r="J37" s="29"/>
      <c r="K37" s="29"/>
      <c r="L37" s="30"/>
      <c r="M37" s="31"/>
      <c r="N37" s="28"/>
      <c r="O37" s="49" t="str">
        <f t="shared" si="4"/>
        <v>可</v>
      </c>
      <c r="P37" s="45">
        <f t="shared" si="1"/>
        <v>0</v>
      </c>
      <c r="Q37" s="46"/>
    </row>
    <row r="38" spans="1:19" ht="21.75" customHeight="1">
      <c r="A38" s="6"/>
      <c r="B38" s="7"/>
      <c r="C38" s="8"/>
      <c r="D38" s="9"/>
      <c r="E38" s="9"/>
      <c r="F38" s="8"/>
      <c r="G38" s="203"/>
      <c r="H38" s="203"/>
      <c r="I38" s="203"/>
      <c r="J38" s="203"/>
      <c r="K38" s="203"/>
      <c r="L38" s="203"/>
      <c r="M38" s="203"/>
      <c r="N38" s="203"/>
    </row>
    <row r="39" spans="1:19" s="62" customFormat="1" ht="35.25" customHeight="1">
      <c r="A39" s="11"/>
      <c r="B39" s="11"/>
      <c r="C39" s="11"/>
      <c r="D39" s="57" t="s">
        <v>33</v>
      </c>
      <c r="E39" s="57"/>
      <c r="F39" s="57"/>
      <c r="G39" s="58"/>
      <c r="H39" s="122" t="s">
        <v>40</v>
      </c>
      <c r="I39" s="122"/>
      <c r="J39" s="59" t="s">
        <v>32</v>
      </c>
      <c r="K39" s="123"/>
      <c r="L39" s="123"/>
      <c r="M39" s="123"/>
      <c r="N39" s="123"/>
      <c r="O39" s="60"/>
      <c r="P39" s="11"/>
      <c r="Q39" s="61"/>
      <c r="R39" s="11"/>
      <c r="S39" s="11"/>
    </row>
    <row r="40" spans="1:19">
      <c r="J40" s="121" t="s">
        <v>48</v>
      </c>
      <c r="K40" s="121"/>
      <c r="L40" s="121"/>
      <c r="M40" s="121"/>
      <c r="N40" s="121"/>
    </row>
  </sheetData>
  <mergeCells count="18">
    <mergeCell ref="O5:O7"/>
    <mergeCell ref="J40:N40"/>
    <mergeCell ref="H39:I39"/>
    <mergeCell ref="K39:N39"/>
    <mergeCell ref="K3:N3"/>
    <mergeCell ref="A28:A37"/>
    <mergeCell ref="B28:B37"/>
    <mergeCell ref="B8:B17"/>
    <mergeCell ref="N6:N7"/>
    <mergeCell ref="C5:C7"/>
    <mergeCell ref="D5:D7"/>
    <mergeCell ref="E5:E7"/>
    <mergeCell ref="F5:F7"/>
    <mergeCell ref="G5:N5"/>
    <mergeCell ref="B18:B27"/>
    <mergeCell ref="A5:B7"/>
    <mergeCell ref="A8:A27"/>
    <mergeCell ref="G6:M6"/>
  </mergeCells>
  <phoneticPr fontId="1"/>
  <conditionalFormatting sqref="O28:O37">
    <cfRule type="containsText" dxfId="9" priority="4" operator="containsText" text="&quot;可&quot;,&quot;不可&quot;">
      <formula>NOT(ISERROR(SEARCH("""可"",""不可""",O28)))</formula>
    </cfRule>
    <cfRule type="containsText" dxfId="8" priority="5" operator="containsText" text="可,不可">
      <formula>NOT(ISERROR(SEARCH("可,不可",O28)))</formula>
    </cfRule>
  </conditionalFormatting>
  <conditionalFormatting sqref="D8:O17">
    <cfRule type="expression" dxfId="7" priority="3">
      <formula>$C8=""</formula>
    </cfRule>
  </conditionalFormatting>
  <conditionalFormatting sqref="D18:O27">
    <cfRule type="expression" dxfId="6" priority="2">
      <formula>$C18=""</formula>
    </cfRule>
  </conditionalFormatting>
  <conditionalFormatting sqref="D28:O37">
    <cfRule type="expression" dxfId="5" priority="1">
      <formula>$C28=""</formula>
    </cfRule>
  </conditionalFormatting>
  <dataValidations count="2">
    <dataValidation type="list" allowBlank="1" showInputMessage="1" showErrorMessage="1" sqref="G8:N38">
      <formula1>$X$8</formula1>
    </dataValidation>
    <dataValidation type="custom" allowBlank="1" showInputMessage="1" showErrorMessage="1" prompt="5年度以降の年度のみ、入力可能" sqref="C3">
      <formula1>C3&gt;=5</formula1>
    </dataValidation>
  </dataValidations>
  <printOptions horizontalCentered="1"/>
  <pageMargins left="0.15748031496062992" right="0.15748031496062992" top="0.47244094488188981" bottom="0.11811023622047245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37"/>
  <sheetViews>
    <sheetView view="pageBreakPreview" zoomScaleNormal="75" zoomScaleSheetLayoutView="100" zoomScalePageLayoutView="115" workbookViewId="0">
      <selection activeCell="Q18" sqref="Q18"/>
    </sheetView>
  </sheetViews>
  <sheetFormatPr defaultRowHeight="18.75"/>
  <cols>
    <col min="1" max="1" width="6.875" style="34" customWidth="1"/>
    <col min="2" max="6" width="12.625" style="34" customWidth="1"/>
    <col min="7" max="8" width="9" style="63"/>
    <col min="9" max="9" width="10.375" style="34" customWidth="1"/>
    <col min="10" max="10" width="12.375" style="64" customWidth="1"/>
    <col min="11" max="11" width="7.625" style="34" customWidth="1"/>
    <col min="12" max="12" width="5" style="34" customWidth="1"/>
    <col min="14" max="14" width="0" hidden="1" customWidth="1"/>
    <col min="20" max="20" width="9" style="54" hidden="1" customWidth="1"/>
  </cols>
  <sheetData>
    <row r="1" spans="1:20" ht="30" customHeight="1" thickBot="1">
      <c r="L1" s="65" t="s">
        <v>67</v>
      </c>
      <c r="N1">
        <f>IF(B2&lt;5,0,IF(B2=5,1,IF(B2=6,2,IF(B2=7,3,IF(B2&gt;=8,4)))))</f>
        <v>1</v>
      </c>
    </row>
    <row r="2" spans="1:20" ht="30" customHeight="1" thickBot="1">
      <c r="A2" s="66" t="s">
        <v>58</v>
      </c>
      <c r="B2" s="67">
        <f>'一覧表（保育所・地域型保育）'!C3</f>
        <v>5</v>
      </c>
      <c r="C2" s="68" t="s">
        <v>41</v>
      </c>
      <c r="F2" s="69" t="s">
        <v>79</v>
      </c>
      <c r="G2" s="127" t="s">
        <v>31</v>
      </c>
      <c r="H2" s="128"/>
      <c r="I2" s="135">
        <f>'一覧表（保育所・地域型保育）'!K3</f>
        <v>0</v>
      </c>
      <c r="J2" s="135"/>
      <c r="K2" s="135"/>
    </row>
    <row r="3" spans="1:20" ht="30" customHeight="1">
      <c r="F3" s="69" t="s">
        <v>80</v>
      </c>
      <c r="G3" s="127" t="s">
        <v>31</v>
      </c>
      <c r="H3" s="128"/>
      <c r="I3" s="152"/>
      <c r="J3" s="152"/>
      <c r="K3" s="152"/>
    </row>
    <row r="4" spans="1:20" ht="12.75" customHeight="1">
      <c r="F4" s="70"/>
      <c r="G4" s="71"/>
      <c r="H4" s="71"/>
      <c r="I4" s="72"/>
      <c r="J4" s="72"/>
      <c r="K4" s="72"/>
    </row>
    <row r="5" spans="1:20" ht="30" customHeight="1">
      <c r="B5" s="132" t="s">
        <v>10</v>
      </c>
      <c r="C5" s="132"/>
      <c r="D5" s="132"/>
      <c r="E5" s="132"/>
      <c r="F5" s="132"/>
      <c r="G5" s="132"/>
      <c r="H5" s="132"/>
      <c r="I5" s="132"/>
      <c r="J5" s="132"/>
      <c r="K5" s="132"/>
      <c r="T5" s="54" t="s">
        <v>56</v>
      </c>
    </row>
    <row r="6" spans="1:20" ht="30" customHeight="1">
      <c r="B6" s="128" t="s">
        <v>0</v>
      </c>
      <c r="C6" s="128"/>
      <c r="D6" s="151"/>
      <c r="E6" s="151"/>
      <c r="F6" s="151"/>
      <c r="G6" s="128" t="s">
        <v>35</v>
      </c>
      <c r="H6" s="128"/>
      <c r="I6" s="147"/>
      <c r="J6" s="147"/>
      <c r="K6" s="147"/>
    </row>
    <row r="7" spans="1:20" ht="30" customHeight="1">
      <c r="B7" s="128" t="s">
        <v>3</v>
      </c>
      <c r="C7" s="128"/>
      <c r="D7" s="151"/>
      <c r="E7" s="151"/>
      <c r="F7" s="151"/>
      <c r="G7" s="128" t="s">
        <v>34</v>
      </c>
      <c r="H7" s="128"/>
      <c r="I7" s="151"/>
      <c r="J7" s="151"/>
      <c r="K7" s="151"/>
    </row>
    <row r="8" spans="1:20" ht="30" customHeight="1">
      <c r="B8" s="128" t="s">
        <v>9</v>
      </c>
      <c r="C8" s="128"/>
      <c r="D8" s="143"/>
      <c r="E8" s="143"/>
      <c r="F8" s="143"/>
      <c r="G8" s="143"/>
      <c r="H8" s="143"/>
      <c r="I8" s="143"/>
      <c r="J8" s="143"/>
      <c r="K8" s="143"/>
    </row>
    <row r="9" spans="1:20" ht="9.75" customHeight="1"/>
    <row r="10" spans="1:20" ht="21" customHeight="1"/>
    <row r="11" spans="1:20" ht="30" customHeight="1">
      <c r="B11" s="133" t="s">
        <v>7</v>
      </c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20" ht="7.5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20" ht="12.75" customHeight="1"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20" ht="30" customHeight="1">
      <c r="B14" s="60" t="s">
        <v>16</v>
      </c>
    </row>
    <row r="15" spans="1:20" ht="12" customHeight="1"/>
    <row r="16" spans="1:20" ht="30.75" customHeight="1">
      <c r="B16" s="141" t="s">
        <v>66</v>
      </c>
      <c r="C16" s="142"/>
      <c r="D16" s="142"/>
    </row>
    <row r="17" spans="2:13" ht="30" customHeight="1">
      <c r="B17" s="134" t="s">
        <v>17</v>
      </c>
      <c r="C17" s="134"/>
      <c r="D17" s="134"/>
      <c r="E17" s="75" t="s">
        <v>23</v>
      </c>
      <c r="F17" s="148" t="s">
        <v>37</v>
      </c>
      <c r="G17" s="149"/>
      <c r="H17" s="127"/>
      <c r="I17" s="134" t="s">
        <v>38</v>
      </c>
      <c r="J17" s="134"/>
    </row>
    <row r="18" spans="2:13" ht="30" customHeight="1">
      <c r="B18" s="140" t="s">
        <v>18</v>
      </c>
      <c r="C18" s="140"/>
      <c r="D18" s="140"/>
      <c r="E18" s="98"/>
      <c r="F18" s="144"/>
      <c r="G18" s="145"/>
      <c r="H18" s="146"/>
      <c r="I18" s="147"/>
      <c r="J18" s="147"/>
    </row>
    <row r="19" spans="2:13" ht="30" customHeight="1">
      <c r="B19" s="140" t="s">
        <v>19</v>
      </c>
      <c r="C19" s="140"/>
      <c r="D19" s="140"/>
      <c r="E19" s="98"/>
      <c r="F19" s="144"/>
      <c r="G19" s="145"/>
      <c r="H19" s="146"/>
      <c r="I19" s="147"/>
      <c r="J19" s="147"/>
    </row>
    <row r="20" spans="2:13" ht="30" customHeight="1">
      <c r="B20" s="140" t="s">
        <v>59</v>
      </c>
      <c r="C20" s="140"/>
      <c r="D20" s="140"/>
      <c r="E20" s="98"/>
      <c r="F20" s="144"/>
      <c r="G20" s="145"/>
      <c r="H20" s="146"/>
      <c r="I20" s="147"/>
      <c r="J20" s="147"/>
    </row>
    <row r="21" spans="2:13" ht="30" customHeight="1">
      <c r="B21" s="139" t="s">
        <v>20</v>
      </c>
      <c r="C21" s="140"/>
      <c r="D21" s="140"/>
      <c r="E21" s="98"/>
      <c r="F21" s="144"/>
      <c r="G21" s="145"/>
      <c r="H21" s="146"/>
      <c r="I21" s="147"/>
      <c r="J21" s="147"/>
    </row>
    <row r="22" spans="2:13" ht="30" customHeight="1">
      <c r="B22" s="139" t="s">
        <v>21</v>
      </c>
      <c r="C22" s="140"/>
      <c r="D22" s="140"/>
      <c r="E22" s="98"/>
      <c r="F22" s="144"/>
      <c r="G22" s="145"/>
      <c r="H22" s="146"/>
      <c r="I22" s="147"/>
      <c r="J22" s="147"/>
    </row>
    <row r="23" spans="2:13" ht="30" customHeight="1">
      <c r="B23" s="140" t="s">
        <v>22</v>
      </c>
      <c r="C23" s="140"/>
      <c r="D23" s="140"/>
      <c r="E23" s="98"/>
      <c r="F23" s="144"/>
      <c r="G23" s="145"/>
      <c r="H23" s="146"/>
      <c r="I23" s="147"/>
      <c r="J23" s="147"/>
    </row>
    <row r="24" spans="2:13" ht="42" customHeight="1">
      <c r="B24" s="139" t="s">
        <v>61</v>
      </c>
      <c r="C24" s="140"/>
      <c r="D24" s="140"/>
      <c r="E24" s="98"/>
      <c r="F24" s="144"/>
      <c r="G24" s="145"/>
      <c r="H24" s="146"/>
      <c r="I24" s="147"/>
      <c r="J24" s="147"/>
    </row>
    <row r="25" spans="2:13" ht="30" customHeight="1">
      <c r="B25" s="150" t="s">
        <v>81</v>
      </c>
      <c r="C25" s="150"/>
      <c r="D25" s="150"/>
      <c r="E25" s="98"/>
      <c r="F25" s="151"/>
      <c r="G25" s="151"/>
      <c r="H25" s="151"/>
      <c r="I25" s="147"/>
      <c r="J25" s="147"/>
    </row>
    <row r="26" spans="2:13" ht="36" customHeight="1">
      <c r="B26" s="76"/>
      <c r="C26" s="76"/>
      <c r="D26" s="76"/>
      <c r="E26" s="77">
        <f>COUNTIF(E18:E25,"○")</f>
        <v>0</v>
      </c>
      <c r="I26" s="78"/>
      <c r="J26" s="78"/>
    </row>
    <row r="27" spans="2:13" ht="9" customHeight="1"/>
    <row r="28" spans="2:13" ht="34.5" customHeight="1">
      <c r="B28" s="38" t="s">
        <v>60</v>
      </c>
      <c r="C28" s="79"/>
      <c r="D28" s="79"/>
      <c r="E28" s="79"/>
      <c r="F28" s="79"/>
      <c r="G28" s="79"/>
      <c r="H28" s="79"/>
      <c r="I28" s="79"/>
      <c r="J28" s="79"/>
      <c r="K28" s="80"/>
    </row>
    <row r="29" spans="2:13" ht="15.95" customHeight="1">
      <c r="B29" s="80"/>
      <c r="C29" s="80"/>
      <c r="D29" s="80"/>
      <c r="E29" s="80"/>
      <c r="F29" s="80"/>
      <c r="G29" s="80"/>
      <c r="H29" s="80"/>
      <c r="I29" s="80"/>
      <c r="J29" s="80"/>
      <c r="K29" s="80"/>
    </row>
    <row r="30" spans="2:13">
      <c r="K30" s="81"/>
      <c r="M30" s="1"/>
    </row>
    <row r="31" spans="2:13" ht="30" customHeight="1" thickBot="1">
      <c r="B31" s="82" t="s">
        <v>8</v>
      </c>
      <c r="C31" s="83"/>
      <c r="D31" s="83"/>
      <c r="E31" s="83"/>
      <c r="F31" s="83"/>
      <c r="G31" s="84"/>
      <c r="H31" s="84"/>
      <c r="I31" s="83"/>
      <c r="J31" s="85"/>
      <c r="K31" s="86"/>
    </row>
    <row r="32" spans="2:13">
      <c r="B32" s="165" t="s">
        <v>70</v>
      </c>
      <c r="C32" s="166"/>
      <c r="D32" s="166"/>
      <c r="E32" s="167"/>
      <c r="F32" s="155" t="s">
        <v>26</v>
      </c>
      <c r="G32" s="156"/>
      <c r="H32" s="156"/>
      <c r="I32" s="157"/>
      <c r="J32" s="161" t="s">
        <v>27</v>
      </c>
      <c r="K32" s="162"/>
    </row>
    <row r="33" spans="2:12">
      <c r="B33" s="169" t="s">
        <v>73</v>
      </c>
      <c r="C33" s="170"/>
      <c r="D33" s="55">
        <f>N1</f>
        <v>1</v>
      </c>
      <c r="E33" s="87" t="s">
        <v>72</v>
      </c>
      <c r="F33" s="158"/>
      <c r="G33" s="159"/>
      <c r="H33" s="159"/>
      <c r="I33" s="160"/>
      <c r="J33" s="163"/>
      <c r="K33" s="164"/>
    </row>
    <row r="34" spans="2:12" ht="44.25" customHeight="1" thickBot="1">
      <c r="B34" s="136" t="str">
        <f>IF(E26&gt;=N1,"可","不可")</f>
        <v>不可</v>
      </c>
      <c r="C34" s="137"/>
      <c r="D34" s="137"/>
      <c r="E34" s="138"/>
      <c r="F34" s="136" t="str">
        <f>IF(B2&lt;8,"可",IF(E25="○","可","不可"))</f>
        <v>可</v>
      </c>
      <c r="G34" s="137"/>
      <c r="H34" s="137"/>
      <c r="I34" s="138"/>
      <c r="J34" s="129" t="str">
        <f>IF(B34="可",IF(F34="可","○","×"),"×")</f>
        <v>×</v>
      </c>
      <c r="K34" s="130"/>
      <c r="L34" s="66"/>
    </row>
    <row r="35" spans="2:12">
      <c r="B35" s="168"/>
      <c r="C35" s="168"/>
      <c r="D35" s="168"/>
      <c r="E35" s="168"/>
      <c r="F35" s="168"/>
      <c r="G35" s="168"/>
      <c r="H35" s="168"/>
      <c r="I35" s="168"/>
      <c r="J35" s="131"/>
      <c r="K35" s="131"/>
      <c r="L35" s="76"/>
    </row>
    <row r="37" spans="2:12">
      <c r="B37" s="153"/>
      <c r="C37" s="154"/>
      <c r="D37" s="154"/>
      <c r="E37" s="154"/>
    </row>
  </sheetData>
  <mergeCells count="55">
    <mergeCell ref="B37:E37"/>
    <mergeCell ref="F32:I33"/>
    <mergeCell ref="J32:K33"/>
    <mergeCell ref="B32:E32"/>
    <mergeCell ref="B35:E35"/>
    <mergeCell ref="F35:I35"/>
    <mergeCell ref="B33:C33"/>
    <mergeCell ref="G3:H3"/>
    <mergeCell ref="I3:K3"/>
    <mergeCell ref="B6:C6"/>
    <mergeCell ref="B7:C7"/>
    <mergeCell ref="D6:F6"/>
    <mergeCell ref="D7:F7"/>
    <mergeCell ref="G6:H6"/>
    <mergeCell ref="G7:H7"/>
    <mergeCell ref="I6:K6"/>
    <mergeCell ref="I7:K7"/>
    <mergeCell ref="B25:D25"/>
    <mergeCell ref="F25:H25"/>
    <mergeCell ref="I20:J20"/>
    <mergeCell ref="B21:D21"/>
    <mergeCell ref="B22:D22"/>
    <mergeCell ref="B23:D23"/>
    <mergeCell ref="I25:J25"/>
    <mergeCell ref="F21:H21"/>
    <mergeCell ref="F22:H22"/>
    <mergeCell ref="F23:H23"/>
    <mergeCell ref="I22:J22"/>
    <mergeCell ref="I23:J23"/>
    <mergeCell ref="F24:H24"/>
    <mergeCell ref="I24:J24"/>
    <mergeCell ref="I21:J21"/>
    <mergeCell ref="B20:D20"/>
    <mergeCell ref="I18:J18"/>
    <mergeCell ref="I19:J19"/>
    <mergeCell ref="B19:D19"/>
    <mergeCell ref="F17:H17"/>
    <mergeCell ref="F18:H18"/>
    <mergeCell ref="F19:H19"/>
    <mergeCell ref="G2:H2"/>
    <mergeCell ref="J34:K34"/>
    <mergeCell ref="J35:K35"/>
    <mergeCell ref="B5:K5"/>
    <mergeCell ref="B11:K11"/>
    <mergeCell ref="B17:D17"/>
    <mergeCell ref="I2:K2"/>
    <mergeCell ref="B34:E34"/>
    <mergeCell ref="F34:I34"/>
    <mergeCell ref="B24:D24"/>
    <mergeCell ref="B8:C8"/>
    <mergeCell ref="B18:D18"/>
    <mergeCell ref="B16:D16"/>
    <mergeCell ref="D8:K8"/>
    <mergeCell ref="I17:J17"/>
    <mergeCell ref="F20:H20"/>
  </mergeCells>
  <phoneticPr fontId="1"/>
  <dataValidations count="2">
    <dataValidation type="list" allowBlank="1" showInputMessage="1" showErrorMessage="1" sqref="D33">
      <formula1>$E$26</formula1>
    </dataValidation>
    <dataValidation type="list" allowBlank="1" showInputMessage="1" showErrorMessage="1" sqref="E18:E25">
      <formula1>$T$5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71" orientation="portrait" r:id="rId1"/>
  <rowBreaks count="1" manualBreakCount="1">
    <brk id="32" max="11" man="1"/>
  </rowBreaks>
  <colBreaks count="1" manualBreakCount="1">
    <brk id="4" max="33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'一覧表（保育所・地域型保育）'!$C$3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37"/>
  <sheetViews>
    <sheetView view="pageBreakPreview" zoomScaleNormal="75" zoomScaleSheetLayoutView="100" zoomScalePageLayoutView="115" workbookViewId="0">
      <selection activeCell="N20" sqref="N20"/>
    </sheetView>
  </sheetViews>
  <sheetFormatPr defaultRowHeight="18.75"/>
  <cols>
    <col min="1" max="1" width="6.875" style="34" customWidth="1"/>
    <col min="2" max="6" width="12.625" style="34" customWidth="1"/>
    <col min="7" max="8" width="9" style="63"/>
    <col min="9" max="9" width="10.375" style="34" customWidth="1"/>
    <col min="10" max="10" width="12.375" style="64" customWidth="1"/>
    <col min="11" max="11" width="7.625" style="34" customWidth="1"/>
    <col min="12" max="12" width="5" style="34" customWidth="1"/>
    <col min="20" max="20" width="9" style="54" hidden="1" customWidth="1"/>
  </cols>
  <sheetData>
    <row r="1" spans="1:20" ht="30" customHeight="1" thickBot="1">
      <c r="L1" s="65" t="s">
        <v>68</v>
      </c>
    </row>
    <row r="2" spans="1:20" ht="30" customHeight="1" thickBot="1">
      <c r="A2" s="66" t="s">
        <v>58</v>
      </c>
      <c r="B2" s="67">
        <f>'一覧表（保育所・地域型保育）'!C3</f>
        <v>5</v>
      </c>
      <c r="C2" s="68" t="s">
        <v>46</v>
      </c>
      <c r="F2" s="88" t="s">
        <v>79</v>
      </c>
      <c r="G2" s="193" t="s">
        <v>31</v>
      </c>
      <c r="H2" s="194"/>
      <c r="I2" s="135">
        <f>'一覧表（保育所・地域型保育）'!K3</f>
        <v>0</v>
      </c>
      <c r="J2" s="135"/>
      <c r="K2" s="135"/>
    </row>
    <row r="3" spans="1:20" ht="30" customHeight="1">
      <c r="F3" s="88" t="s">
        <v>80</v>
      </c>
      <c r="G3" s="193" t="s">
        <v>31</v>
      </c>
      <c r="H3" s="194"/>
      <c r="I3" s="152"/>
      <c r="J3" s="152"/>
      <c r="K3" s="152"/>
    </row>
    <row r="4" spans="1:20" ht="12.75" customHeight="1"/>
    <row r="5" spans="1:20" ht="30" customHeight="1">
      <c r="B5" s="191" t="s">
        <v>36</v>
      </c>
      <c r="C5" s="191"/>
      <c r="D5" s="191"/>
      <c r="E5" s="191"/>
      <c r="F5" s="191"/>
      <c r="G5" s="191"/>
      <c r="H5" s="191"/>
      <c r="I5" s="191"/>
      <c r="J5" s="191"/>
      <c r="K5" s="191"/>
    </row>
    <row r="6" spans="1:20" ht="30" customHeight="1">
      <c r="B6" s="134" t="s">
        <v>0</v>
      </c>
      <c r="C6" s="134"/>
      <c r="D6" s="192"/>
      <c r="E6" s="192"/>
      <c r="F6" s="192"/>
      <c r="G6" s="128" t="s">
        <v>35</v>
      </c>
      <c r="H6" s="128"/>
      <c r="I6" s="147"/>
      <c r="J6" s="147"/>
      <c r="K6" s="147"/>
    </row>
    <row r="7" spans="1:20" ht="30" customHeight="1">
      <c r="B7" s="134" t="s">
        <v>3</v>
      </c>
      <c r="C7" s="134"/>
      <c r="D7" s="192"/>
      <c r="E7" s="192"/>
      <c r="F7" s="192"/>
      <c r="G7" s="128" t="s">
        <v>34</v>
      </c>
      <c r="H7" s="128"/>
      <c r="I7" s="151"/>
      <c r="J7" s="151"/>
      <c r="K7" s="151"/>
      <c r="T7" s="54" t="s">
        <v>56</v>
      </c>
    </row>
    <row r="8" spans="1:20" ht="30" customHeight="1">
      <c r="B8" s="128" t="s">
        <v>9</v>
      </c>
      <c r="C8" s="128"/>
      <c r="D8" s="190"/>
      <c r="E8" s="190"/>
      <c r="F8" s="190"/>
      <c r="G8" s="190"/>
      <c r="H8" s="190"/>
      <c r="I8" s="190"/>
      <c r="J8" s="190"/>
      <c r="K8" s="190"/>
    </row>
    <row r="9" spans="1:20" ht="9.75" customHeight="1"/>
    <row r="10" spans="1:20" ht="21" customHeight="1"/>
    <row r="11" spans="1:20" ht="30" customHeight="1">
      <c r="B11" s="133" t="s">
        <v>7</v>
      </c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20" ht="7.5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20" ht="12.75" customHeight="1"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20" ht="30" customHeight="1">
      <c r="B14" s="60" t="s">
        <v>16</v>
      </c>
    </row>
    <row r="15" spans="1:20" ht="12" customHeight="1"/>
    <row r="16" spans="1:20" ht="30.75" customHeight="1">
      <c r="B16" s="141" t="s">
        <v>66</v>
      </c>
      <c r="C16" s="142"/>
      <c r="D16" s="142"/>
    </row>
    <row r="17" spans="2:13" ht="30" customHeight="1">
      <c r="B17" s="134" t="s">
        <v>17</v>
      </c>
      <c r="C17" s="134"/>
      <c r="D17" s="134"/>
      <c r="E17" s="75" t="s">
        <v>23</v>
      </c>
      <c r="F17" s="148" t="s">
        <v>37</v>
      </c>
      <c r="G17" s="149"/>
      <c r="H17" s="127"/>
      <c r="I17" s="134" t="s">
        <v>38</v>
      </c>
      <c r="J17" s="134"/>
    </row>
    <row r="18" spans="2:13" ht="30" customHeight="1">
      <c r="B18" s="140" t="s">
        <v>18</v>
      </c>
      <c r="C18" s="140"/>
      <c r="D18" s="140"/>
      <c r="E18" s="98"/>
      <c r="F18" s="144"/>
      <c r="G18" s="145"/>
      <c r="H18" s="146"/>
      <c r="I18" s="147"/>
      <c r="J18" s="147"/>
    </row>
    <row r="19" spans="2:13" ht="30" customHeight="1">
      <c r="B19" s="140" t="s">
        <v>19</v>
      </c>
      <c r="C19" s="140"/>
      <c r="D19" s="140"/>
      <c r="E19" s="98"/>
      <c r="F19" s="144"/>
      <c r="G19" s="145"/>
      <c r="H19" s="146"/>
      <c r="I19" s="147"/>
      <c r="J19" s="147"/>
    </row>
    <row r="20" spans="2:13" ht="30" customHeight="1">
      <c r="B20" s="140" t="s">
        <v>59</v>
      </c>
      <c r="C20" s="140"/>
      <c r="D20" s="140"/>
      <c r="E20" s="98"/>
      <c r="F20" s="144"/>
      <c r="G20" s="145"/>
      <c r="H20" s="146"/>
      <c r="I20" s="147"/>
      <c r="J20" s="147"/>
    </row>
    <row r="21" spans="2:13" ht="30" customHeight="1">
      <c r="B21" s="139" t="s">
        <v>20</v>
      </c>
      <c r="C21" s="140"/>
      <c r="D21" s="140"/>
      <c r="E21" s="98"/>
      <c r="F21" s="144"/>
      <c r="G21" s="145"/>
      <c r="H21" s="146"/>
      <c r="I21" s="147"/>
      <c r="J21" s="147"/>
    </row>
    <row r="22" spans="2:13" ht="30" customHeight="1">
      <c r="B22" s="139" t="s">
        <v>21</v>
      </c>
      <c r="C22" s="140"/>
      <c r="D22" s="140"/>
      <c r="E22" s="98"/>
      <c r="F22" s="144"/>
      <c r="G22" s="145"/>
      <c r="H22" s="146"/>
      <c r="I22" s="147"/>
      <c r="J22" s="147"/>
    </row>
    <row r="23" spans="2:13" ht="30" customHeight="1">
      <c r="B23" s="140" t="s">
        <v>22</v>
      </c>
      <c r="C23" s="140"/>
      <c r="D23" s="140"/>
      <c r="E23" s="98"/>
      <c r="F23" s="144"/>
      <c r="G23" s="145"/>
      <c r="H23" s="146"/>
      <c r="I23" s="147"/>
      <c r="J23" s="147"/>
    </row>
    <row r="24" spans="2:13" ht="42" customHeight="1">
      <c r="B24" s="139" t="s">
        <v>62</v>
      </c>
      <c r="C24" s="140"/>
      <c r="D24" s="140"/>
      <c r="E24" s="98"/>
      <c r="F24" s="144"/>
      <c r="G24" s="145"/>
      <c r="H24" s="146"/>
      <c r="I24" s="147"/>
      <c r="J24" s="147"/>
    </row>
    <row r="25" spans="2:13" ht="42" customHeight="1">
      <c r="B25" s="139" t="s">
        <v>63</v>
      </c>
      <c r="C25" s="140"/>
      <c r="D25" s="140"/>
      <c r="E25" s="98"/>
      <c r="F25" s="144"/>
      <c r="G25" s="145"/>
      <c r="H25" s="146"/>
      <c r="I25" s="147"/>
      <c r="J25" s="147"/>
      <c r="K25" s="89"/>
    </row>
    <row r="26" spans="2:13" ht="36" customHeight="1">
      <c r="B26" s="171" t="s">
        <v>24</v>
      </c>
      <c r="C26" s="172"/>
      <c r="D26" s="173"/>
      <c r="E26" s="90">
        <f>COUNTIF(E18:E25,"○")</f>
        <v>0</v>
      </c>
      <c r="F26" s="44" t="s">
        <v>25</v>
      </c>
      <c r="G26" s="40">
        <f>IF(B2&lt;5,0,IF(B2=5,1,IF(B2=6,2,IF(B2=7,3,IF(B2&gt;=8,4)))))</f>
        <v>1</v>
      </c>
      <c r="H26" s="39"/>
      <c r="I26" s="174" t="str">
        <f>IF(E26&gt;=G26,"可","不可")</f>
        <v>不可</v>
      </c>
      <c r="J26" s="175"/>
      <c r="K26" s="89"/>
    </row>
    <row r="27" spans="2:13">
      <c r="B27" s="76"/>
      <c r="C27" s="76"/>
      <c r="D27" s="76"/>
      <c r="F27" s="91"/>
      <c r="G27" s="91"/>
      <c r="H27" s="91"/>
      <c r="I27" s="91"/>
      <c r="J27" s="91"/>
      <c r="K27" s="89"/>
    </row>
    <row r="28" spans="2:13">
      <c r="B28" s="92"/>
      <c r="C28" s="92"/>
      <c r="D28" s="92"/>
      <c r="F28" s="89"/>
      <c r="G28" s="89"/>
      <c r="H28" s="89"/>
      <c r="I28" s="89"/>
      <c r="J28" s="89"/>
    </row>
    <row r="29" spans="2:13" ht="9" customHeight="1">
      <c r="I29" s="63"/>
    </row>
    <row r="30" spans="2:13" ht="34.5" customHeight="1">
      <c r="B30" s="38" t="s">
        <v>60</v>
      </c>
      <c r="C30" s="79"/>
      <c r="D30" s="79"/>
      <c r="E30" s="79"/>
      <c r="F30" s="79"/>
      <c r="G30" s="79"/>
      <c r="H30" s="79"/>
      <c r="I30" s="79"/>
      <c r="K30" s="80"/>
    </row>
    <row r="31" spans="2:13" ht="15.95" customHeight="1">
      <c r="B31" s="80"/>
      <c r="C31" s="80"/>
      <c r="D31" s="80"/>
      <c r="E31" s="80"/>
      <c r="F31" s="80"/>
      <c r="G31" s="80"/>
      <c r="H31" s="80"/>
      <c r="I31" s="80"/>
      <c r="J31" s="80"/>
      <c r="K31" s="80"/>
    </row>
    <row r="32" spans="2:13">
      <c r="K32" s="81"/>
      <c r="M32" s="1"/>
    </row>
    <row r="33" spans="2:12" ht="30" customHeight="1" thickBot="1">
      <c r="B33" s="82" t="s">
        <v>8</v>
      </c>
      <c r="C33" s="83"/>
      <c r="D33" s="83"/>
      <c r="E33" s="83"/>
      <c r="F33" s="83"/>
      <c r="G33" s="84"/>
      <c r="H33" s="84"/>
      <c r="I33" s="83"/>
      <c r="J33" s="85"/>
      <c r="K33" s="86"/>
    </row>
    <row r="34" spans="2:12">
      <c r="B34" s="165" t="s">
        <v>70</v>
      </c>
      <c r="C34" s="166"/>
      <c r="D34" s="166"/>
      <c r="E34" s="167"/>
      <c r="F34" s="176" t="s">
        <v>26</v>
      </c>
      <c r="G34" s="177"/>
      <c r="H34" s="177"/>
      <c r="I34" s="178"/>
      <c r="J34" s="161" t="s">
        <v>27</v>
      </c>
      <c r="K34" s="162"/>
    </row>
    <row r="35" spans="2:12">
      <c r="B35" s="169" t="s">
        <v>73</v>
      </c>
      <c r="C35" s="170"/>
      <c r="D35" s="42">
        <f>G26</f>
        <v>1</v>
      </c>
      <c r="E35" s="93" t="s">
        <v>71</v>
      </c>
      <c r="F35" s="179"/>
      <c r="G35" s="180"/>
      <c r="H35" s="180"/>
      <c r="I35" s="181"/>
      <c r="J35" s="163"/>
      <c r="K35" s="164"/>
    </row>
    <row r="36" spans="2:12" ht="44.25" customHeight="1" thickBot="1">
      <c r="B36" s="182" t="str">
        <f>I26</f>
        <v>不可</v>
      </c>
      <c r="C36" s="183"/>
      <c r="D36" s="183"/>
      <c r="E36" s="184"/>
      <c r="F36" s="185"/>
      <c r="G36" s="186"/>
      <c r="H36" s="186"/>
      <c r="I36" s="187"/>
      <c r="J36" s="188" t="str">
        <f>IF(B36="可","○","×")</f>
        <v>×</v>
      </c>
      <c r="K36" s="189"/>
      <c r="L36" s="66"/>
    </row>
    <row r="37" spans="2:12">
      <c r="B37" s="168"/>
      <c r="C37" s="168"/>
      <c r="D37" s="168"/>
      <c r="E37" s="168"/>
      <c r="F37" s="168"/>
      <c r="G37" s="168"/>
      <c r="H37" s="168"/>
      <c r="I37" s="168"/>
      <c r="J37" s="131"/>
      <c r="K37" s="131"/>
      <c r="L37" s="76"/>
    </row>
  </sheetData>
  <mergeCells count="56">
    <mergeCell ref="G2:H2"/>
    <mergeCell ref="I2:K2"/>
    <mergeCell ref="G3:H3"/>
    <mergeCell ref="I3:K3"/>
    <mergeCell ref="B6:C6"/>
    <mergeCell ref="D6:F6"/>
    <mergeCell ref="D8:K8"/>
    <mergeCell ref="B5:K5"/>
    <mergeCell ref="B7:C7"/>
    <mergeCell ref="D7:F7"/>
    <mergeCell ref="G7:H7"/>
    <mergeCell ref="I7:K7"/>
    <mergeCell ref="B8:C8"/>
    <mergeCell ref="I6:K6"/>
    <mergeCell ref="G6:H6"/>
    <mergeCell ref="B34:E34"/>
    <mergeCell ref="J34:K35"/>
    <mergeCell ref="F34:I35"/>
    <mergeCell ref="B36:E36"/>
    <mergeCell ref="F36:I36"/>
    <mergeCell ref="J36:K36"/>
    <mergeCell ref="B37:E37"/>
    <mergeCell ref="F37:I37"/>
    <mergeCell ref="J37:K37"/>
    <mergeCell ref="I26:J26"/>
    <mergeCell ref="B21:D21"/>
    <mergeCell ref="F21:H21"/>
    <mergeCell ref="I21:J21"/>
    <mergeCell ref="B22:D22"/>
    <mergeCell ref="F22:H22"/>
    <mergeCell ref="I22:J22"/>
    <mergeCell ref="I24:J24"/>
    <mergeCell ref="I23:J23"/>
    <mergeCell ref="B25:D25"/>
    <mergeCell ref="F25:H25"/>
    <mergeCell ref="I25:J25"/>
    <mergeCell ref="B35:C35"/>
    <mergeCell ref="B23:D23"/>
    <mergeCell ref="F23:H23"/>
    <mergeCell ref="B26:D26"/>
    <mergeCell ref="F24:H24"/>
    <mergeCell ref="B24:D24"/>
    <mergeCell ref="B11:K11"/>
    <mergeCell ref="B16:D16"/>
    <mergeCell ref="B17:D17"/>
    <mergeCell ref="F17:H17"/>
    <mergeCell ref="I17:J17"/>
    <mergeCell ref="I19:J19"/>
    <mergeCell ref="B20:D20"/>
    <mergeCell ref="F20:H20"/>
    <mergeCell ref="I20:J20"/>
    <mergeCell ref="B18:D18"/>
    <mergeCell ref="F18:H18"/>
    <mergeCell ref="I18:J18"/>
    <mergeCell ref="B19:D19"/>
    <mergeCell ref="F19:H19"/>
  </mergeCells>
  <phoneticPr fontId="1"/>
  <dataValidations count="2">
    <dataValidation type="list" allowBlank="1" showInputMessage="1" showErrorMessage="1" sqref="D35">
      <formula1>$G$26</formula1>
    </dataValidation>
    <dataValidation type="list" allowBlank="1" showInputMessage="1" showErrorMessage="1" sqref="E18:E25">
      <formula1>$T$7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7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'一覧表（保育所・地域型保育）'!$C$3</xm:f>
          </x14:formula1>
          <xm:sqref>B2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36"/>
  <sheetViews>
    <sheetView view="pageBreakPreview" zoomScaleNormal="75" zoomScaleSheetLayoutView="100" zoomScalePageLayoutView="115" workbookViewId="0">
      <selection activeCell="Q17" sqref="Q17"/>
    </sheetView>
  </sheetViews>
  <sheetFormatPr defaultRowHeight="18.75"/>
  <cols>
    <col min="1" max="1" width="6.875" style="34" customWidth="1"/>
    <col min="2" max="6" width="12.625" style="34" customWidth="1"/>
    <col min="7" max="8" width="9" style="63"/>
    <col min="9" max="9" width="10.375" style="34" customWidth="1"/>
    <col min="10" max="10" width="12.375" style="64" customWidth="1"/>
    <col min="11" max="11" width="7.625" style="34" customWidth="1"/>
    <col min="12" max="12" width="5" style="34" customWidth="1"/>
    <col min="20" max="21" width="3.75" hidden="1" customWidth="1"/>
  </cols>
  <sheetData>
    <row r="1" spans="1:21" ht="30" customHeight="1" thickBot="1">
      <c r="L1" s="65" t="s">
        <v>69</v>
      </c>
    </row>
    <row r="2" spans="1:21" ht="30" customHeight="1" thickBot="1">
      <c r="A2" s="66" t="s">
        <v>58</v>
      </c>
      <c r="B2" s="94">
        <f>'一覧表（保育所・地域型保育）'!C3</f>
        <v>5</v>
      </c>
      <c r="C2" s="68" t="s">
        <v>46</v>
      </c>
      <c r="F2" s="88" t="s">
        <v>79</v>
      </c>
      <c r="G2" s="193" t="s">
        <v>31</v>
      </c>
      <c r="H2" s="194"/>
      <c r="I2" s="135">
        <f>'一覧表（保育所・地域型保育）'!K3</f>
        <v>0</v>
      </c>
      <c r="J2" s="135"/>
      <c r="K2" s="135"/>
    </row>
    <row r="3" spans="1:21" ht="30" customHeight="1">
      <c r="F3" s="88" t="s">
        <v>80</v>
      </c>
      <c r="G3" s="193" t="s">
        <v>31</v>
      </c>
      <c r="H3" s="194"/>
      <c r="I3" s="152"/>
      <c r="J3" s="152"/>
      <c r="K3" s="152"/>
    </row>
    <row r="4" spans="1:21" ht="12.75" customHeight="1">
      <c r="F4" s="92"/>
      <c r="G4" s="71"/>
      <c r="H4" s="71"/>
      <c r="I4" s="72"/>
      <c r="J4" s="72"/>
      <c r="K4" s="72"/>
    </row>
    <row r="5" spans="1:21" ht="30" customHeight="1">
      <c r="B5" s="132" t="s">
        <v>28</v>
      </c>
      <c r="C5" s="132"/>
      <c r="D5" s="132"/>
      <c r="E5" s="132"/>
      <c r="F5" s="132"/>
      <c r="G5" s="132"/>
      <c r="H5" s="132"/>
      <c r="I5" s="132"/>
      <c r="J5" s="132"/>
      <c r="K5" s="132"/>
      <c r="T5" t="s">
        <v>56</v>
      </c>
    </row>
    <row r="6" spans="1:21" ht="30" customHeight="1">
      <c r="B6" s="134" t="s">
        <v>0</v>
      </c>
      <c r="C6" s="134"/>
      <c r="D6" s="192"/>
      <c r="E6" s="192"/>
      <c r="F6" s="192"/>
      <c r="G6" s="128" t="s">
        <v>35</v>
      </c>
      <c r="H6" s="128"/>
      <c r="I6" s="147"/>
      <c r="J6" s="147"/>
      <c r="K6" s="147"/>
      <c r="T6" t="s">
        <v>56</v>
      </c>
      <c r="U6" t="s">
        <v>56</v>
      </c>
    </row>
    <row r="7" spans="1:21" ht="30" customHeight="1">
      <c r="B7" s="134" t="s">
        <v>3</v>
      </c>
      <c r="C7" s="134"/>
      <c r="D7" s="192"/>
      <c r="E7" s="192"/>
      <c r="F7" s="192"/>
      <c r="G7" s="128" t="s">
        <v>34</v>
      </c>
      <c r="H7" s="128"/>
      <c r="I7" s="151"/>
      <c r="J7" s="151"/>
      <c r="K7" s="151"/>
    </row>
    <row r="8" spans="1:21" ht="30" customHeight="1">
      <c r="B8" s="128" t="s">
        <v>9</v>
      </c>
      <c r="C8" s="128"/>
      <c r="D8" s="190"/>
      <c r="E8" s="190"/>
      <c r="F8" s="190"/>
      <c r="G8" s="190"/>
      <c r="H8" s="190"/>
      <c r="I8" s="190"/>
      <c r="J8" s="190"/>
      <c r="K8" s="190"/>
    </row>
    <row r="9" spans="1:21" ht="9.75" customHeight="1"/>
    <row r="10" spans="1:21" ht="21" customHeight="1"/>
    <row r="11" spans="1:21" ht="30" customHeight="1">
      <c r="B11" s="133" t="s">
        <v>7</v>
      </c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21" ht="7.5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21" ht="12.75" customHeight="1"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21" ht="30" customHeight="1">
      <c r="B14" s="60" t="s">
        <v>16</v>
      </c>
    </row>
    <row r="15" spans="1:21" ht="12" customHeight="1"/>
    <row r="16" spans="1:21" ht="30.75" customHeight="1">
      <c r="B16" s="141" t="s">
        <v>66</v>
      </c>
      <c r="C16" s="142"/>
      <c r="D16" s="142"/>
    </row>
    <row r="17" spans="1:13" ht="30" customHeight="1">
      <c r="B17" s="134" t="s">
        <v>17</v>
      </c>
      <c r="C17" s="134"/>
      <c r="D17" s="134"/>
      <c r="E17" s="75" t="s">
        <v>23</v>
      </c>
      <c r="F17" s="95" t="s">
        <v>30</v>
      </c>
      <c r="G17" s="148" t="s">
        <v>37</v>
      </c>
      <c r="H17" s="149"/>
      <c r="I17" s="127"/>
      <c r="J17" s="134" t="s">
        <v>39</v>
      </c>
      <c r="K17" s="134"/>
    </row>
    <row r="18" spans="1:13" ht="30" customHeight="1">
      <c r="B18" s="140" t="s">
        <v>18</v>
      </c>
      <c r="C18" s="140"/>
      <c r="D18" s="140"/>
      <c r="E18" s="98"/>
      <c r="F18" s="96"/>
      <c r="G18" s="144"/>
      <c r="H18" s="145"/>
      <c r="I18" s="146"/>
      <c r="J18" s="147"/>
      <c r="K18" s="147"/>
    </row>
    <row r="19" spans="1:13" ht="30" customHeight="1">
      <c r="B19" s="140" t="s">
        <v>19</v>
      </c>
      <c r="C19" s="140"/>
      <c r="D19" s="140"/>
      <c r="E19" s="98"/>
      <c r="F19" s="96"/>
      <c r="G19" s="144"/>
      <c r="H19" s="145"/>
      <c r="I19" s="146"/>
      <c r="J19" s="147"/>
      <c r="K19" s="147"/>
    </row>
    <row r="20" spans="1:13" ht="30" customHeight="1">
      <c r="B20" s="140" t="s">
        <v>59</v>
      </c>
      <c r="C20" s="140"/>
      <c r="D20" s="140"/>
      <c r="E20" s="98"/>
      <c r="F20" s="96"/>
      <c r="G20" s="144"/>
      <c r="H20" s="145"/>
      <c r="I20" s="146"/>
      <c r="J20" s="147"/>
      <c r="K20" s="147"/>
    </row>
    <row r="21" spans="1:13" ht="30" customHeight="1">
      <c r="B21" s="139" t="s">
        <v>20</v>
      </c>
      <c r="C21" s="140"/>
      <c r="D21" s="140"/>
      <c r="E21" s="98"/>
      <c r="F21" s="96"/>
      <c r="G21" s="144"/>
      <c r="H21" s="145"/>
      <c r="I21" s="146"/>
      <c r="J21" s="147"/>
      <c r="K21" s="147"/>
    </row>
    <row r="22" spans="1:13" ht="30" customHeight="1">
      <c r="B22" s="139" t="s">
        <v>21</v>
      </c>
      <c r="C22" s="140"/>
      <c r="D22" s="140"/>
      <c r="E22" s="98"/>
      <c r="F22" s="96"/>
      <c r="G22" s="144"/>
      <c r="H22" s="145"/>
      <c r="I22" s="146"/>
      <c r="J22" s="147"/>
      <c r="K22" s="147"/>
    </row>
    <row r="23" spans="1:13" ht="30" customHeight="1">
      <c r="B23" s="140" t="s">
        <v>22</v>
      </c>
      <c r="C23" s="140"/>
      <c r="D23" s="140"/>
      <c r="E23" s="98"/>
      <c r="F23" s="96"/>
      <c r="G23" s="144"/>
      <c r="H23" s="145"/>
      <c r="I23" s="146"/>
      <c r="J23" s="147"/>
      <c r="K23" s="147"/>
    </row>
    <row r="24" spans="1:13" ht="42" customHeight="1">
      <c r="B24" s="139" t="s">
        <v>61</v>
      </c>
      <c r="C24" s="140"/>
      <c r="D24" s="140"/>
      <c r="E24" s="98"/>
      <c r="F24" s="96"/>
      <c r="G24" s="151"/>
      <c r="H24" s="151"/>
      <c r="I24" s="151"/>
      <c r="J24" s="147"/>
      <c r="K24" s="147"/>
    </row>
    <row r="25" spans="1:13" ht="42" customHeight="1">
      <c r="B25" s="139" t="s">
        <v>64</v>
      </c>
      <c r="C25" s="140"/>
      <c r="D25" s="140"/>
      <c r="E25" s="98"/>
      <c r="F25" s="96"/>
      <c r="G25" s="151"/>
      <c r="H25" s="151"/>
      <c r="I25" s="151"/>
      <c r="J25" s="147"/>
      <c r="K25" s="147"/>
    </row>
    <row r="26" spans="1:13" ht="36" customHeight="1">
      <c r="B26" s="171" t="s">
        <v>29</v>
      </c>
      <c r="C26" s="172"/>
      <c r="D26" s="173"/>
      <c r="E26" s="90">
        <f>COUNTIF(E18:E25,"○")</f>
        <v>0</v>
      </c>
      <c r="F26" s="77">
        <f>COUNTIF(F18:F25,"○")</f>
        <v>0</v>
      </c>
      <c r="G26" s="201">
        <f>COUNTIFS(F18:F25,T6,E18:E25,U6)</f>
        <v>0</v>
      </c>
      <c r="H26" s="201"/>
      <c r="I26" s="201"/>
      <c r="J26" s="202" t="str">
        <f>IF(B2&lt;=5,"可",IF(AND(B2&gt;=6,G26&gt;=1),"可","不可"))</f>
        <v>可</v>
      </c>
      <c r="K26" s="202"/>
      <c r="L26" s="97"/>
    </row>
    <row r="27" spans="1:13" ht="18.75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13">
      <c r="B28" s="76"/>
      <c r="C28" s="76"/>
      <c r="D28" s="76"/>
      <c r="H28" s="89"/>
      <c r="I28" s="89"/>
      <c r="J28" s="89"/>
    </row>
    <row r="29" spans="1:13" ht="9" customHeight="1">
      <c r="H29" s="89"/>
      <c r="I29" s="89"/>
      <c r="J29" s="89"/>
    </row>
    <row r="30" spans="1:13" ht="34.5" customHeight="1">
      <c r="B30" s="38" t="s">
        <v>60</v>
      </c>
      <c r="C30" s="38"/>
      <c r="D30" s="38"/>
      <c r="E30" s="38"/>
      <c r="F30" s="38"/>
      <c r="G30" s="38"/>
      <c r="H30" s="89"/>
      <c r="I30" s="89"/>
      <c r="J30" s="89"/>
      <c r="K30" s="80"/>
    </row>
    <row r="31" spans="1:13" ht="15.95" customHeight="1">
      <c r="B31" s="80"/>
      <c r="C31" s="80"/>
      <c r="D31" s="80"/>
      <c r="E31" s="80"/>
      <c r="F31" s="80"/>
      <c r="G31" s="80"/>
      <c r="H31" s="80"/>
      <c r="I31" s="80"/>
      <c r="J31" s="80"/>
      <c r="K31" s="80"/>
    </row>
    <row r="32" spans="1:13">
      <c r="K32" s="81"/>
      <c r="M32" s="1"/>
    </row>
    <row r="33" spans="2:12" ht="30" customHeight="1" thickBot="1">
      <c r="B33" s="82" t="s">
        <v>8</v>
      </c>
      <c r="C33" s="83"/>
      <c r="D33" s="83"/>
      <c r="E33" s="83"/>
      <c r="F33" s="83"/>
      <c r="G33" s="84"/>
      <c r="H33" s="84"/>
      <c r="I33" s="83"/>
      <c r="J33" s="85"/>
      <c r="K33" s="86"/>
    </row>
    <row r="34" spans="2:12" ht="60.75" customHeight="1">
      <c r="B34" s="195" t="s">
        <v>78</v>
      </c>
      <c r="C34" s="196"/>
      <c r="D34" s="196"/>
      <c r="E34" s="197"/>
      <c r="F34" s="198" t="s">
        <v>26</v>
      </c>
      <c r="G34" s="199"/>
      <c r="H34" s="199"/>
      <c r="I34" s="200"/>
      <c r="J34" s="161" t="s">
        <v>27</v>
      </c>
      <c r="K34" s="162"/>
    </row>
    <row r="35" spans="2:12" ht="44.25" customHeight="1" thickBot="1">
      <c r="B35" s="182" t="str">
        <f>J26</f>
        <v>可</v>
      </c>
      <c r="C35" s="183"/>
      <c r="D35" s="183"/>
      <c r="E35" s="184"/>
      <c r="F35" s="185"/>
      <c r="G35" s="186"/>
      <c r="H35" s="186"/>
      <c r="I35" s="187"/>
      <c r="J35" s="188" t="str">
        <f>IF(B35="可","○","×")</f>
        <v>○</v>
      </c>
      <c r="K35" s="189"/>
      <c r="L35" s="66"/>
    </row>
    <row r="36" spans="2:12">
      <c r="B36" s="168"/>
      <c r="C36" s="168"/>
      <c r="D36" s="168"/>
      <c r="E36" s="168"/>
      <c r="F36" s="168"/>
      <c r="G36" s="168"/>
      <c r="H36" s="168"/>
      <c r="I36" s="168"/>
      <c r="J36" s="131"/>
      <c r="K36" s="131"/>
      <c r="L36" s="76"/>
    </row>
  </sheetData>
  <mergeCells count="56">
    <mergeCell ref="D8:K8"/>
    <mergeCell ref="G26:I26"/>
    <mergeCell ref="J26:K26"/>
    <mergeCell ref="G2:H2"/>
    <mergeCell ref="I2:K2"/>
    <mergeCell ref="B23:D23"/>
    <mergeCell ref="G23:I23"/>
    <mergeCell ref="J23:K23"/>
    <mergeCell ref="B26:D26"/>
    <mergeCell ref="B21:D21"/>
    <mergeCell ref="G21:I21"/>
    <mergeCell ref="J21:K21"/>
    <mergeCell ref="B22:D22"/>
    <mergeCell ref="G22:I22"/>
    <mergeCell ref="J22:K22"/>
    <mergeCell ref="B19:D19"/>
    <mergeCell ref="B6:C6"/>
    <mergeCell ref="D6:F6"/>
    <mergeCell ref="G6:H6"/>
    <mergeCell ref="I6:K6"/>
    <mergeCell ref="B36:E36"/>
    <mergeCell ref="F36:I36"/>
    <mergeCell ref="J36:K36"/>
    <mergeCell ref="B34:E34"/>
    <mergeCell ref="F34:I34"/>
    <mergeCell ref="J34:K34"/>
    <mergeCell ref="B35:E35"/>
    <mergeCell ref="F35:I35"/>
    <mergeCell ref="J35:K35"/>
    <mergeCell ref="B24:D24"/>
    <mergeCell ref="J24:K24"/>
    <mergeCell ref="G24:I24"/>
    <mergeCell ref="B25:D25"/>
    <mergeCell ref="G25:I25"/>
    <mergeCell ref="J25:K25"/>
    <mergeCell ref="G19:I19"/>
    <mergeCell ref="J19:K19"/>
    <mergeCell ref="B20:D20"/>
    <mergeCell ref="G20:I20"/>
    <mergeCell ref="J20:K20"/>
    <mergeCell ref="B18:D18"/>
    <mergeCell ref="G18:I18"/>
    <mergeCell ref="J18:K18"/>
    <mergeCell ref="I3:K3"/>
    <mergeCell ref="B5:K5"/>
    <mergeCell ref="G3:H3"/>
    <mergeCell ref="B11:K11"/>
    <mergeCell ref="B16:D16"/>
    <mergeCell ref="B17:D17"/>
    <mergeCell ref="G17:I17"/>
    <mergeCell ref="J17:K17"/>
    <mergeCell ref="B7:C7"/>
    <mergeCell ref="D7:F7"/>
    <mergeCell ref="G7:H7"/>
    <mergeCell ref="I7:K7"/>
    <mergeCell ref="B8:C8"/>
  </mergeCells>
  <phoneticPr fontId="1"/>
  <dataValidations count="1">
    <dataValidation type="list" allowBlank="1" showInputMessage="1" showErrorMessage="1" sqref="E18:F25">
      <formula1>$T$6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7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'一覧表（保育所・地域型保育）'!$C$3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一覧表（保育所・地域型保育）</vt:lpstr>
      <vt:lpstr>【個票】 副主任保育士</vt:lpstr>
      <vt:lpstr>【個票】 専門リーダー</vt:lpstr>
      <vt:lpstr>【個票】 職務分野別リーダー</vt:lpstr>
      <vt:lpstr>'【個票】 職務分野別リーダー'!Print_Area</vt:lpstr>
      <vt:lpstr>'【個票】 副主任保育士'!Print_Area</vt:lpstr>
      <vt:lpstr>'一覧表（保育所・地域型保育）'!Print_Area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淺谷　靖史</dc:creator>
  <cp:lastModifiedBy>User</cp:lastModifiedBy>
  <cp:lastPrinted>2022-12-02T09:04:34Z</cp:lastPrinted>
  <dcterms:created xsi:type="dcterms:W3CDTF">2021-08-04T00:41:12Z</dcterms:created>
  <dcterms:modified xsi:type="dcterms:W3CDTF">2022-12-05T08:35:49Z</dcterms:modified>
</cp:coreProperties>
</file>