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pref.net-shw.ehime.jp\shares2\長寿介護課\04_介護事業者係\○令和７年度\45予算\R7.12補正\■要綱作成済(サービス継続支援事業分)\申請書(データロックver)\"/>
    </mc:Choice>
  </mc:AlternateContent>
  <xr:revisionPtr revIDLastSave="0" documentId="13_ncr:1_{B898F4BF-5DF0-4A76-AA31-CFC29906A14A}" xr6:coauthVersionLast="47" xr6:coauthVersionMax="47" xr10:uidLastSave="{00000000-0000-0000-0000-000000000000}"/>
  <bookViews>
    <workbookView xWindow="-110" yWindow="-110" windowWidth="19420" windowHeight="10300" firstSheet="1" activeTab="1" xr2:uid="{00000000-000D-0000-FFFF-FFFF00000000}"/>
  </bookViews>
  <sheets>
    <sheet name="(はじめにお読み下さい)申請書の使い方" sheetId="30" state="hidden" r:id="rId1"/>
    <sheet name="報告書" sheetId="20" r:id="rId2"/>
    <sheet name="清算額一覧" sheetId="29" r:id="rId3"/>
    <sheet name="個票1" sheetId="19" r:id="rId4"/>
    <sheet name="単価表" sheetId="28" state="hidden" r:id="rId5"/>
    <sheet name="リスト" sheetId="31" state="hidden" r:id="rId6"/>
  </sheets>
  <definedNames>
    <definedName name="_xlnm.Print_Area" localSheetId="3">個票1!$A$1:$AM$57</definedName>
    <definedName name="_xlnm.Print_Area" localSheetId="2">清算額一覧!$A$1:$Q$32</definedName>
    <definedName name="_xlnm.Print_Area" localSheetId="4">単価表!$A$1:$K$103</definedName>
    <definedName name="_xlnm.Print_Area" localSheetId="1">報告書!$A$1:$AM$46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29" l="1"/>
  <c r="A24" i="29"/>
  <c r="A23" i="29"/>
  <c r="A22" i="29"/>
  <c r="A21" i="29"/>
  <c r="A20" i="29"/>
  <c r="A19" i="29"/>
  <c r="A18" i="29"/>
  <c r="A17" i="29"/>
  <c r="A16" i="29"/>
  <c r="H55" i="19"/>
  <c r="AD47" i="19" s="1"/>
  <c r="O26" i="29"/>
  <c r="F13" i="29"/>
  <c r="L20" i="29"/>
  <c r="O8" i="29"/>
  <c r="F17" i="29"/>
  <c r="I17" i="29"/>
  <c r="B14" i="29"/>
  <c r="H12" i="29"/>
  <c r="N19" i="29"/>
  <c r="O16" i="29"/>
  <c r="H25" i="29"/>
  <c r="O14" i="29"/>
  <c r="F10" i="29"/>
  <c r="I16" i="29"/>
  <c r="K26" i="29"/>
  <c r="C21" i="29"/>
  <c r="C6" i="29"/>
  <c r="L9" i="29"/>
  <c r="L8" i="29"/>
  <c r="D27" i="29"/>
  <c r="H22" i="29"/>
  <c r="E15" i="29"/>
  <c r="E22" i="29"/>
  <c r="K7" i="29"/>
  <c r="K10" i="29"/>
  <c r="O11" i="29"/>
  <c r="E13" i="29"/>
  <c r="L7" i="29"/>
  <c r="B26" i="29"/>
  <c r="K29" i="29"/>
  <c r="F15" i="29"/>
  <c r="E10" i="29"/>
  <c r="N15" i="29"/>
  <c r="N14" i="29"/>
  <c r="D13" i="29"/>
  <c r="O6" i="29"/>
  <c r="I23" i="29"/>
  <c r="D29" i="29"/>
  <c r="I9" i="29"/>
  <c r="L24" i="29"/>
  <c r="L29" i="29"/>
  <c r="C19" i="29"/>
  <c r="N11" i="29"/>
  <c r="I29" i="29"/>
  <c r="C14" i="29"/>
  <c r="D16" i="29"/>
  <c r="K13" i="29"/>
  <c r="L21" i="29"/>
  <c r="L10" i="29"/>
  <c r="E28" i="29"/>
  <c r="C7" i="29"/>
  <c r="F16" i="29"/>
  <c r="B10" i="29"/>
  <c r="N18" i="29"/>
  <c r="E18" i="29"/>
  <c r="L13" i="29"/>
  <c r="L22" i="29"/>
  <c r="C23" i="29"/>
  <c r="I10" i="29"/>
  <c r="B13" i="29"/>
  <c r="F25" i="29"/>
  <c r="N13" i="29"/>
  <c r="O29" i="29"/>
  <c r="F7" i="29"/>
  <c r="N17" i="29"/>
  <c r="E7" i="29"/>
  <c r="D9" i="29"/>
  <c r="K27" i="29"/>
  <c r="C28" i="29"/>
  <c r="C24" i="29"/>
  <c r="H24" i="29"/>
  <c r="L28" i="29"/>
  <c r="D28" i="29"/>
  <c r="F23" i="29"/>
  <c r="B12" i="29"/>
  <c r="K16" i="29"/>
  <c r="D18" i="29"/>
  <c r="H23" i="29"/>
  <c r="H29" i="29"/>
  <c r="E17" i="29"/>
  <c r="I27" i="29"/>
  <c r="B29" i="29"/>
  <c r="D17" i="29"/>
  <c r="I22" i="29"/>
  <c r="F24" i="29"/>
  <c r="E26" i="29"/>
  <c r="L25" i="29"/>
  <c r="H9" i="29"/>
  <c r="L27" i="29"/>
  <c r="B6" i="29"/>
  <c r="D25" i="29"/>
  <c r="F9" i="29"/>
  <c r="C10" i="29"/>
  <c r="K24" i="29"/>
  <c r="H16" i="29"/>
  <c r="I13" i="29"/>
  <c r="B17" i="29"/>
  <c r="B11" i="29"/>
  <c r="L12" i="29"/>
  <c r="O19" i="29"/>
  <c r="O24" i="29"/>
  <c r="B18" i="29"/>
  <c r="C13" i="29"/>
  <c r="O27" i="29"/>
  <c r="H17" i="29"/>
  <c r="N23" i="29"/>
  <c r="E12" i="29"/>
  <c r="K11" i="29"/>
  <c r="K12" i="29"/>
  <c r="O21" i="29"/>
  <c r="H14" i="29"/>
  <c r="O9" i="29"/>
  <c r="F21" i="29"/>
  <c r="I19" i="29"/>
  <c r="O13" i="29"/>
  <c r="F28" i="29"/>
  <c r="N26" i="29"/>
  <c r="E14" i="29"/>
  <c r="N22" i="29"/>
  <c r="I20" i="29"/>
  <c r="B24" i="29"/>
  <c r="B16" i="29"/>
  <c r="E21" i="29"/>
  <c r="C11" i="29"/>
  <c r="H21" i="29"/>
  <c r="N7" i="29"/>
  <c r="N24" i="29"/>
  <c r="D24" i="29"/>
  <c r="K19" i="29"/>
  <c r="E25" i="29"/>
  <c r="C29" i="29"/>
  <c r="D10" i="29"/>
  <c r="O12" i="29"/>
  <c r="E9" i="29"/>
  <c r="E24" i="29"/>
  <c r="H13" i="29"/>
  <c r="C9" i="29"/>
  <c r="B25" i="29"/>
  <c r="C18" i="29"/>
  <c r="O20" i="29"/>
  <c r="D20" i="29"/>
  <c r="D12" i="29"/>
  <c r="D21" i="29"/>
  <c r="B20" i="29"/>
  <c r="B28" i="29"/>
  <c r="H8" i="29"/>
  <c r="N25" i="29"/>
  <c r="C15" i="29"/>
  <c r="E11" i="29"/>
  <c r="D22" i="29"/>
  <c r="K9" i="29"/>
  <c r="K23" i="29"/>
  <c r="K8" i="29"/>
  <c r="H7" i="29"/>
  <c r="L18" i="29"/>
  <c r="L11" i="29"/>
  <c r="K18" i="29"/>
  <c r="K20" i="29"/>
  <c r="I18" i="29"/>
  <c r="I28" i="29"/>
  <c r="B8" i="29"/>
  <c r="F8" i="29"/>
  <c r="F12" i="29"/>
  <c r="L23" i="29"/>
  <c r="D8" i="29"/>
  <c r="K17" i="29"/>
  <c r="C20" i="29"/>
  <c r="E16" i="29"/>
  <c r="K22" i="29"/>
  <c r="C25" i="29"/>
  <c r="I14" i="29"/>
  <c r="B23" i="29"/>
  <c r="N8" i="29"/>
  <c r="E19" i="29"/>
  <c r="H6" i="29"/>
  <c r="I21" i="29"/>
  <c r="O10" i="29"/>
  <c r="F22" i="29"/>
  <c r="L6" i="29"/>
  <c r="N9" i="29"/>
  <c r="F26" i="29"/>
  <c r="O28" i="29"/>
  <c r="E8" i="29"/>
  <c r="C26" i="29"/>
  <c r="L16" i="29"/>
  <c r="D26" i="29"/>
  <c r="I7" i="29"/>
  <c r="C16" i="29"/>
  <c r="I15" i="29"/>
  <c r="B19" i="29"/>
  <c r="H20" i="29"/>
  <c r="F27" i="29"/>
  <c r="N27" i="29"/>
  <c r="F6" i="29"/>
  <c r="F11" i="29"/>
  <c r="O17" i="29"/>
  <c r="F29" i="29"/>
  <c r="L26" i="29"/>
  <c r="D11" i="29"/>
  <c r="E23" i="29"/>
  <c r="D23" i="29"/>
  <c r="F20" i="29"/>
  <c r="H28" i="29"/>
  <c r="I11" i="29"/>
  <c r="K25" i="29"/>
  <c r="H18" i="29"/>
  <c r="B27" i="29"/>
  <c r="E27" i="29"/>
  <c r="K6" i="29"/>
  <c r="L17" i="29"/>
  <c r="N12" i="29"/>
  <c r="N21" i="29"/>
  <c r="I8" i="29"/>
  <c r="B7" i="29"/>
  <c r="H15" i="29"/>
  <c r="N10" i="29"/>
  <c r="D7" i="29"/>
  <c r="O23" i="29"/>
  <c r="K15" i="29"/>
  <c r="C12" i="29"/>
  <c r="I24" i="29"/>
  <c r="B15" i="29"/>
  <c r="O25" i="29"/>
  <c r="I25" i="29"/>
  <c r="B21" i="29"/>
  <c r="H26" i="29"/>
  <c r="C22" i="29"/>
  <c r="L19" i="29"/>
  <c r="D14" i="29"/>
  <c r="E6" i="29"/>
  <c r="D19" i="29"/>
  <c r="N20" i="29"/>
  <c r="E20" i="29"/>
  <c r="I6" i="29"/>
  <c r="I12" i="29"/>
  <c r="B9" i="29"/>
  <c r="F18" i="29"/>
  <c r="N16" i="29"/>
  <c r="C27" i="29"/>
  <c r="K21" i="29"/>
  <c r="K14" i="29"/>
  <c r="C8" i="29"/>
  <c r="H27" i="29"/>
  <c r="O22" i="29"/>
  <c r="O15" i="29"/>
  <c r="H19" i="29"/>
  <c r="O7" i="29"/>
  <c r="F19" i="29"/>
  <c r="L14" i="29"/>
  <c r="L15" i="29"/>
  <c r="D15" i="29"/>
  <c r="D6" i="29"/>
  <c r="C17" i="29"/>
  <c r="N29" i="29"/>
  <c r="E29" i="29"/>
  <c r="I26" i="29"/>
  <c r="H11" i="29"/>
  <c r="F14" i="29"/>
  <c r="N28" i="29"/>
  <c r="H10" i="29"/>
  <c r="K28" i="29"/>
  <c r="B22" i="29"/>
  <c r="N6" i="29"/>
  <c r="O18" i="29"/>
  <c r="P29" i="29" l="1"/>
  <c r="P27" i="29"/>
  <c r="P26" i="29"/>
  <c r="P14" i="29"/>
  <c r="P25" i="29"/>
  <c r="P13" i="29"/>
  <c r="P15" i="29"/>
  <c r="P21" i="29"/>
  <c r="P9" i="29"/>
  <c r="P16" i="29"/>
  <c r="P23" i="29"/>
  <c r="P11" i="29"/>
  <c r="P20" i="29"/>
  <c r="P8" i="29"/>
  <c r="P17" i="29"/>
  <c r="P24" i="29"/>
  <c r="P22" i="29"/>
  <c r="P19" i="29"/>
  <c r="P7" i="29"/>
  <c r="P28" i="29"/>
  <c r="P12" i="29"/>
  <c r="P10" i="29"/>
  <c r="P18" i="29"/>
  <c r="P6" i="29"/>
  <c r="M29" i="29"/>
  <c r="M27" i="29"/>
  <c r="M13" i="29"/>
  <c r="M22" i="29"/>
  <c r="M21" i="29"/>
  <c r="M9" i="29"/>
  <c r="M17" i="29"/>
  <c r="M14" i="29"/>
  <c r="M12" i="29"/>
  <c r="M10" i="29"/>
  <c r="M20" i="29"/>
  <c r="M8" i="29"/>
  <c r="M16" i="29"/>
  <c r="M26" i="29"/>
  <c r="M24" i="29"/>
  <c r="M23" i="29"/>
  <c r="M19" i="29"/>
  <c r="M7" i="29"/>
  <c r="M28" i="29"/>
  <c r="M15" i="29"/>
  <c r="M25" i="29"/>
  <c r="M11" i="29"/>
  <c r="M18" i="29"/>
  <c r="M6" i="29"/>
  <c r="J17" i="29"/>
  <c r="J16" i="29"/>
  <c r="J26" i="29"/>
  <c r="J25" i="29"/>
  <c r="J13" i="29"/>
  <c r="J24" i="29"/>
  <c r="J12" i="29"/>
  <c r="J23" i="29"/>
  <c r="J11" i="29"/>
  <c r="J28" i="29"/>
  <c r="J15" i="29"/>
  <c r="J22" i="29"/>
  <c r="J10" i="29"/>
  <c r="J9" i="29"/>
  <c r="J20" i="29"/>
  <c r="J19" i="29"/>
  <c r="J7" i="29"/>
  <c r="J29" i="29"/>
  <c r="J27" i="29"/>
  <c r="J14" i="29"/>
  <c r="J21" i="29"/>
  <c r="J8" i="29"/>
  <c r="J18" i="29"/>
  <c r="J6" i="29"/>
  <c r="G28" i="29"/>
  <c r="G26" i="29"/>
  <c r="G23" i="29"/>
  <c r="G21" i="29"/>
  <c r="G9" i="29"/>
  <c r="G17" i="29"/>
  <c r="G15" i="29"/>
  <c r="G13" i="29"/>
  <c r="G11" i="29"/>
  <c r="G20" i="29"/>
  <c r="G8" i="29"/>
  <c r="G16" i="29"/>
  <c r="G25" i="29"/>
  <c r="G24" i="29"/>
  <c r="G22" i="29"/>
  <c r="G19" i="29"/>
  <c r="G7" i="29"/>
  <c r="G29" i="29"/>
  <c r="G27" i="29"/>
  <c r="G14" i="29"/>
  <c r="G12" i="29"/>
  <c r="G10" i="29"/>
  <c r="G18" i="29"/>
  <c r="G6" i="29"/>
  <c r="AI47" i="19"/>
  <c r="H44" i="19"/>
  <c r="A29" i="29"/>
  <c r="A28" i="29"/>
  <c r="A27" i="29"/>
  <c r="A26" i="29"/>
  <c r="A15" i="29"/>
  <c r="A14" i="29"/>
  <c r="A13" i="29"/>
  <c r="A12" i="29"/>
  <c r="A11" i="29"/>
  <c r="A10" i="29"/>
  <c r="A9" i="29"/>
  <c r="A8" i="29"/>
  <c r="A7" i="29"/>
  <c r="A6" i="29"/>
  <c r="A5" i="29"/>
  <c r="H5" i="29"/>
  <c r="L5" i="29"/>
  <c r="I5" i="29"/>
  <c r="E5" i="29"/>
  <c r="F5" i="29"/>
  <c r="J5" i="29" l="1"/>
  <c r="X22" i="20"/>
  <c r="A6" i="30"/>
  <c r="A7" i="30" s="1"/>
  <c r="A8" i="30" s="1"/>
  <c r="A9" i="30" s="1"/>
  <c r="A10" i="30" s="1"/>
  <c r="A11" i="30" s="1"/>
  <c r="A12" i="30" s="1"/>
  <c r="A13" i="30" s="1"/>
  <c r="O5" i="29"/>
  <c r="H35" i="19" l="1"/>
  <c r="AD27" i="19" s="1"/>
  <c r="AI27" i="19" s="1"/>
  <c r="B5" i="29"/>
  <c r="C5" i="29"/>
  <c r="K5" i="29"/>
  <c r="D5" i="29"/>
  <c r="G5" i="29" l="1"/>
  <c r="M5" i="29"/>
  <c r="X21" i="20"/>
  <c r="N5" i="29"/>
  <c r="P5" i="29" l="1"/>
  <c r="K17" i="20" s="1"/>
  <c r="K15" i="20"/>
  <c r="K16" i="20"/>
  <c r="T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sharedStrings.xml><?xml version="1.0" encoding="utf-8"?>
<sst xmlns="http://schemas.openxmlformats.org/spreadsheetml/2006/main" count="499" uniqueCount="281">
  <si>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</si>
  <si>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</si>
  <si>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</si>
  <si>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</si>
  <si>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</si>
  <si>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</si>
  <si>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</si>
  <si>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</si>
  <si>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</si>
  <si>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</si>
  <si>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</si>
  <si>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</si>
  <si>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</si>
  <si>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</si>
  <si>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（添付書類）</t>
    <rPh sb="1" eb="3">
      <t>テンプ</t>
    </rPh>
    <rPh sb="3" eb="5">
      <t>ショルイ</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</si>
  <si>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</si>
  <si>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</si>
  <si>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</si>
  <si>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</si>
  <si>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</si>
  <si>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</si>
  <si>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</si>
  <si>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</si>
  <si>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</si>
  <si>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</si>
  <si>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</si>
  <si>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</si>
  <si>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</si>
  <si>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</si>
  <si>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</si>
  <si>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</si>
  <si>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</si>
  <si>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</si>
  <si>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</si>
  <si>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</si>
  <si>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</si>
  <si>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</si>
  <si>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</si>
  <si>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</si>
  <si>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</si>
  <si>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</si>
  <si>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</si>
  <si>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</si>
  <si>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</si>
  <si>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</si>
  <si>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</si>
  <si>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</si>
  <si>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</si>
  <si>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</si>
  <si>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</si>
  <si>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</si>
  <si>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</si>
  <si>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</si>
  <si>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</si>
  <si>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</si>
  <si>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</si>
  <si>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</si>
  <si>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</si>
  <si>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</si>
  <si>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</si>
  <si>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</si>
  <si>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</si>
  <si>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</si>
  <si>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</si>
  <si>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</si>
  <si>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</si>
  <si>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</si>
  <si>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</si>
  <si>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</si>
  <si>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</si>
  <si>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</si>
  <si>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</si>
  <si>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</si>
  <si>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</si>
  <si>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</si>
  <si>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</si>
  <si>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</si>
  <si>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</si>
  <si>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</si>
  <si>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</si>
  <si>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</si>
  <si>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</si>
  <si>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</si>
  <si>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</si>
  <si>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</si>
  <si>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</si>
  <si>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</si>
  <si>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</si>
  <si>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</si>
  <si>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</si>
  <si>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</si>
  <si>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</si>
  <si>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</si>
  <si>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</si>
  <si>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</si>
  <si>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</si>
  <si>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</si>
  <si>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</si>
  <si>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</si>
  <si>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</si>
  <si>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</si>
  <si>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</si>
  <si>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</si>
  <si>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</si>
  <si>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</si>
  <si>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</si>
  <si>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</si>
  <si>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</si>
  <si>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</si>
  <si>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</si>
  <si>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</si>
  <si>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</si>
  <si>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</si>
  <si>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</si>
  <si>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</si>
  <si>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</si>
  <si>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</si>
  <si>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</si>
  <si>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</si>
  <si>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</si>
  <si>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</si>
  <si>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</si>
  <si>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</si>
  <si>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</si>
  <si>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</si>
  <si>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</si>
  <si>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</si>
  <si>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</si>
  <si>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</si>
  <si>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</si>
  <si>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</si>
  <si>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</si>
  <si>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</si>
  <si>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</si>
  <si>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</si>
  <si>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</si>
  <si>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</si>
  <si>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</si>
  <si>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</si>
  <si>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</si>
  <si>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</si>
  <si>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</si>
  <si>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</si>
  <si>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</si>
  <si>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</si>
  <si>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</si>
  <si>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</si>
  <si>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</si>
  <si>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</si>
  <si>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</si>
  <si>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</si>
  <si>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</si>
  <si>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</si>
  <si>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</si>
  <si>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</si>
  <si>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</si>
  <si>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</si>
  <si>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</si>
  <si>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</si>
  <si>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</si>
  <si>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</si>
  <si>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</si>
  <si>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</si>
  <si>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</si>
  <si>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</si>
  <si>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</si>
  <si>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</si>
  <si>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</si>
  <si>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</si>
  <si>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</si>
  <si>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</si>
  <si>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</si>
  <si>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</si>
  <si>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</si>
  <si>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</si>
  <si>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</si>
  <si>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</si>
  <si>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</si>
  <si>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</si>
  <si>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</si>
  <si>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</si>
  <si>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</si>
  <si>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</si>
  <si>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</si>
  <si>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</si>
  <si>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</si>
  <si>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</si>
  <si>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</si>
  <si>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</si>
  <si>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</si>
  <si>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</si>
  <si>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</si>
  <si>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</si>
  <si>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</si>
  <si>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</si>
  <si>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</si>
  <si>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</si>
  <si>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</si>
  <si>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</si>
  <si>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</si>
  <si>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</si>
  <si>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</si>
  <si>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</si>
  <si>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</si>
  <si>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</si>
  <si>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</si>
  <si>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</si>
  <si>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</si>
  <si>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</si>
  <si>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</si>
  <si>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</si>
  <si>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</si>
  <si>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</si>
  <si>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</si>
  <si>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</si>
  <si>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</si>
  <si>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</si>
  <si>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</si>
  <si>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</si>
  <si>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</si>
  <si>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</si>
  <si>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</si>
  <si>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</si>
  <si>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</si>
  <si>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</si>
  <si>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</si>
  <si>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</si>
  <si>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</si>
  <si>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</si>
  <si>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</si>
  <si>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</si>
  <si>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</si>
  <si>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</si>
  <si>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4"/>
  </si>
  <si>
    <t>２　介護事業所等及び介護施設等に対するサービス継続支援事業に関する事業実績報告書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ジッセキ</t>
    </rPh>
    <rPh sb="37" eb="40">
      <t>ホウコクショ</t>
    </rPh>
    <phoneticPr fontId="4"/>
  </si>
  <si>
    <t>【報告内容に関する問い合わせ先】</t>
    <rPh sb="1" eb="3">
      <t>ホウコク</t>
    </rPh>
    <rPh sb="3" eb="5">
      <t>ナイヨウ</t>
    </rPh>
    <rPh sb="6" eb="7">
      <t>カン</t>
    </rPh>
    <rPh sb="9" eb="10">
      <t>ト</t>
    </rPh>
    <rPh sb="11" eb="12">
      <t>ア</t>
    </rPh>
    <rPh sb="14" eb="15">
      <t>サキ</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</si>
  <si>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</si>
  <si>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</si>
  <si>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</si>
  <si>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</si>
  <si>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</si>
  <si>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4"/>
  </si>
  <si>
    <t>　　交付決定額　：　</t>
    <rPh sb="1" eb="2">
      <t>ガク</t>
    </rPh>
    <rPh sb="2" eb="4">
      <t>コウフ</t>
    </rPh>
    <rPh sb="4" eb="6">
      <t>ケッテイ</t>
    </rPh>
    <phoneticPr fontId="4"/>
  </si>
  <si>
    <t>介護事業所等及び介護施設等に対するサービス継続支援事業に関する事業実績報告書（事業所単位）</t>
    <rPh sb="33" eb="35">
      <t>ジッセキ</t>
    </rPh>
    <rPh sb="35" eb="37">
      <t>ホウコク</t>
    </rPh>
    <rPh sb="39" eb="42">
      <t>ジギョウショ</t>
    </rPh>
    <rPh sb="42" eb="44">
      <t>タンイ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</si>
  <si>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</si>
  <si>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</si>
  <si>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</si>
  <si>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</si>
  <si>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</si>
  <si>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</si>
  <si>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　　返　還　額　：　</t>
    <rPh sb="2" eb="3">
      <t>ヘン</t>
    </rPh>
    <rPh sb="4" eb="5">
      <t>カン</t>
    </rPh>
    <rPh sb="6" eb="7">
      <t>ガク</t>
    </rPh>
    <phoneticPr fontId="4"/>
  </si>
  <si>
    <t>　　実　績　額　：　</t>
    <rPh sb="2" eb="3">
      <t>ジツ</t>
    </rPh>
    <rPh sb="4" eb="5">
      <t>イサオ</t>
    </rPh>
    <rPh sb="6" eb="7">
      <t>ガク</t>
    </rPh>
    <phoneticPr fontId="4"/>
  </si>
  <si>
    <t>（実績額内訳）</t>
    <rPh sb="1" eb="3">
      <t>ジッセキ</t>
    </rPh>
    <rPh sb="3" eb="4">
      <t>ガク</t>
    </rPh>
    <rPh sb="4" eb="6">
      <t>ウチワケ</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</si>
  <si>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</si>
  <si>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</si>
  <si>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</si>
  <si>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　愛媛県知事</t>
    <rPh sb="1" eb="6">
      <t>エヒメケンチジ</t>
    </rPh>
    <phoneticPr fontId="4"/>
  </si>
  <si>
    <t>事業所・施設別清算額一覧</t>
  </si>
  <si>
    <t>別紙７</t>
    <rPh sb="0" eb="2">
      <t>ベッシ</t>
    </rPh>
    <phoneticPr fontId="4"/>
  </si>
  <si>
    <t>別紙８</t>
    <rPh sb="0" eb="2">
      <t>ベッシ</t>
    </rPh>
    <phoneticPr fontId="4"/>
  </si>
  <si>
    <t>愛媛県介護事業所等及び介護施設等に対するサービス継続支援事業に係る事業実績報告書</t>
    <rPh sb="0" eb="3">
      <t>エヒメケン</t>
    </rPh>
    <rPh sb="3" eb="5">
      <t>カイゴ</t>
    </rPh>
    <rPh sb="5" eb="8">
      <t>ジギョウショ</t>
    </rPh>
    <rPh sb="8" eb="9">
      <t>トウ</t>
    </rPh>
    <rPh sb="9" eb="10">
      <t>オヨ</t>
    </rPh>
    <rPh sb="11" eb="13">
      <t>カイゴ</t>
    </rPh>
    <rPh sb="13" eb="15">
      <t>シセツ</t>
    </rPh>
    <rPh sb="15" eb="16">
      <t>トウ</t>
    </rPh>
    <rPh sb="17" eb="18">
      <t>タイ</t>
    </rPh>
    <rPh sb="33" eb="35">
      <t>ジギョウ</t>
    </rPh>
    <rPh sb="35" eb="37">
      <t>ジッセキ</t>
    </rPh>
    <rPh sb="37" eb="40">
      <t>ホウコクショ</t>
    </rPh>
    <phoneticPr fontId="4"/>
  </si>
  <si>
    <t>１　事業所・施設別清算額一覧（別紙７）</t>
    <rPh sb="9" eb="11">
      <t>セイサン</t>
    </rPh>
    <phoneticPr fontId="4"/>
  </si>
  <si>
    <t>（事業所単位）（別紙８）</t>
    <phoneticPr fontId="4"/>
  </si>
  <si>
    <t>様式第４号（第９条関係）</t>
    <rPh sb="0" eb="2">
      <t>ヨウシキ</t>
    </rPh>
    <rPh sb="2" eb="3">
      <t>ダイ</t>
    </rPh>
    <rPh sb="4" eb="5">
      <t>ゴウ</t>
    </rPh>
    <rPh sb="6" eb="7">
      <t>ダイ</t>
    </rPh>
    <rPh sb="8" eb="9">
      <t>ジョウ</t>
    </rPh>
    <rPh sb="9" eb="11">
      <t>カンケイ</t>
    </rPh>
    <phoneticPr fontId="4"/>
  </si>
  <si>
    <t xml:space="preserve"> 申請法人住所</t>
    <rPh sb="1" eb="3">
      <t>シンセイ</t>
    </rPh>
    <rPh sb="3" eb="5">
      <t>ホウジン</t>
    </rPh>
    <rPh sb="5" eb="7">
      <t>ジュウショ</t>
    </rPh>
    <phoneticPr fontId="4"/>
  </si>
  <si>
    <t>【本件責任者及び担当者の職氏名・連絡先】</t>
    <rPh sb="1" eb="6">
      <t>ホンケンセキニンシャ</t>
    </rPh>
    <rPh sb="6" eb="7">
      <t>オヨ</t>
    </rPh>
    <rPh sb="8" eb="11">
      <t>タントウシャ</t>
    </rPh>
    <rPh sb="12" eb="13">
      <t>ショク</t>
    </rPh>
    <rPh sb="13" eb="15">
      <t>シメイ</t>
    </rPh>
    <rPh sb="16" eb="19">
      <t>レンラクサキ</t>
    </rPh>
    <phoneticPr fontId="4"/>
  </si>
  <si>
    <t>責任者</t>
    <rPh sb="0" eb="3">
      <t>セキニンシャ</t>
    </rPh>
    <phoneticPr fontId="4"/>
  </si>
  <si>
    <t>担当者</t>
    <rPh sb="0" eb="3">
      <t>タントウシャ</t>
    </rPh>
    <phoneticPr fontId="4"/>
  </si>
  <si>
    <t>２.「責任者」欄には、社内において権限の委任を受けた役職員を、「担当者」欄には、本申請に関する事務を担当する者を記入すること。</t>
    <rPh sb="3" eb="6">
      <t>セキニンシャ</t>
    </rPh>
    <rPh sb="7" eb="8">
      <t>ラン</t>
    </rPh>
    <rPh sb="11" eb="13">
      <t>シャナイ</t>
    </rPh>
    <rPh sb="17" eb="19">
      <t>ケンゲン</t>
    </rPh>
    <rPh sb="20" eb="22">
      <t>イニン</t>
    </rPh>
    <rPh sb="23" eb="24">
      <t>ウ</t>
    </rPh>
    <rPh sb="26" eb="29">
      <t>ヤクショクイン</t>
    </rPh>
    <rPh sb="32" eb="35">
      <t>タントウシャ</t>
    </rPh>
    <rPh sb="36" eb="37">
      <t>ラン</t>
    </rPh>
    <rPh sb="40" eb="43">
      <t>ホンシンセイ</t>
    </rPh>
    <rPh sb="44" eb="45">
      <t>カン</t>
    </rPh>
    <rPh sb="47" eb="49">
      <t>ジム</t>
    </rPh>
    <rPh sb="50" eb="52">
      <t>タントウ</t>
    </rPh>
    <rPh sb="54" eb="55">
      <t>モノ</t>
    </rPh>
    <rPh sb="56" eb="58">
      <t>キニュウ</t>
    </rPh>
    <phoneticPr fontId="4"/>
  </si>
  <si>
    <t>１.代表者印の押印を省略する場合は、本件責任者及び担当者職氏名・連絡先を記入し、指定のWebフォームから提出すること。</t>
    <rPh sb="2" eb="6">
      <t>ダイヒョウシャイン</t>
    </rPh>
    <rPh sb="7" eb="9">
      <t>オウイン</t>
    </rPh>
    <rPh sb="10" eb="12">
      <t>ショウリャク</t>
    </rPh>
    <rPh sb="14" eb="16">
      <t>バアイ</t>
    </rPh>
    <rPh sb="18" eb="20">
      <t>ホンケン</t>
    </rPh>
    <rPh sb="20" eb="23">
      <t>セキニンシャ</t>
    </rPh>
    <rPh sb="23" eb="24">
      <t>オヨ</t>
    </rPh>
    <rPh sb="25" eb="28">
      <t>タントウシャ</t>
    </rPh>
    <rPh sb="28" eb="29">
      <t>ショク</t>
    </rPh>
    <rPh sb="29" eb="31">
      <t>シメイ</t>
    </rPh>
    <rPh sb="32" eb="35">
      <t>レンラクサキ</t>
    </rPh>
    <rPh sb="36" eb="38">
      <t>キニュウ</t>
    </rPh>
    <rPh sb="40" eb="42">
      <t>シテイ</t>
    </rPh>
    <rPh sb="52" eb="54">
      <t>テイシュツ</t>
    </rPh>
    <phoneticPr fontId="4"/>
  </si>
  <si>
    <t>職</t>
    <rPh sb="0" eb="1">
      <t>ショク</t>
    </rPh>
    <phoneticPr fontId="4"/>
  </si>
  <si>
    <t>氏名</t>
    <rPh sb="0" eb="2">
      <t>シメイ</t>
    </rPh>
    <phoneticPr fontId="4"/>
  </si>
  <si>
    <t>印</t>
    <rPh sb="0" eb="1">
      <t>イン</t>
    </rPh>
    <phoneticPr fontId="4"/>
  </si>
  <si>
    <r>
      <t>本事業に使用する口座は</t>
    </r>
    <r>
      <rPr>
        <u/>
        <sz val="9"/>
        <rFont val="ＭＳ Ｐ明朝"/>
        <family val="1"/>
        <charset val="128"/>
      </rPr>
      <t>債権譲渡されていない</t>
    </r>
    <rPh sb="0" eb="1">
      <t>ホン</t>
    </rPh>
    <rPh sb="1" eb="3">
      <t>ジギョウ</t>
    </rPh>
    <rPh sb="4" eb="6">
      <t>シヨウ</t>
    </rPh>
    <rPh sb="8" eb="10">
      <t>コウザ</t>
    </rPh>
    <rPh sb="11" eb="13">
      <t>サイケン</t>
    </rPh>
    <rPh sb="13" eb="15">
      <t>ジョウト</t>
    </rPh>
    <phoneticPr fontId="4"/>
  </si>
  <si>
    <t>電話番号</t>
    <rPh sb="0" eb="4">
      <t>デンワバンゴウ</t>
    </rPh>
    <phoneticPr fontId="4"/>
  </si>
  <si>
    <t>(Web申請の場合のみ)</t>
    <phoneticPr fontId="4"/>
  </si>
  <si>
    <t>申請額が税込みもしくは税抜きであるか</t>
    <rPh sb="0" eb="3">
      <t>シンセイガク</t>
    </rPh>
    <rPh sb="4" eb="6">
      <t>ゼイコ</t>
    </rPh>
    <rPh sb="11" eb="13">
      <t>ゼイヌ</t>
    </rPh>
    <phoneticPr fontId="4"/>
  </si>
  <si>
    <t>申請額が税込みか税抜きか左欄のプルダウンより選択して下さい。</t>
    <rPh sb="0" eb="3">
      <t>シンセイガク</t>
    </rPh>
    <rPh sb="4" eb="6">
      <t>ゼイコ</t>
    </rPh>
    <rPh sb="8" eb="10">
      <t>ゼイヌ</t>
    </rPh>
    <rPh sb="12" eb="14">
      <t>サラン</t>
    </rPh>
    <rPh sb="22" eb="24">
      <t>センタク</t>
    </rPh>
    <rPh sb="26" eb="27">
      <t>クダ</t>
    </rPh>
    <phoneticPr fontId="4"/>
  </si>
  <si>
    <t>（事業主体名）</t>
    <rPh sb="1" eb="6">
      <t>ジギョウシュタイメイ</t>
    </rPh>
    <phoneticPr fontId="4"/>
  </si>
  <si>
    <t>（役職・代表者名）</t>
    <rPh sb="1" eb="3">
      <t>ヤクショク</t>
    </rPh>
    <rPh sb="4" eb="7">
      <t>ダイヒョウシャ</t>
    </rPh>
    <rPh sb="7" eb="8">
      <t>メイ</t>
    </rPh>
    <phoneticPr fontId="4"/>
  </si>
  <si>
    <t>債権譲渡されている場合は、左欄の✔を外して下さい。</t>
    <rPh sb="0" eb="2">
      <t>サイケン</t>
    </rPh>
    <rPh sb="2" eb="4">
      <t>ジョウト</t>
    </rPh>
    <rPh sb="9" eb="11">
      <t>バアイ</t>
    </rPh>
    <rPh sb="13" eb="15">
      <t>サラン</t>
    </rPh>
    <rPh sb="18" eb="19">
      <t>ハズ</t>
    </rPh>
    <rPh sb="21" eb="22">
      <t>クダ</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</si>
</sst>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4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0" fontId="11" fillId="4" borderId="0" xfId="0"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11" fillId="2" borderId="28" xfId="0" applyFont="1" applyFill="1" applyBorder="1" applyAlignment="1">
      <alignment horizontal="center" vertical="center" wrapText="1"/>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0" fontId="13" fillId="0" borderId="0" xfId="0" applyFont="1" applyAlignment="1">
      <alignment horizontal="left" vertical="top"/>
    </xf>
    <xf numFmtId="0" fontId="26"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49" fontId="26" fillId="0" borderId="13" xfId="0" applyNumberFormat="1" applyFont="1" applyBorder="1" applyAlignment="1">
      <alignment vertical="center" wrapText="1"/>
    </xf>
    <xf numFmtId="0" fontId="26" fillId="0" borderId="13" xfId="0" applyFont="1" applyBorder="1" applyAlignment="1">
      <alignment horizontal="left" vertical="center" wrapText="1"/>
    </xf>
    <xf numFmtId="0" fontId="26" fillId="0" borderId="13" xfId="0" applyFont="1" applyBorder="1" applyAlignment="1">
      <alignment vertical="center" wrapText="1"/>
    </xf>
    <xf numFmtId="0" fontId="6" fillId="2" borderId="3" xfId="0" applyFont="1" applyFill="1" applyBorder="1">
      <alignment vertical="center"/>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6" fillId="5" borderId="28" xfId="0" applyNumberFormat="1" applyFont="1" applyFill="1" applyBorder="1" applyAlignment="1">
      <alignment horizontal="center" vertical="top"/>
    </xf>
    <xf numFmtId="0" fontId="26" fillId="5" borderId="28" xfId="0" applyFont="1" applyFill="1" applyBorder="1" applyAlignment="1">
      <alignment horizontal="center" vertical="top"/>
    </xf>
    <xf numFmtId="0" fontId="13" fillId="0" borderId="9" xfId="0" applyFont="1" applyBorder="1">
      <alignment vertical="center"/>
    </xf>
    <xf numFmtId="0" fontId="8" fillId="0" borderId="31" xfId="0" applyFont="1" applyBorder="1">
      <alignment vertical="center"/>
    </xf>
    <xf numFmtId="178" fontId="11" fillId="2" borderId="3" xfId="4" applyNumberFormat="1" applyFont="1" applyFill="1" applyBorder="1" applyAlignment="1">
      <alignment horizontal="center" vertical="center" shrinkToFit="1"/>
    </xf>
    <xf numFmtId="0" fontId="31" fillId="0" borderId="0" xfId="0" applyFont="1">
      <alignment vertical="center"/>
    </xf>
    <xf numFmtId="0" fontId="29" fillId="9" borderId="29" xfId="0" applyFont="1" applyFill="1" applyBorder="1">
      <alignment vertical="center"/>
    </xf>
    <xf numFmtId="0" fontId="8" fillId="9" borderId="30" xfId="0" applyFont="1" applyFill="1" applyBorder="1">
      <alignment vertical="center"/>
    </xf>
    <xf numFmtId="0" fontId="13" fillId="3" borderId="0" xfId="0" applyFont="1" applyFill="1" applyAlignment="1">
      <alignment horizontal="center" vertical="center"/>
    </xf>
    <xf numFmtId="49" fontId="8" fillId="0" borderId="28" xfId="0" applyNumberFormat="1" applyFont="1" applyBorder="1" applyAlignment="1">
      <alignment vertical="center" shrinkToFit="1"/>
    </xf>
    <xf numFmtId="0" fontId="11"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vertical="center" wrapText="1"/>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1"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1" fillId="0" borderId="0" xfId="0" applyFont="1" applyFill="1" applyAlignment="1">
      <alignment horizontal="center"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2" fillId="0" borderId="0" xfId="0" applyFont="1" applyFill="1" applyBorder="1" applyAlignment="1">
      <alignment vertical="center" wrapText="1"/>
    </xf>
    <xf numFmtId="0" fontId="7" fillId="4" borderId="0" xfId="0" applyFont="1" applyFill="1" applyAlignment="1">
      <alignment horizontal="left" vertical="center"/>
    </xf>
    <xf numFmtId="0" fontId="11" fillId="0" borderId="0" xfId="0" applyFont="1" applyFill="1" applyBorder="1" applyAlignment="1">
      <alignment vertical="center" shrinkToFit="1"/>
    </xf>
    <xf numFmtId="0" fontId="9" fillId="0" borderId="0" xfId="0" applyFont="1" applyFill="1" applyBorder="1">
      <alignment vertical="center"/>
    </xf>
    <xf numFmtId="0" fontId="13" fillId="0" borderId="0" xfId="0" applyFont="1" applyFill="1" applyAlignment="1">
      <alignment horizontal="right" vertical="center"/>
    </xf>
    <xf numFmtId="0" fontId="13" fillId="0" borderId="0" xfId="0" applyFont="1" applyFill="1">
      <alignment vertical="center"/>
    </xf>
    <xf numFmtId="0" fontId="6" fillId="0" borderId="0" xfId="0" applyFont="1" applyFill="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176" fontId="13" fillId="0" borderId="0" xfId="0" applyNumberFormat="1" applyFont="1" applyFill="1" applyAlignment="1">
      <alignment vertical="center"/>
    </xf>
    <xf numFmtId="0" fontId="6" fillId="0" borderId="0" xfId="0" applyFont="1" applyFill="1" applyAlignment="1">
      <alignment horizontal="right" vertical="center"/>
    </xf>
    <xf numFmtId="0" fontId="12" fillId="0" borderId="0" xfId="0" applyFont="1" applyFill="1" applyAlignment="1">
      <alignment vertical="center" wrapText="1"/>
    </xf>
    <xf numFmtId="0" fontId="11" fillId="0" borderId="0" xfId="0" applyFont="1" applyFill="1" applyBorder="1" applyAlignment="1">
      <alignment horizontal="center" vertical="center"/>
    </xf>
    <xf numFmtId="0" fontId="0" fillId="0" borderId="0" xfId="0" applyFont="1">
      <alignment vertical="center"/>
    </xf>
    <xf numFmtId="0" fontId="13" fillId="3" borderId="0" xfId="0" applyFont="1" applyFill="1" applyAlignment="1">
      <alignment horizontal="center" vertical="center"/>
    </xf>
    <xf numFmtId="0" fontId="6" fillId="0" borderId="5" xfId="0" applyFont="1" applyBorder="1">
      <alignment vertical="center"/>
    </xf>
    <xf numFmtId="0" fontId="6" fillId="0" borderId="5" xfId="0" applyFont="1" applyBorder="1" applyAlignment="1">
      <alignment horizontal="center" vertical="center"/>
    </xf>
    <xf numFmtId="0" fontId="6" fillId="0" borderId="5" xfId="0" applyFont="1" applyBorder="1" applyAlignment="1">
      <alignment vertical="center" shrinkToFit="1"/>
    </xf>
    <xf numFmtId="0" fontId="6" fillId="0" borderId="0" xfId="0" applyFont="1" applyAlignment="1">
      <alignment horizontal="center" vertical="center"/>
    </xf>
    <xf numFmtId="0" fontId="6" fillId="0" borderId="0" xfId="0" applyFont="1" applyAlignment="1">
      <alignment vertical="center" shrinkToFit="1"/>
    </xf>
    <xf numFmtId="0" fontId="8" fillId="0" borderId="28" xfId="0" applyNumberFormat="1" applyFont="1" applyBorder="1" applyAlignment="1">
      <alignment vertical="center" shrinkToFit="1"/>
    </xf>
    <xf numFmtId="0" fontId="8" fillId="0" borderId="28" xfId="4" applyNumberFormat="1" applyFont="1" applyBorder="1" applyAlignment="1">
      <alignment horizontal="right" vertical="center" shrinkToFit="1"/>
    </xf>
    <xf numFmtId="0" fontId="8" fillId="0" borderId="28" xfId="4" applyNumberFormat="1" applyFont="1" applyBorder="1" applyAlignment="1">
      <alignment vertical="center" shrinkToFit="1"/>
    </xf>
    <xf numFmtId="0" fontId="9" fillId="0" borderId="0" xfId="0" applyFont="1" applyProtection="1">
      <alignment vertical="center"/>
      <protection locked="0"/>
    </xf>
    <xf numFmtId="0" fontId="9" fillId="3" borderId="5" xfId="0" applyFont="1" applyFill="1" applyBorder="1" applyProtection="1">
      <alignment vertical="center"/>
      <protection locked="0"/>
    </xf>
    <xf numFmtId="0" fontId="11" fillId="4" borderId="5" xfId="0" applyFont="1" applyFill="1" applyBorder="1" applyAlignment="1" applyProtection="1">
      <alignment horizontal="left" vertical="center"/>
      <protection locked="0"/>
    </xf>
    <xf numFmtId="0" fontId="9" fillId="4" borderId="5" xfId="0" applyFont="1" applyFill="1" applyBorder="1" applyProtection="1">
      <alignment vertical="center"/>
      <protection locked="0"/>
    </xf>
    <xf numFmtId="0" fontId="9" fillId="4" borderId="5"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25" fillId="0" borderId="0" xfId="0" applyFont="1" applyAlignment="1">
      <alignment horizontal="center" vertical="center"/>
    </xf>
    <xf numFmtId="176" fontId="13" fillId="0" borderId="0" xfId="0" applyNumberFormat="1" applyFont="1" applyFill="1" applyAlignment="1">
      <alignment vertical="center"/>
    </xf>
    <xf numFmtId="0" fontId="13" fillId="0" borderId="0" xfId="0" applyFont="1" applyFill="1" applyAlignment="1">
      <alignment vertical="center"/>
    </xf>
    <xf numFmtId="0" fontId="6" fillId="2" borderId="1" xfId="0" applyFont="1" applyFill="1" applyBorder="1">
      <alignment vertical="center"/>
    </xf>
    <xf numFmtId="0" fontId="6" fillId="2" borderId="2" xfId="0" applyFont="1" applyFill="1" applyBorder="1">
      <alignment vertical="center"/>
    </xf>
    <xf numFmtId="0" fontId="6" fillId="3" borderId="13" xfId="0" applyFont="1" applyFill="1" applyBorder="1" applyAlignment="1" applyProtection="1">
      <alignment vertical="center" shrinkToFit="1"/>
      <protection locked="0"/>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0" xfId="0" applyFont="1" applyFill="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3" borderId="28" xfId="0" applyFont="1" applyFill="1" applyBorder="1" applyAlignment="1" applyProtection="1">
      <alignment vertical="center" shrinkToFit="1"/>
      <protection locked="0"/>
    </xf>
    <xf numFmtId="0" fontId="6" fillId="2" borderId="9" xfId="0" applyFont="1" applyFill="1" applyBorder="1" applyAlignment="1">
      <alignment horizontal="center" vertical="center"/>
    </xf>
    <xf numFmtId="0" fontId="13" fillId="3" borderId="0" xfId="0" applyFont="1" applyFill="1" applyAlignment="1">
      <alignment vertical="center" shrinkToFit="1"/>
    </xf>
    <xf numFmtId="0" fontId="13" fillId="3" borderId="0" xfId="0" applyFont="1" applyFill="1" applyAlignment="1" applyProtection="1">
      <alignment horizontal="left" vertical="center" shrinkToFit="1"/>
      <protection locked="0"/>
    </xf>
    <xf numFmtId="0" fontId="13" fillId="0" borderId="0" xfId="0" applyFont="1" applyFill="1" applyAlignment="1">
      <alignment horizontal="center" vertical="center"/>
    </xf>
    <xf numFmtId="0" fontId="13" fillId="3" borderId="0" xfId="0" applyFont="1" applyFill="1" applyAlignment="1" applyProtection="1">
      <alignment horizontal="center" vertical="center"/>
      <protection locked="0"/>
    </xf>
    <xf numFmtId="0" fontId="13" fillId="0" borderId="0" xfId="0" applyFont="1" applyFill="1" applyAlignment="1">
      <alignment horizontal="left" vertical="center"/>
    </xf>
    <xf numFmtId="0" fontId="6" fillId="0" borderId="5" xfId="0" applyFont="1" applyBorder="1" applyAlignment="1">
      <alignment horizontal="left" vertical="center" wrapText="1"/>
    </xf>
    <xf numFmtId="0" fontId="6" fillId="4" borderId="0" xfId="0" applyFont="1" applyFill="1" applyAlignment="1">
      <alignment horizontal="left" vertical="center" wrapText="1"/>
    </xf>
    <xf numFmtId="0" fontId="6" fillId="0" borderId="28"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 xfId="0" applyFont="1" applyBorder="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9" fontId="11" fillId="0" borderId="1" xfId="0" applyNumberFormat="1" applyFont="1" applyBorder="1" applyAlignment="1">
      <alignment vertical="center" shrinkToFit="1"/>
    </xf>
    <xf numFmtId="179" fontId="11" fillId="0" borderId="2" xfId="0" applyNumberFormat="1" applyFont="1" applyBorder="1" applyAlignment="1">
      <alignment vertical="center" shrinkToFit="1"/>
    </xf>
    <xf numFmtId="0" fontId="11" fillId="4" borderId="0" xfId="0" applyFont="1" applyFill="1" applyBorder="1" applyAlignment="1">
      <alignment vertical="center"/>
    </xf>
    <xf numFmtId="0" fontId="11" fillId="4" borderId="9" xfId="0" applyFont="1" applyFill="1" applyBorder="1" applyAlignment="1">
      <alignment vertical="center"/>
    </xf>
    <xf numFmtId="0" fontId="11" fillId="4" borderId="7" xfId="0" applyFont="1" applyFill="1" applyBorder="1" applyAlignment="1">
      <alignment vertical="center"/>
    </xf>
    <xf numFmtId="0" fontId="11" fillId="4" borderId="11" xfId="0" applyFont="1" applyFill="1" applyBorder="1" applyAlignment="1">
      <alignment vertical="center"/>
    </xf>
    <xf numFmtId="0" fontId="11" fillId="10" borderId="1" xfId="0" applyFont="1" applyFill="1" applyBorder="1" applyAlignment="1" applyProtection="1">
      <alignment vertical="center" shrinkToFit="1"/>
      <protection locked="0"/>
    </xf>
    <xf numFmtId="0" fontId="11" fillId="10" borderId="2" xfId="0" applyFont="1" applyFill="1" applyBorder="1" applyAlignment="1" applyProtection="1">
      <alignment vertical="center" shrinkToFit="1"/>
      <protection locked="0"/>
    </xf>
    <xf numFmtId="0" fontId="11" fillId="10" borderId="3" xfId="0" applyFont="1" applyFill="1" applyBorder="1" applyAlignment="1" applyProtection="1">
      <alignment vertical="center" shrinkToFit="1"/>
      <protection locked="0"/>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8" fontId="11" fillId="0" borderId="0" xfId="0" applyNumberFormat="1" applyFont="1" applyFill="1" applyBorder="1" applyAlignment="1">
      <alignment vertical="center" shrinkToFit="1"/>
    </xf>
    <xf numFmtId="0" fontId="11" fillId="0" borderId="0" xfId="0" applyFont="1" applyFill="1" applyBorder="1" applyAlignment="1">
      <alignment horizontal="center" vertical="center"/>
    </xf>
    <xf numFmtId="177" fontId="11" fillId="3" borderId="17" xfId="4" applyNumberFormat="1" applyFont="1" applyFill="1" applyBorder="1" applyAlignment="1" applyProtection="1">
      <alignment vertical="center" shrinkToFit="1"/>
      <protection locked="0"/>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177" fontId="11" fillId="3" borderId="12" xfId="4" applyNumberFormat="1" applyFont="1" applyFill="1" applyBorder="1" applyAlignment="1" applyProtection="1">
      <alignment vertical="center" shrinkToFit="1"/>
      <protection locked="0"/>
    </xf>
    <xf numFmtId="0" fontId="10" fillId="3" borderId="19" xfId="0" applyFont="1" applyFill="1" applyBorder="1" applyAlignment="1" applyProtection="1">
      <alignment horizontal="center" vertical="center" shrinkToFit="1"/>
      <protection locked="0"/>
    </xf>
    <xf numFmtId="0" fontId="10" fillId="3" borderId="20" xfId="0" applyFont="1" applyFill="1" applyBorder="1" applyAlignment="1" applyProtection="1">
      <alignment horizontal="center" vertical="center" shrinkToFit="1"/>
      <protection locked="0"/>
    </xf>
    <xf numFmtId="0" fontId="10" fillId="3" borderId="21" xfId="0" applyFont="1" applyFill="1" applyBorder="1" applyAlignment="1" applyProtection="1">
      <alignment horizontal="center" vertical="center" shrinkToFit="1"/>
      <protection locked="0"/>
    </xf>
    <xf numFmtId="179" fontId="11" fillId="0" borderId="4" xfId="0" applyNumberFormat="1" applyFont="1" applyBorder="1" applyAlignment="1">
      <alignment vertical="center"/>
    </xf>
    <xf numFmtId="179" fontId="11" fillId="0" borderId="5" xfId="0" applyNumberFormat="1" applyFont="1" applyBorder="1" applyAlignment="1">
      <alignment vertical="center"/>
    </xf>
    <xf numFmtId="179" fontId="11" fillId="0" borderId="10" xfId="0" applyNumberFormat="1" applyFont="1" applyBorder="1" applyAlignment="1">
      <alignment vertical="center"/>
    </xf>
    <xf numFmtId="179" fontId="11" fillId="0" borderId="7" xfId="0" applyNumberFormat="1" applyFont="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0" fontId="11" fillId="2" borderId="7"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11" xfId="0" applyFont="1" applyFill="1" applyBorder="1" applyAlignment="1" applyProtection="1">
      <alignment horizontal="center" vertical="center"/>
      <protection locked="0"/>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10" xfId="0" applyFont="1" applyFill="1" applyBorder="1" applyAlignment="1" applyProtection="1">
      <alignment vertical="center"/>
      <protection locked="0"/>
    </xf>
    <xf numFmtId="0" fontId="11" fillId="3" borderId="7" xfId="0" applyFont="1" applyFill="1" applyBorder="1" applyAlignment="1" applyProtection="1">
      <alignment vertical="center"/>
      <protection locked="0"/>
    </xf>
    <xf numFmtId="0" fontId="11" fillId="3" borderId="11" xfId="0" applyFont="1" applyFill="1" applyBorder="1" applyAlignment="1" applyProtection="1">
      <alignment vertical="center"/>
      <protection locked="0"/>
    </xf>
    <xf numFmtId="0" fontId="11" fillId="3" borderId="10" xfId="0" applyFont="1" applyFill="1" applyBorder="1" applyAlignment="1" applyProtection="1">
      <alignment vertical="center" shrinkToFit="1"/>
      <protection locked="0"/>
    </xf>
    <xf numFmtId="0" fontId="11" fillId="3" borderId="7" xfId="0" applyFont="1" applyFill="1" applyBorder="1" applyAlignment="1" applyProtection="1">
      <alignment vertical="center" shrinkToFit="1"/>
      <protection locked="0"/>
    </xf>
    <xf numFmtId="0" fontId="11"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0" fillId="0" borderId="0" xfId="0" applyFont="1" applyAlignment="1">
      <alignment horizontal="center" vertical="center"/>
    </xf>
    <xf numFmtId="0" fontId="11" fillId="2" borderId="4" xfId="0" applyFont="1" applyFill="1" applyBorder="1" applyAlignment="1" applyProtection="1">
      <alignment vertical="center"/>
      <protection locked="0"/>
    </xf>
    <xf numFmtId="0" fontId="11" fillId="2" borderId="5" xfId="0" applyFont="1" applyFill="1" applyBorder="1" applyAlignment="1" applyProtection="1">
      <alignment vertical="center"/>
      <protection locked="0"/>
    </xf>
    <xf numFmtId="0" fontId="11" fillId="2" borderId="6" xfId="0" applyFont="1" applyFill="1" applyBorder="1" applyAlignment="1" applyProtection="1">
      <alignment vertical="center"/>
      <protection locked="0"/>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3" borderId="4" xfId="0" applyNumberFormat="1" applyFont="1" applyFill="1" applyBorder="1" applyAlignment="1" applyProtection="1">
      <alignment vertical="center" wrapText="1"/>
      <protection locked="0"/>
    </xf>
    <xf numFmtId="179" fontId="11" fillId="3" borderId="5" xfId="0" applyNumberFormat="1" applyFont="1" applyFill="1" applyBorder="1" applyAlignment="1" applyProtection="1">
      <alignment vertical="center" wrapText="1"/>
      <protection locked="0"/>
    </xf>
    <xf numFmtId="179" fontId="11" fillId="3" borderId="10" xfId="0" applyNumberFormat="1" applyFont="1" applyFill="1" applyBorder="1" applyAlignment="1" applyProtection="1">
      <alignment vertical="center" wrapText="1"/>
      <protection locked="0"/>
    </xf>
    <xf numFmtId="179" fontId="11" fillId="3" borderId="7" xfId="0" applyNumberFormat="1" applyFont="1" applyFill="1" applyBorder="1" applyAlignment="1" applyProtection="1">
      <alignment vertical="center" wrapText="1"/>
      <protection locked="0"/>
    </xf>
    <xf numFmtId="0" fontId="11" fillId="0" borderId="0"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1" fillId="0" borderId="11" xfId="0" applyFont="1" applyBorder="1" applyAlignment="1">
      <alignmen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protection locked="0"/>
    </xf>
    <xf numFmtId="0" fontId="9" fillId="10" borderId="3" xfId="0" applyFont="1" applyFill="1" applyBorder="1" applyAlignment="1" applyProtection="1">
      <alignment horizontal="center" vertical="center"/>
      <protection locked="0"/>
    </xf>
    <xf numFmtId="0" fontId="12" fillId="0" borderId="8" xfId="0" applyFont="1" applyFill="1" applyBorder="1" applyAlignment="1">
      <alignment vertical="center" wrapText="1"/>
    </xf>
    <xf numFmtId="0" fontId="12" fillId="0" borderId="0" xfId="0" applyFont="1" applyFill="1" applyAlignment="1">
      <alignment vertical="center" wrapText="1"/>
    </xf>
    <xf numFmtId="0" fontId="12" fillId="0" borderId="8" xfId="0" applyFont="1" applyBorder="1" applyAlignment="1">
      <alignment vertical="center" wrapText="1"/>
    </xf>
    <xf numFmtId="0" fontId="12" fillId="0" borderId="0" xfId="0" applyFont="1" applyAlignment="1">
      <alignment vertical="center" wrapText="1"/>
    </xf>
    <xf numFmtId="0" fontId="11" fillId="2" borderId="3" xfId="0" applyFont="1" applyFill="1" applyBorder="1" applyAlignment="1">
      <alignment vertical="center" shrinkToFit="1"/>
    </xf>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179" fontId="11" fillId="3" borderId="8" xfId="0" applyNumberFormat="1" applyFont="1" applyFill="1" applyBorder="1" applyAlignment="1" applyProtection="1">
      <alignment vertical="center" wrapText="1"/>
      <protection locked="0"/>
    </xf>
    <xf numFmtId="179" fontId="11" fillId="3" borderId="0" xfId="0" applyNumberFormat="1" applyFont="1" applyFill="1" applyBorder="1" applyAlignment="1" applyProtection="1">
      <alignment vertical="center" wrapText="1"/>
      <protection locked="0"/>
    </xf>
    <xf numFmtId="0" fontId="11" fillId="0" borderId="0" xfId="0" applyFont="1" applyAlignment="1">
      <alignment horizontal="center" vertical="center"/>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pplyAlignment="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2" xfId="6" applyFont="1" applyFill="1" applyBorder="1" applyAlignment="1">
      <alignment horizontal="left" vertical="top" wrapText="1"/>
    </xf>
    <xf numFmtId="38" fontId="21" fillId="0" borderId="33"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31750</xdr:colOff>
          <xdr:row>11</xdr:row>
          <xdr:rowOff>31750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50800</xdr:colOff>
          <xdr:row>11</xdr:row>
          <xdr:rowOff>31750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
  <cols>
    <col min="1" max="1" width="5.36328125" style="82" bestFit="1" customWidth="1"/>
    <col min="2" max="4" width="32.90625" style="80" customWidth="1"/>
    <col min="5" max="5" width="4.26953125" style="82" customWidth="1"/>
    <col min="6" max="16384" width="9" style="82"/>
  </cols>
  <sheetData>
    <row r="2" spans="1:4" ht="16.5">
      <c r="A2" s="162" t="s">
        <v>0</v>
      </c>
      <c r="B2" s="162"/>
      <c r="C2" s="162"/>
      <c r="D2" s="162"/>
    </row>
    <row r="3" spans="1:4" ht="14">
      <c r="B3" s="81"/>
      <c r="C3" s="81"/>
    </row>
    <row r="4" spans="1:4" ht="14">
      <c r="A4" s="95" t="s">
        <v>1</v>
      </c>
      <c r="B4" s="96" t="s">
        <v>2</v>
      </c>
      <c r="C4" s="97" t="s">
        <v>3</v>
      </c>
      <c r="D4" s="97" t="s">
        <v>4</v>
      </c>
    </row>
    <row r="5" spans="1:4" ht="63.75" customHeight="1">
      <c r="A5" s="83">
        <v>1</v>
      </c>
      <c r="B5" s="84" t="s">
        <v>5</v>
      </c>
      <c r="C5" s="85"/>
      <c r="D5" s="85"/>
    </row>
    <row r="6" spans="1:4" ht="63.75" customHeight="1">
      <c r="A6" s="83">
        <f>A5+1</f>
        <v>2</v>
      </c>
      <c r="B6" s="84"/>
      <c r="C6" s="85" t="s">
        <v>228</v>
      </c>
      <c r="D6" s="85"/>
    </row>
    <row r="7" spans="1:4" ht="90" customHeight="1">
      <c r="A7" s="83">
        <f t="shared" ref="A7:A13" si="0">A6+1</f>
        <v>3</v>
      </c>
      <c r="B7" s="84"/>
      <c r="C7" s="85"/>
      <c r="D7" s="85" t="s">
        <v>229</v>
      </c>
    </row>
    <row r="8" spans="1:4" ht="63.75" customHeight="1">
      <c r="A8" s="83">
        <f t="shared" si="0"/>
        <v>4</v>
      </c>
      <c r="B8" s="84"/>
      <c r="C8" s="85" t="s">
        <v>6</v>
      </c>
      <c r="D8" s="85"/>
    </row>
    <row r="9" spans="1:4" ht="120" customHeight="1">
      <c r="A9" s="83">
        <f t="shared" si="0"/>
        <v>5</v>
      </c>
      <c r="B9" s="84"/>
      <c r="C9" s="87" t="s">
        <v>7</v>
      </c>
      <c r="D9" s="98"/>
    </row>
    <row r="10" spans="1:4" ht="63.75" customHeight="1">
      <c r="A10" s="83">
        <f t="shared" si="0"/>
        <v>6</v>
      </c>
      <c r="B10" s="86"/>
      <c r="C10" s="85" t="s">
        <v>8</v>
      </c>
      <c r="D10" s="88"/>
    </row>
    <row r="11" spans="1:4" ht="75" customHeight="1">
      <c r="A11" s="83">
        <f t="shared" si="0"/>
        <v>7</v>
      </c>
      <c r="B11" s="84"/>
      <c r="C11" s="85" t="s">
        <v>230</v>
      </c>
      <c r="D11" s="85"/>
    </row>
    <row r="12" spans="1:4" ht="75" customHeight="1">
      <c r="A12" s="83">
        <f t="shared" si="0"/>
        <v>8</v>
      </c>
      <c r="B12" s="84" t="s">
        <v>231</v>
      </c>
      <c r="C12" s="85"/>
      <c r="D12" s="85"/>
    </row>
    <row r="13" spans="1:4" ht="63.75" customHeight="1">
      <c r="A13" s="83">
        <f t="shared" si="0"/>
        <v>9</v>
      </c>
      <c r="B13" s="84" t="s">
        <v>232</v>
      </c>
      <c r="C13" s="85"/>
      <c r="D13" s="85"/>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6"/>
  <sheetViews>
    <sheetView showGridLines="0" showZeros="0" tabSelected="1" view="pageBreakPreview" zoomScaleNormal="100" zoomScaleSheetLayoutView="100" workbookViewId="0">
      <selection activeCell="AB3" sqref="AB3:AE3"/>
    </sheetView>
  </sheetViews>
  <sheetFormatPr defaultColWidth="2.26953125" defaultRowHeight="12"/>
  <cols>
    <col min="1" max="1" width="2.6328125" style="1" customWidth="1"/>
    <col min="2" max="37" width="2.26953125" style="1"/>
    <col min="38" max="39" width="2.26953125" style="139"/>
    <col min="40" max="16384" width="2.26953125" style="1"/>
  </cols>
  <sheetData>
    <row r="1" spans="1:39" ht="13">
      <c r="A1" s="138" t="s">
        <v>263</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M1" s="137"/>
    </row>
    <row r="2" spans="1:39" ht="22.5" customHeight="1">
      <c r="A2" s="141"/>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row>
    <row r="3" spans="1:39" ht="13">
      <c r="A3" s="138"/>
      <c r="B3" s="138"/>
      <c r="C3" s="141"/>
      <c r="D3" s="141"/>
      <c r="E3" s="138"/>
      <c r="F3" s="138"/>
      <c r="G3" s="138"/>
      <c r="H3" s="138"/>
      <c r="I3" s="138"/>
      <c r="J3" s="138"/>
      <c r="K3" s="138"/>
      <c r="L3" s="138"/>
      <c r="M3" s="138"/>
      <c r="N3" s="138"/>
      <c r="O3" s="138"/>
      <c r="P3" s="138"/>
      <c r="Q3" s="138"/>
      <c r="R3" s="138"/>
      <c r="S3" s="138"/>
      <c r="T3" s="138"/>
      <c r="U3" s="138"/>
      <c r="V3" s="138"/>
      <c r="W3" s="138"/>
      <c r="X3" s="138"/>
      <c r="Y3" s="138"/>
      <c r="Z3" s="138"/>
      <c r="AA3" s="138"/>
      <c r="AB3" s="181"/>
      <c r="AC3" s="181"/>
      <c r="AD3" s="181"/>
      <c r="AE3" s="181"/>
      <c r="AF3" s="104" t="s">
        <v>9</v>
      </c>
      <c r="AG3" s="181"/>
      <c r="AH3" s="181"/>
      <c r="AI3" s="104" t="s">
        <v>10</v>
      </c>
      <c r="AJ3" s="181"/>
      <c r="AK3" s="181"/>
      <c r="AL3" s="147" t="s">
        <v>11</v>
      </c>
      <c r="AM3" s="141"/>
    </row>
    <row r="4" spans="1:39" s="139" customFormat="1" ht="35" customHeight="1">
      <c r="A4" s="138"/>
      <c r="B4" s="138"/>
      <c r="C4" s="141"/>
      <c r="D4" s="141"/>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row>
    <row r="5" spans="1:39" ht="18" customHeight="1">
      <c r="A5" s="182" t="s">
        <v>256</v>
      </c>
      <c r="B5" s="182"/>
      <c r="C5" s="182"/>
      <c r="D5" s="182"/>
      <c r="E5" s="182"/>
      <c r="F5" s="182"/>
      <c r="G5" s="182"/>
      <c r="H5" s="138"/>
      <c r="I5" s="138" t="s">
        <v>12</v>
      </c>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row>
    <row r="6" spans="1:39" ht="35" customHeight="1">
      <c r="A6" s="137"/>
      <c r="B6" s="137"/>
      <c r="C6" s="137"/>
      <c r="D6" s="137"/>
      <c r="E6" s="137"/>
      <c r="F6" s="137"/>
      <c r="G6" s="137"/>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row>
    <row r="7" spans="1:39" ht="15.75" customHeight="1">
      <c r="A7" s="137"/>
      <c r="B7" s="137"/>
      <c r="C7" s="137"/>
      <c r="D7" s="137"/>
      <c r="E7" s="137"/>
      <c r="F7" s="137"/>
      <c r="G7" s="137"/>
      <c r="H7" s="138"/>
      <c r="I7" s="138"/>
      <c r="J7" s="138"/>
      <c r="K7" s="138"/>
      <c r="L7" s="138"/>
      <c r="M7" s="138"/>
      <c r="N7" s="138"/>
      <c r="O7" s="138"/>
      <c r="P7" s="138"/>
      <c r="Q7" s="138"/>
      <c r="R7" s="138"/>
      <c r="S7" s="138"/>
      <c r="T7" s="178" t="s">
        <v>278</v>
      </c>
      <c r="U7" s="178"/>
      <c r="V7" s="178"/>
      <c r="W7" s="178"/>
      <c r="X7" s="178"/>
      <c r="Y7" s="178"/>
      <c r="Z7" s="178"/>
      <c r="AA7" s="178"/>
      <c r="AB7" s="179"/>
      <c r="AC7" s="179"/>
      <c r="AD7" s="179"/>
      <c r="AE7" s="179"/>
      <c r="AF7" s="179"/>
      <c r="AG7" s="179"/>
      <c r="AH7" s="179"/>
      <c r="AI7" s="179"/>
      <c r="AJ7" s="179"/>
      <c r="AK7" s="179"/>
      <c r="AL7" s="137"/>
      <c r="AM7" s="138"/>
    </row>
    <row r="8" spans="1:39" ht="15.75" customHeight="1">
      <c r="A8" s="137"/>
      <c r="B8" s="137"/>
      <c r="C8" s="137"/>
      <c r="D8" s="137"/>
      <c r="E8" s="137"/>
      <c r="F8" s="137"/>
      <c r="G8" s="137"/>
      <c r="H8" s="138"/>
      <c r="I8" s="138"/>
      <c r="J8" s="138"/>
      <c r="K8" s="138"/>
      <c r="L8" s="138"/>
      <c r="M8" s="138"/>
      <c r="N8" s="138"/>
      <c r="O8" s="138"/>
      <c r="P8" s="138"/>
      <c r="Q8" s="138"/>
      <c r="R8" s="138"/>
      <c r="S8" s="138"/>
      <c r="T8" s="178" t="s">
        <v>279</v>
      </c>
      <c r="U8" s="178"/>
      <c r="V8" s="178"/>
      <c r="W8" s="178"/>
      <c r="X8" s="178"/>
      <c r="Y8" s="178"/>
      <c r="Z8" s="178"/>
      <c r="AA8" s="178"/>
      <c r="AB8" s="179"/>
      <c r="AC8" s="179"/>
      <c r="AD8" s="179"/>
      <c r="AE8" s="179"/>
      <c r="AF8" s="179"/>
      <c r="AG8" s="179"/>
      <c r="AH8" s="179"/>
      <c r="AI8" s="179"/>
      <c r="AJ8" s="179"/>
      <c r="AK8" s="179"/>
      <c r="AL8" s="143" t="s">
        <v>272</v>
      </c>
      <c r="AM8" s="138"/>
    </row>
    <row r="9" spans="1:39" s="139" customFormat="1" ht="45" customHeight="1">
      <c r="A9" s="137"/>
      <c r="B9" s="137"/>
      <c r="C9" s="137"/>
      <c r="D9" s="137"/>
      <c r="E9" s="137"/>
      <c r="F9" s="137"/>
      <c r="G9" s="137"/>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row>
    <row r="10" spans="1:39" s="139" customFormat="1" ht="18" customHeight="1">
      <c r="A10" s="180" t="s">
        <v>260</v>
      </c>
      <c r="B10" s="180"/>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row>
    <row r="11" spans="1:39" s="139" customFormat="1" ht="18" customHeight="1">
      <c r="A11" s="140"/>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row>
    <row r="12" spans="1:39" s="139" customFormat="1" ht="45" customHeight="1">
      <c r="A12" s="138"/>
      <c r="B12" s="138"/>
      <c r="C12" s="141"/>
      <c r="D12" s="141"/>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row>
    <row r="13" spans="1:39" s="139" customFormat="1" ht="13">
      <c r="A13" s="138" t="s">
        <v>233</v>
      </c>
      <c r="B13" s="138"/>
      <c r="C13" s="141"/>
      <c r="D13" s="141"/>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row>
    <row r="14" spans="1:39" s="139" customFormat="1" ht="14.25" customHeight="1">
      <c r="A14" s="138"/>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row>
    <row r="15" spans="1:39" s="139" customFormat="1" ht="14.25" customHeight="1">
      <c r="A15" s="138"/>
      <c r="B15" s="164" t="s">
        <v>242</v>
      </c>
      <c r="C15" s="164"/>
      <c r="D15" s="164"/>
      <c r="E15" s="164"/>
      <c r="F15" s="164"/>
      <c r="G15" s="164"/>
      <c r="H15" s="164"/>
      <c r="I15" s="164"/>
      <c r="J15" s="164"/>
      <c r="K15" s="163">
        <f ca="1">SUM(清算額一覧!J5:J29)</f>
        <v>0</v>
      </c>
      <c r="L15" s="164"/>
      <c r="M15" s="164"/>
      <c r="N15" s="164"/>
      <c r="O15" s="164"/>
      <c r="P15" s="164"/>
      <c r="Q15" s="164"/>
      <c r="R15" s="164"/>
      <c r="S15" s="138" t="s">
        <v>13</v>
      </c>
      <c r="T15" s="138"/>
      <c r="U15" s="138"/>
      <c r="V15" s="138"/>
      <c r="W15" s="138"/>
      <c r="X15" s="138"/>
      <c r="Y15" s="138"/>
      <c r="Z15" s="138"/>
      <c r="AA15" s="138"/>
      <c r="AB15" s="138"/>
      <c r="AC15" s="138"/>
      <c r="AD15" s="138"/>
      <c r="AE15" s="138"/>
      <c r="AF15" s="138"/>
      <c r="AG15" s="138"/>
      <c r="AH15" s="138"/>
      <c r="AI15" s="138"/>
      <c r="AJ15" s="138"/>
      <c r="AK15" s="138"/>
      <c r="AL15" s="138"/>
      <c r="AM15" s="138"/>
    </row>
    <row r="16" spans="1:39" s="139" customFormat="1" ht="14.25" customHeight="1">
      <c r="A16" s="138"/>
      <c r="B16" s="164" t="s">
        <v>251</v>
      </c>
      <c r="C16" s="164"/>
      <c r="D16" s="164"/>
      <c r="E16" s="164"/>
      <c r="F16" s="164"/>
      <c r="G16" s="164"/>
      <c r="H16" s="164"/>
      <c r="I16" s="164"/>
      <c r="J16" s="164"/>
      <c r="K16" s="163">
        <f ca="1">SUM(X21:AB22)</f>
        <v>0</v>
      </c>
      <c r="L16" s="164"/>
      <c r="M16" s="164"/>
      <c r="N16" s="164"/>
      <c r="O16" s="164"/>
      <c r="P16" s="164"/>
      <c r="Q16" s="164"/>
      <c r="R16" s="164"/>
      <c r="S16" s="138" t="s">
        <v>13</v>
      </c>
      <c r="T16" s="138"/>
      <c r="U16" s="138"/>
      <c r="V16" s="138"/>
      <c r="W16" s="138"/>
      <c r="X16" s="138"/>
      <c r="Y16" s="138"/>
      <c r="Z16" s="138"/>
      <c r="AA16" s="138"/>
      <c r="AB16" s="138"/>
      <c r="AC16" s="138"/>
      <c r="AD16" s="138"/>
      <c r="AE16" s="138"/>
      <c r="AF16" s="138"/>
      <c r="AG16" s="138"/>
      <c r="AH16" s="138"/>
      <c r="AI16" s="138"/>
      <c r="AJ16" s="138"/>
      <c r="AK16" s="138"/>
      <c r="AL16" s="138"/>
      <c r="AM16" s="138"/>
    </row>
    <row r="17" spans="1:39" s="139" customFormat="1" ht="14.25" customHeight="1">
      <c r="A17" s="138"/>
      <c r="B17" s="164" t="s">
        <v>250</v>
      </c>
      <c r="C17" s="164"/>
      <c r="D17" s="164"/>
      <c r="E17" s="164"/>
      <c r="F17" s="164"/>
      <c r="G17" s="164"/>
      <c r="H17" s="164"/>
      <c r="I17" s="164"/>
      <c r="J17" s="164"/>
      <c r="K17" s="163">
        <f ca="1">SUM(清算額一覧!P5:P29)</f>
        <v>0</v>
      </c>
      <c r="L17" s="164"/>
      <c r="M17" s="164"/>
      <c r="N17" s="164"/>
      <c r="O17" s="164"/>
      <c r="P17" s="164"/>
      <c r="Q17" s="164"/>
      <c r="R17" s="164"/>
      <c r="S17" s="138" t="s">
        <v>13</v>
      </c>
      <c r="T17" s="138"/>
      <c r="U17" s="138"/>
      <c r="V17" s="138"/>
      <c r="W17" s="138"/>
      <c r="X17" s="138"/>
      <c r="Y17" s="138"/>
      <c r="Z17" s="138"/>
      <c r="AA17" s="138"/>
      <c r="AB17" s="138"/>
      <c r="AC17" s="138"/>
      <c r="AD17" s="138"/>
      <c r="AE17" s="138"/>
      <c r="AF17" s="138"/>
      <c r="AG17" s="138"/>
      <c r="AH17" s="138"/>
      <c r="AI17" s="138"/>
      <c r="AJ17" s="138"/>
      <c r="AK17" s="138"/>
      <c r="AL17" s="138"/>
      <c r="AM17" s="138"/>
    </row>
    <row r="18" spans="1:39" s="139" customFormat="1" ht="14.25" customHeight="1">
      <c r="A18" s="138"/>
      <c r="U18" s="138"/>
      <c r="V18" s="138"/>
      <c r="W18" s="138"/>
      <c r="X18" s="138"/>
      <c r="Y18" s="138"/>
      <c r="Z18" s="138"/>
      <c r="AA18" s="138"/>
      <c r="AB18" s="138"/>
      <c r="AC18" s="138"/>
      <c r="AD18" s="138"/>
      <c r="AE18" s="138"/>
      <c r="AF18" s="138"/>
      <c r="AG18" s="138"/>
      <c r="AH18" s="138"/>
      <c r="AI18" s="138"/>
      <c r="AJ18" s="138"/>
      <c r="AK18" s="138"/>
      <c r="AL18" s="138"/>
      <c r="AM18" s="138"/>
    </row>
    <row r="19" spans="1:39" s="139" customFormat="1" ht="14.25" customHeight="1">
      <c r="A19" s="138"/>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row>
    <row r="20" spans="1:39" s="139" customFormat="1" ht="14.25" customHeight="1">
      <c r="A20" s="138"/>
      <c r="B20" s="138" t="s">
        <v>252</v>
      </c>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row>
    <row r="21" spans="1:39" s="139" customFormat="1" ht="14.25" customHeight="1">
      <c r="A21" s="138"/>
      <c r="B21" s="138"/>
      <c r="C21" s="164" t="s">
        <v>194</v>
      </c>
      <c r="D21" s="164"/>
      <c r="E21" s="164"/>
      <c r="F21" s="164"/>
      <c r="G21" s="164"/>
      <c r="H21" s="164"/>
      <c r="I21" s="164"/>
      <c r="J21" s="164"/>
      <c r="K21" s="164"/>
      <c r="L21" s="164"/>
      <c r="M21" s="164"/>
      <c r="N21" s="164"/>
      <c r="O21" s="164"/>
      <c r="P21" s="164"/>
      <c r="Q21" s="164"/>
      <c r="R21" s="164"/>
      <c r="S21" s="164"/>
      <c r="T21" s="164"/>
      <c r="U21" s="164"/>
      <c r="V21" s="164"/>
      <c r="W21" s="164"/>
      <c r="X21" s="163">
        <f ca="1">SUM(清算額一覧!K5:K29)</f>
        <v>0</v>
      </c>
      <c r="Y21" s="163"/>
      <c r="Z21" s="163"/>
      <c r="AA21" s="163"/>
      <c r="AB21" s="163"/>
      <c r="AC21" s="138" t="s">
        <v>13</v>
      </c>
      <c r="AD21" s="138"/>
      <c r="AE21" s="138"/>
      <c r="AF21" s="138"/>
      <c r="AG21" s="138"/>
      <c r="AH21" s="138"/>
      <c r="AI21" s="138"/>
      <c r="AJ21" s="138"/>
      <c r="AK21" s="138"/>
      <c r="AL21" s="138"/>
      <c r="AM21" s="138"/>
    </row>
    <row r="22" spans="1:39" s="139" customFormat="1" ht="14.25" customHeight="1">
      <c r="A22" s="138"/>
      <c r="B22" s="138"/>
      <c r="C22" s="164" t="s">
        <v>195</v>
      </c>
      <c r="D22" s="164"/>
      <c r="E22" s="164"/>
      <c r="F22" s="164"/>
      <c r="G22" s="164"/>
      <c r="H22" s="164"/>
      <c r="I22" s="164"/>
      <c r="J22" s="164"/>
      <c r="K22" s="164"/>
      <c r="L22" s="164"/>
      <c r="M22" s="164"/>
      <c r="N22" s="164"/>
      <c r="O22" s="164"/>
      <c r="P22" s="164"/>
      <c r="Q22" s="164"/>
      <c r="R22" s="164"/>
      <c r="S22" s="164"/>
      <c r="T22" s="164"/>
      <c r="U22" s="164"/>
      <c r="V22" s="164"/>
      <c r="W22" s="164"/>
      <c r="X22" s="163">
        <f ca="1">SUM(清算額一覧!L5:L29)</f>
        <v>0</v>
      </c>
      <c r="Y22" s="163"/>
      <c r="Z22" s="163"/>
      <c r="AA22" s="163"/>
      <c r="AB22" s="163"/>
      <c r="AC22" s="138" t="s">
        <v>13</v>
      </c>
      <c r="AD22" s="138"/>
      <c r="AE22" s="138"/>
      <c r="AF22" s="138"/>
      <c r="AG22" s="138"/>
      <c r="AH22" s="138"/>
      <c r="AI22" s="138"/>
      <c r="AJ22" s="138"/>
      <c r="AK22" s="138"/>
      <c r="AL22" s="138"/>
      <c r="AM22" s="138"/>
    </row>
    <row r="23" spans="1:39" s="139" customFormat="1" ht="14.25" customHeight="1">
      <c r="A23" s="138"/>
      <c r="B23" s="138"/>
      <c r="C23" s="140"/>
      <c r="D23" s="140"/>
      <c r="E23" s="140"/>
      <c r="F23" s="140"/>
      <c r="G23" s="140"/>
      <c r="H23" s="140"/>
      <c r="I23" s="140"/>
      <c r="J23" s="140"/>
      <c r="K23" s="140"/>
      <c r="L23" s="140"/>
      <c r="M23" s="140"/>
      <c r="N23" s="140"/>
      <c r="O23" s="140"/>
      <c r="P23" s="140"/>
      <c r="Q23" s="140"/>
      <c r="R23" s="140"/>
      <c r="S23" s="140"/>
      <c r="T23" s="140"/>
      <c r="U23" s="140"/>
      <c r="V23" s="140"/>
      <c r="W23" s="140"/>
      <c r="X23" s="142"/>
      <c r="Y23" s="142"/>
      <c r="Z23" s="142"/>
      <c r="AA23" s="142"/>
      <c r="AB23" s="142"/>
      <c r="AC23" s="138"/>
      <c r="AD23" s="138"/>
      <c r="AE23" s="138"/>
      <c r="AF23" s="138"/>
      <c r="AG23" s="138"/>
      <c r="AH23" s="138"/>
      <c r="AI23" s="138"/>
      <c r="AJ23" s="138"/>
      <c r="AK23" s="138"/>
      <c r="AL23" s="138"/>
      <c r="AM23" s="138"/>
    </row>
    <row r="24" spans="1:39" s="139" customFormat="1" ht="14.25" customHeight="1">
      <c r="A24" s="138"/>
      <c r="B24" s="138"/>
      <c r="C24" s="140"/>
      <c r="D24" s="140"/>
      <c r="E24" s="140"/>
      <c r="F24" s="140"/>
      <c r="G24" s="140"/>
      <c r="H24" s="140"/>
      <c r="I24" s="140"/>
      <c r="J24" s="140"/>
      <c r="K24" s="140"/>
      <c r="L24" s="140"/>
      <c r="M24" s="140"/>
      <c r="N24" s="140"/>
      <c r="O24" s="140"/>
      <c r="P24" s="140"/>
      <c r="Q24" s="140"/>
      <c r="R24" s="140"/>
      <c r="S24" s="140"/>
      <c r="T24" s="140"/>
      <c r="U24" s="140"/>
      <c r="V24" s="140"/>
      <c r="W24" s="140"/>
      <c r="X24" s="142"/>
      <c r="Y24" s="142"/>
      <c r="Z24" s="142"/>
      <c r="AA24" s="142"/>
      <c r="AB24" s="142"/>
      <c r="AC24" s="138"/>
      <c r="AD24" s="138"/>
      <c r="AE24" s="138"/>
      <c r="AF24" s="138"/>
      <c r="AG24" s="138"/>
      <c r="AH24" s="138"/>
      <c r="AI24" s="138"/>
      <c r="AJ24" s="138"/>
      <c r="AK24" s="138"/>
      <c r="AL24" s="138"/>
      <c r="AM24" s="138"/>
    </row>
    <row r="25" spans="1:39" s="139" customFormat="1" ht="14.25" customHeight="1">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row>
    <row r="26" spans="1:39" s="139" customFormat="1" ht="14.25" customHeight="1">
      <c r="B26" s="138" t="s">
        <v>14</v>
      </c>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row>
    <row r="27" spans="1:39" s="139" customFormat="1" ht="14.25" customHeight="1">
      <c r="B27" s="138" t="s">
        <v>261</v>
      </c>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row>
    <row r="28" spans="1:39" s="139" customFormat="1" ht="14.25" customHeight="1">
      <c r="B28" s="138" t="s">
        <v>234</v>
      </c>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row>
    <row r="29" spans="1:39" s="139" customFormat="1" ht="14.25" customHeight="1">
      <c r="B29" s="138"/>
      <c r="C29" s="138"/>
      <c r="D29" s="138" t="s">
        <v>262</v>
      </c>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row>
    <row r="30" spans="1:39" s="139" customFormat="1" ht="14.25" customHeight="1">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row>
    <row r="31" spans="1:39" s="139" customFormat="1"/>
    <row r="32" spans="1:39" s="139" customFormat="1"/>
    <row r="33" spans="1:39" s="139" customFormat="1"/>
    <row r="34" spans="1:39">
      <c r="T34" s="1" t="s">
        <v>235</v>
      </c>
      <c r="AL34" s="1"/>
      <c r="AM34" s="1"/>
    </row>
    <row r="35" spans="1:39" ht="6" customHeight="1">
      <c r="AL35" s="1"/>
      <c r="AM35" s="1"/>
    </row>
    <row r="36" spans="1:39" ht="18" customHeight="1">
      <c r="U36" s="165" t="s">
        <v>264</v>
      </c>
      <c r="V36" s="166"/>
      <c r="W36" s="166"/>
      <c r="X36" s="166"/>
      <c r="Y36" s="166"/>
      <c r="Z36" s="166"/>
      <c r="AA36" s="166"/>
      <c r="AB36" s="89"/>
      <c r="AC36" s="176"/>
      <c r="AD36" s="176"/>
      <c r="AE36" s="176"/>
      <c r="AF36" s="176"/>
      <c r="AG36" s="176"/>
      <c r="AH36" s="176"/>
      <c r="AI36" s="176"/>
      <c r="AJ36" s="176"/>
      <c r="AK36" s="176"/>
      <c r="AL36" s="1"/>
      <c r="AM36" s="1"/>
    </row>
    <row r="37" spans="1:39" ht="18.75" customHeight="1">
      <c r="U37" s="165" t="s">
        <v>15</v>
      </c>
      <c r="V37" s="166"/>
      <c r="W37" s="166"/>
      <c r="X37" s="166"/>
      <c r="Y37" s="166"/>
      <c r="Z37" s="166"/>
      <c r="AA37" s="166"/>
      <c r="AB37" s="89"/>
      <c r="AC37" s="176"/>
      <c r="AD37" s="176"/>
      <c r="AE37" s="176"/>
      <c r="AF37" s="176"/>
      <c r="AG37" s="176"/>
      <c r="AH37" s="176"/>
      <c r="AI37" s="176"/>
      <c r="AJ37" s="176"/>
      <c r="AK37" s="176"/>
      <c r="AL37" s="1"/>
      <c r="AM37" s="1"/>
    </row>
    <row r="38" spans="1:39" ht="18.75" customHeight="1">
      <c r="U38" s="165" t="s">
        <v>16</v>
      </c>
      <c r="V38" s="166"/>
      <c r="W38" s="166"/>
      <c r="X38" s="166"/>
      <c r="Y38" s="166"/>
      <c r="Z38" s="166"/>
      <c r="AA38" s="166"/>
      <c r="AB38" s="89"/>
      <c r="AC38" s="176"/>
      <c r="AD38" s="176"/>
      <c r="AE38" s="176"/>
      <c r="AF38" s="176"/>
      <c r="AG38" s="176"/>
      <c r="AH38" s="176"/>
      <c r="AI38" s="176"/>
      <c r="AJ38" s="176"/>
      <c r="AK38" s="176"/>
      <c r="AL38" s="1"/>
      <c r="AM38" s="1"/>
    </row>
    <row r="39" spans="1:39" ht="18.75" customHeight="1">
      <c r="U39" s="168" t="s">
        <v>17</v>
      </c>
      <c r="V39" s="169"/>
      <c r="W39" s="169"/>
      <c r="X39" s="175"/>
      <c r="Y39" s="172" t="s">
        <v>18</v>
      </c>
      <c r="Z39" s="173"/>
      <c r="AA39" s="173"/>
      <c r="AB39" s="174"/>
      <c r="AC39" s="176"/>
      <c r="AD39" s="176"/>
      <c r="AE39" s="176"/>
      <c r="AF39" s="176"/>
      <c r="AG39" s="176"/>
      <c r="AH39" s="176"/>
      <c r="AI39" s="176"/>
      <c r="AJ39" s="176"/>
      <c r="AK39" s="176"/>
      <c r="AL39" s="1"/>
      <c r="AM39" s="1"/>
    </row>
    <row r="40" spans="1:39" ht="18.75" customHeight="1">
      <c r="U40" s="170"/>
      <c r="V40" s="171"/>
      <c r="W40" s="171"/>
      <c r="X40" s="177"/>
      <c r="Y40" s="168" t="s">
        <v>19</v>
      </c>
      <c r="Z40" s="169"/>
      <c r="AA40" s="169"/>
      <c r="AB40" s="175"/>
      <c r="AC40" s="167"/>
      <c r="AD40" s="167"/>
      <c r="AE40" s="167"/>
      <c r="AF40" s="167"/>
      <c r="AG40" s="167"/>
      <c r="AH40" s="167"/>
      <c r="AI40" s="167"/>
      <c r="AJ40" s="167"/>
      <c r="AK40" s="167"/>
      <c r="AL40" s="1"/>
      <c r="AM40" s="1"/>
    </row>
    <row r="41" spans="1:39" ht="8.5" customHeight="1">
      <c r="U41" s="148"/>
      <c r="V41" s="148"/>
      <c r="W41" s="148"/>
      <c r="X41" s="148"/>
      <c r="Y41" s="149"/>
      <c r="Z41" s="149"/>
      <c r="AA41" s="149"/>
      <c r="AB41" s="149"/>
      <c r="AC41" s="150"/>
      <c r="AD41" s="150"/>
      <c r="AE41" s="150"/>
      <c r="AF41" s="150"/>
      <c r="AG41" s="150"/>
      <c r="AH41" s="150"/>
      <c r="AI41" s="150"/>
      <c r="AJ41" s="150"/>
      <c r="AK41" s="150"/>
      <c r="AL41" s="1"/>
      <c r="AM41" s="1"/>
    </row>
    <row r="42" spans="1:39" ht="18.75" customHeight="1">
      <c r="A42" s="1" t="s">
        <v>265</v>
      </c>
      <c r="Q42" s="1" t="s">
        <v>275</v>
      </c>
      <c r="Y42" s="151"/>
      <c r="Z42" s="151"/>
      <c r="AA42" s="151"/>
      <c r="AB42" s="151"/>
      <c r="AC42" s="152"/>
      <c r="AD42" s="152"/>
      <c r="AE42" s="152"/>
      <c r="AF42" s="152"/>
      <c r="AG42" s="152"/>
      <c r="AH42" s="152"/>
      <c r="AI42" s="152"/>
      <c r="AJ42" s="152"/>
      <c r="AK42" s="152"/>
      <c r="AL42" s="1"/>
      <c r="AM42" s="1"/>
    </row>
    <row r="43" spans="1:39" ht="18.5" customHeight="1">
      <c r="B43" s="185" t="s">
        <v>266</v>
      </c>
      <c r="C43" s="185"/>
      <c r="D43" s="185"/>
      <c r="E43" s="185"/>
      <c r="F43" s="186" t="s">
        <v>270</v>
      </c>
      <c r="G43" s="187"/>
      <c r="H43" s="188"/>
      <c r="I43" s="189"/>
      <c r="J43" s="189"/>
      <c r="K43" s="189"/>
      <c r="L43" s="189"/>
      <c r="M43" s="190"/>
      <c r="N43" s="186" t="s">
        <v>271</v>
      </c>
      <c r="O43" s="191"/>
      <c r="P43" s="187"/>
      <c r="Q43" s="188"/>
      <c r="R43" s="189"/>
      <c r="S43" s="189"/>
      <c r="T43" s="189"/>
      <c r="U43" s="189"/>
      <c r="V43" s="189"/>
      <c r="W43" s="189"/>
      <c r="X43" s="190"/>
      <c r="Y43" s="186" t="s">
        <v>274</v>
      </c>
      <c r="Z43" s="191"/>
      <c r="AA43" s="191"/>
      <c r="AB43" s="187"/>
      <c r="AC43" s="188"/>
      <c r="AD43" s="189"/>
      <c r="AE43" s="189"/>
      <c r="AF43" s="189"/>
      <c r="AG43" s="189"/>
      <c r="AH43" s="189"/>
      <c r="AI43" s="189"/>
      <c r="AJ43" s="189"/>
      <c r="AK43" s="189"/>
      <c r="AL43" s="190"/>
      <c r="AM43" s="1"/>
    </row>
    <row r="44" spans="1:39" ht="18.75" customHeight="1">
      <c r="B44" s="185" t="s">
        <v>267</v>
      </c>
      <c r="C44" s="185"/>
      <c r="D44" s="185"/>
      <c r="E44" s="185"/>
      <c r="F44" s="186" t="s">
        <v>270</v>
      </c>
      <c r="G44" s="187"/>
      <c r="H44" s="188"/>
      <c r="I44" s="189"/>
      <c r="J44" s="189"/>
      <c r="K44" s="189"/>
      <c r="L44" s="189"/>
      <c r="M44" s="190"/>
      <c r="N44" s="186" t="s">
        <v>271</v>
      </c>
      <c r="O44" s="191"/>
      <c r="P44" s="187"/>
      <c r="Q44" s="188"/>
      <c r="R44" s="189"/>
      <c r="S44" s="189"/>
      <c r="T44" s="189"/>
      <c r="U44" s="189"/>
      <c r="V44" s="189"/>
      <c r="W44" s="189"/>
      <c r="X44" s="190"/>
      <c r="Y44" s="186" t="s">
        <v>274</v>
      </c>
      <c r="Z44" s="191"/>
      <c r="AA44" s="191"/>
      <c r="AB44" s="187"/>
      <c r="AC44" s="188"/>
      <c r="AD44" s="189"/>
      <c r="AE44" s="189"/>
      <c r="AF44" s="189"/>
      <c r="AG44" s="189"/>
      <c r="AH44" s="189"/>
      <c r="AI44" s="189"/>
      <c r="AJ44" s="189"/>
      <c r="AK44" s="189"/>
      <c r="AL44" s="190"/>
      <c r="AM44" s="1"/>
    </row>
    <row r="45" spans="1:39" ht="26" customHeight="1">
      <c r="B45" s="183" t="s">
        <v>269</v>
      </c>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
    </row>
    <row r="46" spans="1:39" ht="25.5" customHeight="1">
      <c r="A46" s="61"/>
      <c r="B46" s="184" t="s">
        <v>268</v>
      </c>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
    </row>
  </sheetData>
  <sheetProtection algorithmName="SHA-512" hashValue="mF/lZ53q1/sx3fh9WHOeFtmN5PYsxetFNXIHgZknt41vSTwNm50h0s3ueD8yEOW6mVZMDeYtjx7hwuOhZzqVBA==" saltValue="2AIbJd+tcFdf4Bpl/RSK/g==" spinCount="100000" sheet="1" objects="1" scenarios="1" selectLockedCells="1"/>
  <mergeCells count="47">
    <mergeCell ref="B45:AL45"/>
    <mergeCell ref="B46:AL46"/>
    <mergeCell ref="B43:E43"/>
    <mergeCell ref="B44:E44"/>
    <mergeCell ref="F43:G43"/>
    <mergeCell ref="H43:M43"/>
    <mergeCell ref="N43:P43"/>
    <mergeCell ref="Q43:X43"/>
    <mergeCell ref="Y43:AB43"/>
    <mergeCell ref="AC43:AL43"/>
    <mergeCell ref="AC44:AL44"/>
    <mergeCell ref="F44:G44"/>
    <mergeCell ref="H44:M44"/>
    <mergeCell ref="N44:P44"/>
    <mergeCell ref="Q44:X44"/>
    <mergeCell ref="Y44:AB44"/>
    <mergeCell ref="AJ3:AK3"/>
    <mergeCell ref="AG3:AH3"/>
    <mergeCell ref="A5:G5"/>
    <mergeCell ref="AB3:AE3"/>
    <mergeCell ref="T7:AA7"/>
    <mergeCell ref="AB7:AK7"/>
    <mergeCell ref="T8:AA8"/>
    <mergeCell ref="AB8:AK8"/>
    <mergeCell ref="A10:AM10"/>
    <mergeCell ref="U37:AA37"/>
    <mergeCell ref="U38:AA38"/>
    <mergeCell ref="AC37:AK37"/>
    <mergeCell ref="AC38:AK38"/>
    <mergeCell ref="AC36:AK36"/>
    <mergeCell ref="X21:AB21"/>
    <mergeCell ref="X22:AB22"/>
    <mergeCell ref="B16:J16"/>
    <mergeCell ref="K16:R16"/>
    <mergeCell ref="C22:W22"/>
    <mergeCell ref="B15:J15"/>
    <mergeCell ref="B17:J17"/>
    <mergeCell ref="K15:R15"/>
    <mergeCell ref="K17:R17"/>
    <mergeCell ref="C21:W21"/>
    <mergeCell ref="U36:AA36"/>
    <mergeCell ref="AC40:AK40"/>
    <mergeCell ref="U39:W40"/>
    <mergeCell ref="Y39:AB39"/>
    <mergeCell ref="Y40:AB40"/>
    <mergeCell ref="AC39:AK39"/>
    <mergeCell ref="X39:X40"/>
  </mergeCells>
  <phoneticPr fontId="4"/>
  <printOptions horizontalCentered="1"/>
  <pageMargins left="0.70866141732283472" right="0.70866141732283472" top="0.94488188976377963" bottom="0.74803149606299213"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46"/>
  <sheetViews>
    <sheetView showGridLines="0" zoomScale="70" zoomScaleNormal="70" zoomScaleSheetLayoutView="100" workbookViewId="0">
      <selection activeCell="X10" sqref="X10"/>
    </sheetView>
  </sheetViews>
  <sheetFormatPr defaultColWidth="2.26953125" defaultRowHeight="13"/>
  <cols>
    <col min="1" max="1" width="3.08984375" style="2" customWidth="1"/>
    <col min="2" max="2" width="30.26953125" style="2" customWidth="1"/>
    <col min="3" max="3" width="12.90625" style="2" customWidth="1"/>
    <col min="4" max="4" width="20.90625" style="2" customWidth="1"/>
    <col min="5" max="5" width="13.90625" style="2" bestFit="1" customWidth="1"/>
    <col min="6" max="6" width="20.90625" style="2" customWidth="1"/>
    <col min="7" max="7" width="13.90625" style="2" customWidth="1"/>
    <col min="8" max="8" width="7.6328125" style="2" customWidth="1"/>
    <col min="9" max="9" width="7.36328125" style="2" bestFit="1" customWidth="1"/>
    <col min="10" max="11" width="7.6328125" style="2" customWidth="1"/>
    <col min="12" max="12" width="7.36328125" style="2" bestFit="1" customWidth="1"/>
    <col min="13" max="14" width="7.6328125" style="2" customWidth="1"/>
    <col min="15" max="15" width="7.36328125" style="2" bestFit="1" customWidth="1"/>
    <col min="16" max="16" width="7.6328125" style="2" customWidth="1"/>
    <col min="17" max="17" width="4.36328125" style="2" bestFit="1" customWidth="1"/>
    <col min="18" max="19" width="2.26953125" style="2"/>
    <col min="20" max="20" width="4.36328125" style="2" bestFit="1" customWidth="1"/>
    <col min="21" max="16384" width="2.26953125" style="2"/>
  </cols>
  <sheetData>
    <row r="1" spans="1:39">
      <c r="A1" s="2" t="s">
        <v>258</v>
      </c>
    </row>
    <row r="2" spans="1:39">
      <c r="A2" s="79" t="s">
        <v>257</v>
      </c>
    </row>
    <row r="3" spans="1:39" ht="18" customHeight="1">
      <c r="A3" s="197" t="s">
        <v>20</v>
      </c>
      <c r="B3" s="194" t="s">
        <v>21</v>
      </c>
      <c r="C3" s="198" t="s">
        <v>22</v>
      </c>
      <c r="D3" s="194" t="s">
        <v>23</v>
      </c>
      <c r="E3" s="194" t="s">
        <v>18</v>
      </c>
      <c r="F3" s="201" t="s">
        <v>24</v>
      </c>
      <c r="G3" s="199" t="s">
        <v>25</v>
      </c>
      <c r="H3" s="195" t="s">
        <v>248</v>
      </c>
      <c r="I3" s="195"/>
      <c r="J3" s="196"/>
      <c r="K3" s="195" t="s">
        <v>253</v>
      </c>
      <c r="L3" s="195"/>
      <c r="M3" s="196"/>
      <c r="N3" s="195" t="s">
        <v>249</v>
      </c>
      <c r="O3" s="195"/>
      <c r="P3" s="196"/>
      <c r="Q3" s="192" t="s">
        <v>26</v>
      </c>
    </row>
    <row r="4" spans="1:39" ht="55.5" thickBot="1">
      <c r="A4" s="197"/>
      <c r="B4" s="194"/>
      <c r="C4" s="198"/>
      <c r="D4" s="194"/>
      <c r="E4" s="194"/>
      <c r="F4" s="202"/>
      <c r="G4" s="200"/>
      <c r="H4" s="76" t="s">
        <v>224</v>
      </c>
      <c r="I4" s="76" t="s">
        <v>225</v>
      </c>
      <c r="J4" s="94" t="s">
        <v>27</v>
      </c>
      <c r="K4" s="76" t="s">
        <v>224</v>
      </c>
      <c r="L4" s="76" t="s">
        <v>225</v>
      </c>
      <c r="M4" s="94" t="s">
        <v>27</v>
      </c>
      <c r="N4" s="76" t="s">
        <v>224</v>
      </c>
      <c r="O4" s="76" t="s">
        <v>225</v>
      </c>
      <c r="P4" s="94" t="s">
        <v>27</v>
      </c>
      <c r="Q4" s="193"/>
    </row>
    <row r="5" spans="1:39" ht="22.5" customHeight="1" thickBot="1">
      <c r="A5" s="77">
        <f>ROW()-4</f>
        <v>1</v>
      </c>
      <c r="B5" s="105">
        <f ca="1">IFERROR(INDIRECT("個票"&amp;$A5&amp;"！$t$7"),"")</f>
        <v>0</v>
      </c>
      <c r="C5" s="105">
        <f ca="1">IFERROR(INDIRECT("個票"&amp;$A5&amp;"！$h$7"),"")</f>
        <v>0</v>
      </c>
      <c r="D5" s="105">
        <f ca="1">IFERROR(INDIRECT("個票"&amp;$A5&amp;"！$l$10"),"")</f>
        <v>0</v>
      </c>
      <c r="E5" s="105">
        <f ca="1">IFERROR(INDIRECT("個票"&amp;$A5&amp;"！$w$9"),"")</f>
        <v>0</v>
      </c>
      <c r="F5" s="105" t="str">
        <f ca="1">IFERROR(INDIRECT("個票"&amp;$A5&amp;"！$ｄ$9")&amp;INDIRECT("個票"&amp;$A5&amp;"！$ｈ$9"),"")</f>
        <v/>
      </c>
      <c r="G5" s="153">
        <f ca="1">IF(B5="","",IF(J5&gt;=0,報告書!$AB$7,""))</f>
        <v>0</v>
      </c>
      <c r="H5" s="154">
        <f ca="1">IFERROR(INDIRECT("個票"&amp;$A5&amp;"！$Y$27"),"")</f>
        <v>0</v>
      </c>
      <c r="I5" s="155">
        <f ca="1">IFERROR(INDIRECT("個票"&amp;$A5&amp;"！$Y$47"),"")</f>
        <v>0</v>
      </c>
      <c r="J5" s="154">
        <f ca="1">IF(H5="","",SUM(H5,I5))</f>
        <v>0</v>
      </c>
      <c r="K5" s="154">
        <f ca="1">IFERROR(INDIRECT("個票"&amp;$A5&amp;"！$ad$27"),"")</f>
        <v>0</v>
      </c>
      <c r="L5" s="155">
        <f ca="1">IFERROR(INDIRECT("個票"&amp;$A5&amp;"！$ad$47"),"")</f>
        <v>0</v>
      </c>
      <c r="M5" s="154">
        <f ca="1">IF(K5="","",SUM(K5,L5))</f>
        <v>0</v>
      </c>
      <c r="N5" s="154">
        <f ca="1">IFERROR(INDIRECT("個票"&amp;$A5&amp;"！$ai$27"),"")</f>
        <v>0</v>
      </c>
      <c r="O5" s="155">
        <f ca="1">IFERROR(INDIRECT("個票"&amp;$A5&amp;"！$ai$47"),"")</f>
        <v>0</v>
      </c>
      <c r="P5" s="154">
        <f ca="1">IF(N5="","",SUM(N5,O5))</f>
        <v>0</v>
      </c>
      <c r="Q5" s="100"/>
      <c r="T5" s="102" t="str">
        <f ca="1">IF(_xlfn.SHEETS()-5=COUNTIF(J5:J32,"&gt;0"),"○","！（本表の事業所数と個票の枚数が一致しません）")</f>
        <v>！（本表の事業所数と個票の枚数が一致しません）</v>
      </c>
      <c r="U5" s="103"/>
      <c r="V5" s="103"/>
      <c r="W5" s="103"/>
      <c r="X5" s="103"/>
      <c r="Y5" s="103"/>
      <c r="Z5" s="103"/>
      <c r="AA5" s="103"/>
      <c r="AB5" s="103"/>
      <c r="AC5" s="103"/>
      <c r="AD5" s="103"/>
      <c r="AE5" s="103"/>
      <c r="AF5" s="103"/>
      <c r="AG5" s="103"/>
      <c r="AH5" s="103"/>
      <c r="AI5" s="103"/>
      <c r="AJ5" s="103"/>
      <c r="AK5" s="103"/>
      <c r="AL5" s="103"/>
      <c r="AM5" s="99"/>
    </row>
    <row r="6" spans="1:39" ht="22.5" customHeight="1">
      <c r="A6" s="77">
        <f t="shared" ref="A6:A29" si="0">ROW()-4</f>
        <v>2</v>
      </c>
      <c r="B6" s="105" t="str">
        <f t="shared" ref="B6:B29" ca="1" si="1">IFERROR(INDIRECT("個票"&amp;$A6&amp;"！$t$7"),"")</f>
        <v/>
      </c>
      <c r="C6" s="105" t="str">
        <f t="shared" ref="C6:C29" ca="1" si="2">IFERROR(INDIRECT("個票"&amp;$A6&amp;"！$h$7"),"")</f>
        <v/>
      </c>
      <c r="D6" s="105" t="str">
        <f t="shared" ref="D6:D29" ca="1" si="3">IFERROR(INDIRECT("個票"&amp;$A6&amp;"！$l$10"),"")</f>
        <v/>
      </c>
      <c r="E6" s="105" t="str">
        <f t="shared" ref="E6:E29" ca="1" si="4">IFERROR(INDIRECT("個票"&amp;$A6&amp;"！$w$9"),"")</f>
        <v/>
      </c>
      <c r="F6" s="105" t="str">
        <f t="shared" ref="F6:F29" ca="1" si="5">IFERROR(INDIRECT("個票"&amp;$A6&amp;"！$ｄ$9")&amp;INDIRECT("個票"&amp;$A6&amp;"！$ｈ$9"),"")</f>
        <v/>
      </c>
      <c r="G6" s="153" t="str">
        <f ca="1">IF(B6="","",IF(J6&gt;=0,報告書!$AB$7,""))</f>
        <v/>
      </c>
      <c r="H6" s="154" t="str">
        <f t="shared" ref="H6:H29" ca="1" si="6">IFERROR(INDIRECT("個票"&amp;$A6&amp;"！$Y$27"),"")</f>
        <v/>
      </c>
      <c r="I6" s="155" t="str">
        <f t="shared" ref="I6:I29" ca="1" si="7">IFERROR(INDIRECT("個票"&amp;$A6&amp;"！$Y$47"),"")</f>
        <v/>
      </c>
      <c r="J6" s="154" t="str">
        <f t="shared" ref="J6:J29" ca="1" si="8">IF(H6="","",SUM(H6,I6))</f>
        <v/>
      </c>
      <c r="K6" s="154" t="str">
        <f t="shared" ref="K6:K29" ca="1" si="9">IFERROR(INDIRECT("個票"&amp;$A6&amp;"！$ad$27"),"")</f>
        <v/>
      </c>
      <c r="L6" s="155" t="str">
        <f t="shared" ref="L6:L29" ca="1" si="10">IFERROR(INDIRECT("個票"&amp;$A6&amp;"！$ad$47"),"")</f>
        <v/>
      </c>
      <c r="M6" s="154" t="str">
        <f t="shared" ref="M6:M29" ca="1" si="11">IF(K6="","",SUM(K6,L6))</f>
        <v/>
      </c>
      <c r="N6" s="154" t="str">
        <f t="shared" ref="N6:N29" ca="1" si="12">IFERROR(INDIRECT("個票"&amp;$A6&amp;"！$ai$27"),"")</f>
        <v/>
      </c>
      <c r="O6" s="155" t="str">
        <f t="shared" ref="O6:O29" ca="1" si="13">IFERROR(INDIRECT("個票"&amp;$A6&amp;"！$ai$47"),"")</f>
        <v/>
      </c>
      <c r="P6" s="154" t="str">
        <f t="shared" ref="P6:P29" ca="1" si="14">IF(N6="","",SUM(N6,O6))</f>
        <v/>
      </c>
      <c r="Q6" s="100"/>
      <c r="T6" s="101" t="s">
        <v>28</v>
      </c>
    </row>
    <row r="7" spans="1:39" ht="22.5" customHeight="1">
      <c r="A7" s="77">
        <f t="shared" si="0"/>
        <v>3</v>
      </c>
      <c r="B7" s="105" t="str">
        <f t="shared" ca="1" si="1"/>
        <v/>
      </c>
      <c r="C7" s="105" t="str">
        <f t="shared" ca="1" si="2"/>
        <v/>
      </c>
      <c r="D7" s="105" t="str">
        <f t="shared" ca="1" si="3"/>
        <v/>
      </c>
      <c r="E7" s="105" t="str">
        <f t="shared" ca="1" si="4"/>
        <v/>
      </c>
      <c r="F7" s="105" t="str">
        <f t="shared" ca="1" si="5"/>
        <v/>
      </c>
      <c r="G7" s="153" t="str">
        <f ca="1">IF(B7="","",IF(J7&gt;=0,報告書!$AB$7,""))</f>
        <v/>
      </c>
      <c r="H7" s="154" t="str">
        <f t="shared" ca="1" si="6"/>
        <v/>
      </c>
      <c r="I7" s="155" t="str">
        <f t="shared" ca="1" si="7"/>
        <v/>
      </c>
      <c r="J7" s="154" t="str">
        <f t="shared" ca="1" si="8"/>
        <v/>
      </c>
      <c r="K7" s="154" t="str">
        <f t="shared" ca="1" si="9"/>
        <v/>
      </c>
      <c r="L7" s="155" t="str">
        <f t="shared" ca="1" si="10"/>
        <v/>
      </c>
      <c r="M7" s="154" t="str">
        <f t="shared" ca="1" si="11"/>
        <v/>
      </c>
      <c r="N7" s="154" t="str">
        <f t="shared" ca="1" si="12"/>
        <v/>
      </c>
      <c r="O7" s="155" t="str">
        <f t="shared" ca="1" si="13"/>
        <v/>
      </c>
      <c r="P7" s="154" t="str">
        <f t="shared" ca="1" si="14"/>
        <v/>
      </c>
      <c r="Q7" s="100"/>
      <c r="T7" s="101" t="s">
        <v>29</v>
      </c>
    </row>
    <row r="8" spans="1:39" ht="22.5" customHeight="1">
      <c r="A8" s="77">
        <f t="shared" si="0"/>
        <v>4</v>
      </c>
      <c r="B8" s="105" t="str">
        <f t="shared" ca="1" si="1"/>
        <v/>
      </c>
      <c r="C8" s="105" t="str">
        <f t="shared" ca="1" si="2"/>
        <v/>
      </c>
      <c r="D8" s="105" t="str">
        <f t="shared" ca="1" si="3"/>
        <v/>
      </c>
      <c r="E8" s="105" t="str">
        <f t="shared" ca="1" si="4"/>
        <v/>
      </c>
      <c r="F8" s="105" t="str">
        <f t="shared" ca="1" si="5"/>
        <v/>
      </c>
      <c r="G8" s="153" t="str">
        <f ca="1">IF(B8="","",IF(J8&gt;=0,報告書!$AB$7,""))</f>
        <v/>
      </c>
      <c r="H8" s="154" t="str">
        <f t="shared" ca="1" si="6"/>
        <v/>
      </c>
      <c r="I8" s="155" t="str">
        <f t="shared" ca="1" si="7"/>
        <v/>
      </c>
      <c r="J8" s="154" t="str">
        <f t="shared" ca="1" si="8"/>
        <v/>
      </c>
      <c r="K8" s="154" t="str">
        <f t="shared" ca="1" si="9"/>
        <v/>
      </c>
      <c r="L8" s="155" t="str">
        <f t="shared" ca="1" si="10"/>
        <v/>
      </c>
      <c r="M8" s="154" t="str">
        <f t="shared" ca="1" si="11"/>
        <v/>
      </c>
      <c r="N8" s="154" t="str">
        <f t="shared" ca="1" si="12"/>
        <v/>
      </c>
      <c r="O8" s="155" t="str">
        <f t="shared" ca="1" si="13"/>
        <v/>
      </c>
      <c r="P8" s="154" t="str">
        <f t="shared" ca="1" si="14"/>
        <v/>
      </c>
      <c r="Q8" s="100"/>
    </row>
    <row r="9" spans="1:39" ht="22.5" customHeight="1">
      <c r="A9" s="77">
        <f t="shared" si="0"/>
        <v>5</v>
      </c>
      <c r="B9" s="105" t="str">
        <f t="shared" ca="1" si="1"/>
        <v/>
      </c>
      <c r="C9" s="105" t="str">
        <f t="shared" ca="1" si="2"/>
        <v/>
      </c>
      <c r="D9" s="105" t="str">
        <f t="shared" ca="1" si="3"/>
        <v/>
      </c>
      <c r="E9" s="105" t="str">
        <f t="shared" ca="1" si="4"/>
        <v/>
      </c>
      <c r="F9" s="105" t="str">
        <f t="shared" ca="1" si="5"/>
        <v/>
      </c>
      <c r="G9" s="153" t="str">
        <f ca="1">IF(B9="","",IF(J9&gt;=0,報告書!$AB$7,""))</f>
        <v/>
      </c>
      <c r="H9" s="154" t="str">
        <f t="shared" ca="1" si="6"/>
        <v/>
      </c>
      <c r="I9" s="155" t="str">
        <f t="shared" ca="1" si="7"/>
        <v/>
      </c>
      <c r="J9" s="154" t="str">
        <f t="shared" ca="1" si="8"/>
        <v/>
      </c>
      <c r="K9" s="154" t="str">
        <f t="shared" ca="1" si="9"/>
        <v/>
      </c>
      <c r="L9" s="155" t="str">
        <f t="shared" ca="1" si="10"/>
        <v/>
      </c>
      <c r="M9" s="154" t="str">
        <f t="shared" ca="1" si="11"/>
        <v/>
      </c>
      <c r="N9" s="154" t="str">
        <f t="shared" ca="1" si="12"/>
        <v/>
      </c>
      <c r="O9" s="155" t="str">
        <f t="shared" ca="1" si="13"/>
        <v/>
      </c>
      <c r="P9" s="154" t="str">
        <f t="shared" ca="1" si="14"/>
        <v/>
      </c>
      <c r="Q9" s="100"/>
    </row>
    <row r="10" spans="1:39" ht="22.5" customHeight="1">
      <c r="A10" s="77">
        <f t="shared" si="0"/>
        <v>6</v>
      </c>
      <c r="B10" s="105" t="str">
        <f t="shared" ca="1" si="1"/>
        <v/>
      </c>
      <c r="C10" s="105" t="str">
        <f t="shared" ca="1" si="2"/>
        <v/>
      </c>
      <c r="D10" s="105" t="str">
        <f t="shared" ca="1" si="3"/>
        <v/>
      </c>
      <c r="E10" s="105" t="str">
        <f t="shared" ca="1" si="4"/>
        <v/>
      </c>
      <c r="F10" s="105" t="str">
        <f t="shared" ca="1" si="5"/>
        <v/>
      </c>
      <c r="G10" s="153" t="str">
        <f ca="1">IF(B10="","",IF(J10&gt;=0,報告書!$AB$7,""))</f>
        <v/>
      </c>
      <c r="H10" s="154" t="str">
        <f t="shared" ca="1" si="6"/>
        <v/>
      </c>
      <c r="I10" s="155" t="str">
        <f t="shared" ca="1" si="7"/>
        <v/>
      </c>
      <c r="J10" s="154" t="str">
        <f t="shared" ca="1" si="8"/>
        <v/>
      </c>
      <c r="K10" s="154" t="str">
        <f t="shared" ca="1" si="9"/>
        <v/>
      </c>
      <c r="L10" s="155" t="str">
        <f t="shared" ca="1" si="10"/>
        <v/>
      </c>
      <c r="M10" s="154" t="str">
        <f t="shared" ca="1" si="11"/>
        <v/>
      </c>
      <c r="N10" s="154" t="str">
        <f t="shared" ca="1" si="12"/>
        <v/>
      </c>
      <c r="O10" s="155" t="str">
        <f t="shared" ca="1" si="13"/>
        <v/>
      </c>
      <c r="P10" s="154" t="str">
        <f t="shared" ca="1" si="14"/>
        <v/>
      </c>
      <c r="Q10" s="100"/>
    </row>
    <row r="11" spans="1:39" ht="22.5" customHeight="1">
      <c r="A11" s="77">
        <f t="shared" si="0"/>
        <v>7</v>
      </c>
      <c r="B11" s="105" t="str">
        <f t="shared" ca="1" si="1"/>
        <v/>
      </c>
      <c r="C11" s="105" t="str">
        <f t="shared" ca="1" si="2"/>
        <v/>
      </c>
      <c r="D11" s="105" t="str">
        <f t="shared" ca="1" si="3"/>
        <v/>
      </c>
      <c r="E11" s="105" t="str">
        <f t="shared" ca="1" si="4"/>
        <v/>
      </c>
      <c r="F11" s="105" t="str">
        <f t="shared" ca="1" si="5"/>
        <v/>
      </c>
      <c r="G11" s="153" t="str">
        <f ca="1">IF(B11="","",IF(J11&gt;=0,報告書!$AB$7,""))</f>
        <v/>
      </c>
      <c r="H11" s="154" t="str">
        <f t="shared" ca="1" si="6"/>
        <v/>
      </c>
      <c r="I11" s="155" t="str">
        <f t="shared" ca="1" si="7"/>
        <v/>
      </c>
      <c r="J11" s="154" t="str">
        <f t="shared" ca="1" si="8"/>
        <v/>
      </c>
      <c r="K11" s="154" t="str">
        <f t="shared" ca="1" si="9"/>
        <v/>
      </c>
      <c r="L11" s="155" t="str">
        <f t="shared" ca="1" si="10"/>
        <v/>
      </c>
      <c r="M11" s="154" t="str">
        <f t="shared" ca="1" si="11"/>
        <v/>
      </c>
      <c r="N11" s="154" t="str">
        <f t="shared" ca="1" si="12"/>
        <v/>
      </c>
      <c r="O11" s="155" t="str">
        <f t="shared" ca="1" si="13"/>
        <v/>
      </c>
      <c r="P11" s="154" t="str">
        <f t="shared" ca="1" si="14"/>
        <v/>
      </c>
      <c r="Q11" s="100"/>
    </row>
    <row r="12" spans="1:39" ht="22.5" customHeight="1">
      <c r="A12" s="77">
        <f t="shared" si="0"/>
        <v>8</v>
      </c>
      <c r="B12" s="105" t="str">
        <f t="shared" ca="1" si="1"/>
        <v/>
      </c>
      <c r="C12" s="105" t="str">
        <f t="shared" ca="1" si="2"/>
        <v/>
      </c>
      <c r="D12" s="105" t="str">
        <f t="shared" ca="1" si="3"/>
        <v/>
      </c>
      <c r="E12" s="105" t="str">
        <f t="shared" ca="1" si="4"/>
        <v/>
      </c>
      <c r="F12" s="105" t="str">
        <f t="shared" ca="1" si="5"/>
        <v/>
      </c>
      <c r="G12" s="153" t="str">
        <f ca="1">IF(B12="","",IF(J12&gt;=0,報告書!$AB$7,""))</f>
        <v/>
      </c>
      <c r="H12" s="154" t="str">
        <f t="shared" ca="1" si="6"/>
        <v/>
      </c>
      <c r="I12" s="155" t="str">
        <f t="shared" ca="1" si="7"/>
        <v/>
      </c>
      <c r="J12" s="154" t="str">
        <f t="shared" ca="1" si="8"/>
        <v/>
      </c>
      <c r="K12" s="154" t="str">
        <f t="shared" ca="1" si="9"/>
        <v/>
      </c>
      <c r="L12" s="155" t="str">
        <f t="shared" ca="1" si="10"/>
        <v/>
      </c>
      <c r="M12" s="154" t="str">
        <f t="shared" ca="1" si="11"/>
        <v/>
      </c>
      <c r="N12" s="154" t="str">
        <f t="shared" ca="1" si="12"/>
        <v/>
      </c>
      <c r="O12" s="155" t="str">
        <f t="shared" ca="1" si="13"/>
        <v/>
      </c>
      <c r="P12" s="154" t="str">
        <f t="shared" ca="1" si="14"/>
        <v/>
      </c>
      <c r="Q12" s="100"/>
    </row>
    <row r="13" spans="1:39" ht="22.5" customHeight="1">
      <c r="A13" s="77">
        <f t="shared" si="0"/>
        <v>9</v>
      </c>
      <c r="B13" s="105" t="str">
        <f t="shared" ca="1" si="1"/>
        <v/>
      </c>
      <c r="C13" s="105" t="str">
        <f t="shared" ca="1" si="2"/>
        <v/>
      </c>
      <c r="D13" s="105" t="str">
        <f t="shared" ca="1" si="3"/>
        <v/>
      </c>
      <c r="E13" s="105" t="str">
        <f t="shared" ca="1" si="4"/>
        <v/>
      </c>
      <c r="F13" s="105" t="str">
        <f t="shared" ca="1" si="5"/>
        <v/>
      </c>
      <c r="G13" s="153" t="str">
        <f ca="1">IF(B13="","",IF(J13&gt;=0,報告書!$AB$7,""))</f>
        <v/>
      </c>
      <c r="H13" s="154" t="str">
        <f t="shared" ca="1" si="6"/>
        <v/>
      </c>
      <c r="I13" s="155" t="str">
        <f t="shared" ca="1" si="7"/>
        <v/>
      </c>
      <c r="J13" s="154" t="str">
        <f t="shared" ca="1" si="8"/>
        <v/>
      </c>
      <c r="K13" s="154" t="str">
        <f t="shared" ca="1" si="9"/>
        <v/>
      </c>
      <c r="L13" s="155" t="str">
        <f t="shared" ca="1" si="10"/>
        <v/>
      </c>
      <c r="M13" s="154" t="str">
        <f t="shared" ca="1" si="11"/>
        <v/>
      </c>
      <c r="N13" s="154" t="str">
        <f t="shared" ca="1" si="12"/>
        <v/>
      </c>
      <c r="O13" s="155" t="str">
        <f t="shared" ca="1" si="13"/>
        <v/>
      </c>
      <c r="P13" s="154" t="str">
        <f t="shared" ca="1" si="14"/>
        <v/>
      </c>
      <c r="Q13" s="100"/>
    </row>
    <row r="14" spans="1:39" ht="22.5" customHeight="1">
      <c r="A14" s="77">
        <f t="shared" si="0"/>
        <v>10</v>
      </c>
      <c r="B14" s="105" t="str">
        <f t="shared" ca="1" si="1"/>
        <v/>
      </c>
      <c r="C14" s="105" t="str">
        <f t="shared" ca="1" si="2"/>
        <v/>
      </c>
      <c r="D14" s="105" t="str">
        <f t="shared" ca="1" si="3"/>
        <v/>
      </c>
      <c r="E14" s="105" t="str">
        <f t="shared" ca="1" si="4"/>
        <v/>
      </c>
      <c r="F14" s="105" t="str">
        <f t="shared" ca="1" si="5"/>
        <v/>
      </c>
      <c r="G14" s="153" t="str">
        <f ca="1">IF(B14="","",IF(J14&gt;=0,報告書!$AB$7,""))</f>
        <v/>
      </c>
      <c r="H14" s="154" t="str">
        <f t="shared" ca="1" si="6"/>
        <v/>
      </c>
      <c r="I14" s="155" t="str">
        <f t="shared" ca="1" si="7"/>
        <v/>
      </c>
      <c r="J14" s="154" t="str">
        <f t="shared" ca="1" si="8"/>
        <v/>
      </c>
      <c r="K14" s="154" t="str">
        <f t="shared" ca="1" si="9"/>
        <v/>
      </c>
      <c r="L14" s="155" t="str">
        <f t="shared" ca="1" si="10"/>
        <v/>
      </c>
      <c r="M14" s="154" t="str">
        <f t="shared" ca="1" si="11"/>
        <v/>
      </c>
      <c r="N14" s="154" t="str">
        <f t="shared" ca="1" si="12"/>
        <v/>
      </c>
      <c r="O14" s="155" t="str">
        <f t="shared" ca="1" si="13"/>
        <v/>
      </c>
      <c r="P14" s="154" t="str">
        <f t="shared" ca="1" si="14"/>
        <v/>
      </c>
      <c r="Q14" s="100"/>
    </row>
    <row r="15" spans="1:39" ht="22.5" customHeight="1">
      <c r="A15" s="77">
        <f t="shared" si="0"/>
        <v>11</v>
      </c>
      <c r="B15" s="105" t="str">
        <f t="shared" ca="1" si="1"/>
        <v/>
      </c>
      <c r="C15" s="105" t="str">
        <f t="shared" ca="1" si="2"/>
        <v/>
      </c>
      <c r="D15" s="105" t="str">
        <f t="shared" ca="1" si="3"/>
        <v/>
      </c>
      <c r="E15" s="105" t="str">
        <f t="shared" ca="1" si="4"/>
        <v/>
      </c>
      <c r="F15" s="105" t="str">
        <f t="shared" ca="1" si="5"/>
        <v/>
      </c>
      <c r="G15" s="153" t="str">
        <f ca="1">IF(B15="","",IF(J15&gt;=0,報告書!$AB$7,""))</f>
        <v/>
      </c>
      <c r="H15" s="154" t="str">
        <f t="shared" ca="1" si="6"/>
        <v/>
      </c>
      <c r="I15" s="155" t="str">
        <f t="shared" ca="1" si="7"/>
        <v/>
      </c>
      <c r="J15" s="154" t="str">
        <f t="shared" ca="1" si="8"/>
        <v/>
      </c>
      <c r="K15" s="154" t="str">
        <f t="shared" ca="1" si="9"/>
        <v/>
      </c>
      <c r="L15" s="155" t="str">
        <f t="shared" ca="1" si="10"/>
        <v/>
      </c>
      <c r="M15" s="154" t="str">
        <f t="shared" ca="1" si="11"/>
        <v/>
      </c>
      <c r="N15" s="154" t="str">
        <f t="shared" ca="1" si="12"/>
        <v/>
      </c>
      <c r="O15" s="155" t="str">
        <f t="shared" ca="1" si="13"/>
        <v/>
      </c>
      <c r="P15" s="154" t="str">
        <f t="shared" ca="1" si="14"/>
        <v/>
      </c>
      <c r="Q15" s="100"/>
    </row>
    <row r="16" spans="1:39" ht="22.5" customHeight="1">
      <c r="A16" s="77">
        <f t="shared" si="0"/>
        <v>12</v>
      </c>
      <c r="B16" s="105" t="str">
        <f t="shared" ca="1" si="1"/>
        <v/>
      </c>
      <c r="C16" s="105" t="str">
        <f t="shared" ca="1" si="2"/>
        <v/>
      </c>
      <c r="D16" s="105" t="str">
        <f t="shared" ca="1" si="3"/>
        <v/>
      </c>
      <c r="E16" s="105" t="str">
        <f t="shared" ca="1" si="4"/>
        <v/>
      </c>
      <c r="F16" s="105" t="str">
        <f t="shared" ca="1" si="5"/>
        <v/>
      </c>
      <c r="G16" s="153" t="str">
        <f ca="1">IF(B16="","",IF(J16&gt;=0,報告書!$AB$7,""))</f>
        <v/>
      </c>
      <c r="H16" s="154" t="str">
        <f t="shared" ca="1" si="6"/>
        <v/>
      </c>
      <c r="I16" s="155" t="str">
        <f t="shared" ca="1" si="7"/>
        <v/>
      </c>
      <c r="J16" s="154" t="str">
        <f t="shared" ca="1" si="8"/>
        <v/>
      </c>
      <c r="K16" s="154" t="str">
        <f t="shared" ca="1" si="9"/>
        <v/>
      </c>
      <c r="L16" s="155" t="str">
        <f t="shared" ca="1" si="10"/>
        <v/>
      </c>
      <c r="M16" s="154" t="str">
        <f t="shared" ca="1" si="11"/>
        <v/>
      </c>
      <c r="N16" s="154" t="str">
        <f t="shared" ca="1" si="12"/>
        <v/>
      </c>
      <c r="O16" s="155" t="str">
        <f t="shared" ca="1" si="13"/>
        <v/>
      </c>
      <c r="P16" s="154" t="str">
        <f t="shared" ca="1" si="14"/>
        <v/>
      </c>
      <c r="Q16" s="100"/>
      <c r="T16" s="101"/>
    </row>
    <row r="17" spans="1:20" ht="22.5" customHeight="1">
      <c r="A17" s="77">
        <f t="shared" si="0"/>
        <v>13</v>
      </c>
      <c r="B17" s="105" t="str">
        <f t="shared" ca="1" si="1"/>
        <v/>
      </c>
      <c r="C17" s="105" t="str">
        <f t="shared" ca="1" si="2"/>
        <v/>
      </c>
      <c r="D17" s="105" t="str">
        <f t="shared" ca="1" si="3"/>
        <v/>
      </c>
      <c r="E17" s="105" t="str">
        <f t="shared" ca="1" si="4"/>
        <v/>
      </c>
      <c r="F17" s="105" t="str">
        <f t="shared" ca="1" si="5"/>
        <v/>
      </c>
      <c r="G17" s="153" t="str">
        <f ca="1">IF(B17="","",IF(J17&gt;=0,報告書!$AB$7,""))</f>
        <v/>
      </c>
      <c r="H17" s="154" t="str">
        <f t="shared" ca="1" si="6"/>
        <v/>
      </c>
      <c r="I17" s="155" t="str">
        <f t="shared" ca="1" si="7"/>
        <v/>
      </c>
      <c r="J17" s="154" t="str">
        <f t="shared" ca="1" si="8"/>
        <v/>
      </c>
      <c r="K17" s="154" t="str">
        <f t="shared" ca="1" si="9"/>
        <v/>
      </c>
      <c r="L17" s="155" t="str">
        <f t="shared" ca="1" si="10"/>
        <v/>
      </c>
      <c r="M17" s="154" t="str">
        <f t="shared" ca="1" si="11"/>
        <v/>
      </c>
      <c r="N17" s="154" t="str">
        <f t="shared" ca="1" si="12"/>
        <v/>
      </c>
      <c r="O17" s="155" t="str">
        <f t="shared" ca="1" si="13"/>
        <v/>
      </c>
      <c r="P17" s="154" t="str">
        <f t="shared" ca="1" si="14"/>
        <v/>
      </c>
      <c r="Q17" s="100"/>
      <c r="T17" s="101"/>
    </row>
    <row r="18" spans="1:20" ht="22.5" customHeight="1">
      <c r="A18" s="77">
        <f t="shared" si="0"/>
        <v>14</v>
      </c>
      <c r="B18" s="105" t="str">
        <f t="shared" ca="1" si="1"/>
        <v/>
      </c>
      <c r="C18" s="105" t="str">
        <f t="shared" ca="1" si="2"/>
        <v/>
      </c>
      <c r="D18" s="105" t="str">
        <f t="shared" ca="1" si="3"/>
        <v/>
      </c>
      <c r="E18" s="105" t="str">
        <f t="shared" ca="1" si="4"/>
        <v/>
      </c>
      <c r="F18" s="105" t="str">
        <f t="shared" ca="1" si="5"/>
        <v/>
      </c>
      <c r="G18" s="153" t="str">
        <f ca="1">IF(B18="","",IF(J18&gt;=0,報告書!$AB$7,""))</f>
        <v/>
      </c>
      <c r="H18" s="154" t="str">
        <f t="shared" ca="1" si="6"/>
        <v/>
      </c>
      <c r="I18" s="155" t="str">
        <f t="shared" ca="1" si="7"/>
        <v/>
      </c>
      <c r="J18" s="154" t="str">
        <f t="shared" ca="1" si="8"/>
        <v/>
      </c>
      <c r="K18" s="154" t="str">
        <f t="shared" ca="1" si="9"/>
        <v/>
      </c>
      <c r="L18" s="155" t="str">
        <f t="shared" ca="1" si="10"/>
        <v/>
      </c>
      <c r="M18" s="154" t="str">
        <f t="shared" ca="1" si="11"/>
        <v/>
      </c>
      <c r="N18" s="154" t="str">
        <f t="shared" ca="1" si="12"/>
        <v/>
      </c>
      <c r="O18" s="155" t="str">
        <f t="shared" ca="1" si="13"/>
        <v/>
      </c>
      <c r="P18" s="154" t="str">
        <f t="shared" ca="1" si="14"/>
        <v/>
      </c>
      <c r="Q18" s="100"/>
    </row>
    <row r="19" spans="1:20" ht="22.5" customHeight="1">
      <c r="A19" s="77">
        <f t="shared" si="0"/>
        <v>15</v>
      </c>
      <c r="B19" s="105" t="str">
        <f t="shared" ca="1" si="1"/>
        <v/>
      </c>
      <c r="C19" s="105" t="str">
        <f t="shared" ca="1" si="2"/>
        <v/>
      </c>
      <c r="D19" s="105" t="str">
        <f t="shared" ca="1" si="3"/>
        <v/>
      </c>
      <c r="E19" s="105" t="str">
        <f t="shared" ca="1" si="4"/>
        <v/>
      </c>
      <c r="F19" s="105" t="str">
        <f t="shared" ca="1" si="5"/>
        <v/>
      </c>
      <c r="G19" s="153" t="str">
        <f ca="1">IF(B19="","",IF(J19&gt;=0,報告書!$AB$7,""))</f>
        <v/>
      </c>
      <c r="H19" s="154" t="str">
        <f t="shared" ca="1" si="6"/>
        <v/>
      </c>
      <c r="I19" s="155" t="str">
        <f t="shared" ca="1" si="7"/>
        <v/>
      </c>
      <c r="J19" s="154" t="str">
        <f t="shared" ca="1" si="8"/>
        <v/>
      </c>
      <c r="K19" s="154" t="str">
        <f t="shared" ca="1" si="9"/>
        <v/>
      </c>
      <c r="L19" s="155" t="str">
        <f t="shared" ca="1" si="10"/>
        <v/>
      </c>
      <c r="M19" s="154" t="str">
        <f t="shared" ca="1" si="11"/>
        <v/>
      </c>
      <c r="N19" s="154" t="str">
        <f t="shared" ca="1" si="12"/>
        <v/>
      </c>
      <c r="O19" s="155" t="str">
        <f t="shared" ca="1" si="13"/>
        <v/>
      </c>
      <c r="P19" s="154" t="str">
        <f t="shared" ca="1" si="14"/>
        <v/>
      </c>
      <c r="Q19" s="100"/>
    </row>
    <row r="20" spans="1:20" ht="22.5" customHeight="1">
      <c r="A20" s="77">
        <f t="shared" si="0"/>
        <v>16</v>
      </c>
      <c r="B20" s="105" t="str">
        <f t="shared" ca="1" si="1"/>
        <v/>
      </c>
      <c r="C20" s="105" t="str">
        <f t="shared" ca="1" si="2"/>
        <v/>
      </c>
      <c r="D20" s="105" t="str">
        <f t="shared" ca="1" si="3"/>
        <v/>
      </c>
      <c r="E20" s="105" t="str">
        <f t="shared" ca="1" si="4"/>
        <v/>
      </c>
      <c r="F20" s="105" t="str">
        <f t="shared" ca="1" si="5"/>
        <v/>
      </c>
      <c r="G20" s="153" t="str">
        <f ca="1">IF(B20="","",IF(J20&gt;=0,報告書!$AB$7,""))</f>
        <v/>
      </c>
      <c r="H20" s="154" t="str">
        <f t="shared" ca="1" si="6"/>
        <v/>
      </c>
      <c r="I20" s="155" t="str">
        <f t="shared" ca="1" si="7"/>
        <v/>
      </c>
      <c r="J20" s="154" t="str">
        <f t="shared" ca="1" si="8"/>
        <v/>
      </c>
      <c r="K20" s="154" t="str">
        <f t="shared" ca="1" si="9"/>
        <v/>
      </c>
      <c r="L20" s="155" t="str">
        <f t="shared" ca="1" si="10"/>
        <v/>
      </c>
      <c r="M20" s="154" t="str">
        <f t="shared" ca="1" si="11"/>
        <v/>
      </c>
      <c r="N20" s="154" t="str">
        <f t="shared" ca="1" si="12"/>
        <v/>
      </c>
      <c r="O20" s="155" t="str">
        <f t="shared" ca="1" si="13"/>
        <v/>
      </c>
      <c r="P20" s="154" t="str">
        <f t="shared" ca="1" si="14"/>
        <v/>
      </c>
      <c r="Q20" s="100"/>
    </row>
    <row r="21" spans="1:20" ht="22.5" customHeight="1">
      <c r="A21" s="77">
        <f t="shared" si="0"/>
        <v>17</v>
      </c>
      <c r="B21" s="105" t="str">
        <f t="shared" ca="1" si="1"/>
        <v/>
      </c>
      <c r="C21" s="105" t="str">
        <f t="shared" ca="1" si="2"/>
        <v/>
      </c>
      <c r="D21" s="105" t="str">
        <f t="shared" ca="1" si="3"/>
        <v/>
      </c>
      <c r="E21" s="105" t="str">
        <f t="shared" ca="1" si="4"/>
        <v/>
      </c>
      <c r="F21" s="105" t="str">
        <f t="shared" ca="1" si="5"/>
        <v/>
      </c>
      <c r="G21" s="153" t="str">
        <f ca="1">IF(B21="","",IF(J21&gt;=0,報告書!$AB$7,""))</f>
        <v/>
      </c>
      <c r="H21" s="154" t="str">
        <f t="shared" ca="1" si="6"/>
        <v/>
      </c>
      <c r="I21" s="155" t="str">
        <f t="shared" ca="1" si="7"/>
        <v/>
      </c>
      <c r="J21" s="154" t="str">
        <f t="shared" ca="1" si="8"/>
        <v/>
      </c>
      <c r="K21" s="154" t="str">
        <f t="shared" ca="1" si="9"/>
        <v/>
      </c>
      <c r="L21" s="155" t="str">
        <f t="shared" ca="1" si="10"/>
        <v/>
      </c>
      <c r="M21" s="154" t="str">
        <f t="shared" ca="1" si="11"/>
        <v/>
      </c>
      <c r="N21" s="154" t="str">
        <f t="shared" ca="1" si="12"/>
        <v/>
      </c>
      <c r="O21" s="155" t="str">
        <f t="shared" ca="1" si="13"/>
        <v/>
      </c>
      <c r="P21" s="154" t="str">
        <f t="shared" ca="1" si="14"/>
        <v/>
      </c>
      <c r="Q21" s="100"/>
    </row>
    <row r="22" spans="1:20" ht="22.5" customHeight="1">
      <c r="A22" s="77">
        <f t="shared" si="0"/>
        <v>18</v>
      </c>
      <c r="B22" s="105" t="str">
        <f t="shared" ca="1" si="1"/>
        <v/>
      </c>
      <c r="C22" s="105" t="str">
        <f t="shared" ca="1" si="2"/>
        <v/>
      </c>
      <c r="D22" s="105" t="str">
        <f t="shared" ca="1" si="3"/>
        <v/>
      </c>
      <c r="E22" s="105" t="str">
        <f t="shared" ca="1" si="4"/>
        <v/>
      </c>
      <c r="F22" s="105" t="str">
        <f t="shared" ca="1" si="5"/>
        <v/>
      </c>
      <c r="G22" s="153" t="str">
        <f ca="1">IF(B22="","",IF(J22&gt;=0,報告書!$AB$7,""))</f>
        <v/>
      </c>
      <c r="H22" s="154" t="str">
        <f t="shared" ca="1" si="6"/>
        <v/>
      </c>
      <c r="I22" s="155" t="str">
        <f t="shared" ca="1" si="7"/>
        <v/>
      </c>
      <c r="J22" s="154" t="str">
        <f t="shared" ca="1" si="8"/>
        <v/>
      </c>
      <c r="K22" s="154" t="str">
        <f t="shared" ca="1" si="9"/>
        <v/>
      </c>
      <c r="L22" s="155" t="str">
        <f t="shared" ca="1" si="10"/>
        <v/>
      </c>
      <c r="M22" s="154" t="str">
        <f t="shared" ca="1" si="11"/>
        <v/>
      </c>
      <c r="N22" s="154" t="str">
        <f t="shared" ca="1" si="12"/>
        <v/>
      </c>
      <c r="O22" s="155" t="str">
        <f t="shared" ca="1" si="13"/>
        <v/>
      </c>
      <c r="P22" s="154" t="str">
        <f t="shared" ca="1" si="14"/>
        <v/>
      </c>
      <c r="Q22" s="100"/>
    </row>
    <row r="23" spans="1:20" ht="22.5" customHeight="1">
      <c r="A23" s="77">
        <f t="shared" si="0"/>
        <v>19</v>
      </c>
      <c r="B23" s="105" t="str">
        <f t="shared" ca="1" si="1"/>
        <v/>
      </c>
      <c r="C23" s="105" t="str">
        <f t="shared" ca="1" si="2"/>
        <v/>
      </c>
      <c r="D23" s="105" t="str">
        <f t="shared" ca="1" si="3"/>
        <v/>
      </c>
      <c r="E23" s="105" t="str">
        <f t="shared" ca="1" si="4"/>
        <v/>
      </c>
      <c r="F23" s="105" t="str">
        <f t="shared" ca="1" si="5"/>
        <v/>
      </c>
      <c r="G23" s="153" t="str">
        <f ca="1">IF(B23="","",IF(J23&gt;=0,報告書!$AB$7,""))</f>
        <v/>
      </c>
      <c r="H23" s="154" t="str">
        <f t="shared" ca="1" si="6"/>
        <v/>
      </c>
      <c r="I23" s="155" t="str">
        <f t="shared" ca="1" si="7"/>
        <v/>
      </c>
      <c r="J23" s="154" t="str">
        <f t="shared" ca="1" si="8"/>
        <v/>
      </c>
      <c r="K23" s="154" t="str">
        <f t="shared" ca="1" si="9"/>
        <v/>
      </c>
      <c r="L23" s="155" t="str">
        <f t="shared" ca="1" si="10"/>
        <v/>
      </c>
      <c r="M23" s="154" t="str">
        <f t="shared" ca="1" si="11"/>
        <v/>
      </c>
      <c r="N23" s="154" t="str">
        <f t="shared" ca="1" si="12"/>
        <v/>
      </c>
      <c r="O23" s="155" t="str">
        <f t="shared" ca="1" si="13"/>
        <v/>
      </c>
      <c r="P23" s="154" t="str">
        <f t="shared" ca="1" si="14"/>
        <v/>
      </c>
      <c r="Q23" s="100"/>
    </row>
    <row r="24" spans="1:20" ht="22.5" customHeight="1">
      <c r="A24" s="77">
        <f t="shared" si="0"/>
        <v>20</v>
      </c>
      <c r="B24" s="105" t="str">
        <f t="shared" ca="1" si="1"/>
        <v/>
      </c>
      <c r="C24" s="105" t="str">
        <f t="shared" ca="1" si="2"/>
        <v/>
      </c>
      <c r="D24" s="105" t="str">
        <f t="shared" ca="1" si="3"/>
        <v/>
      </c>
      <c r="E24" s="105" t="str">
        <f t="shared" ca="1" si="4"/>
        <v/>
      </c>
      <c r="F24" s="105" t="str">
        <f t="shared" ca="1" si="5"/>
        <v/>
      </c>
      <c r="G24" s="153" t="str">
        <f ca="1">IF(B24="","",IF(J24&gt;=0,報告書!$AB$7,""))</f>
        <v/>
      </c>
      <c r="H24" s="154" t="str">
        <f t="shared" ca="1" si="6"/>
        <v/>
      </c>
      <c r="I24" s="155" t="str">
        <f t="shared" ca="1" si="7"/>
        <v/>
      </c>
      <c r="J24" s="154" t="str">
        <f t="shared" ca="1" si="8"/>
        <v/>
      </c>
      <c r="K24" s="154" t="str">
        <f t="shared" ca="1" si="9"/>
        <v/>
      </c>
      <c r="L24" s="155" t="str">
        <f t="shared" ca="1" si="10"/>
        <v/>
      </c>
      <c r="M24" s="154" t="str">
        <f t="shared" ca="1" si="11"/>
        <v/>
      </c>
      <c r="N24" s="154" t="str">
        <f t="shared" ca="1" si="12"/>
        <v/>
      </c>
      <c r="O24" s="155" t="str">
        <f t="shared" ca="1" si="13"/>
        <v/>
      </c>
      <c r="P24" s="154" t="str">
        <f t="shared" ca="1" si="14"/>
        <v/>
      </c>
      <c r="Q24" s="100"/>
    </row>
    <row r="25" spans="1:20" ht="22.5" customHeight="1">
      <c r="A25" s="77">
        <f t="shared" si="0"/>
        <v>21</v>
      </c>
      <c r="B25" s="105" t="str">
        <f t="shared" ca="1" si="1"/>
        <v/>
      </c>
      <c r="C25" s="105" t="str">
        <f t="shared" ca="1" si="2"/>
        <v/>
      </c>
      <c r="D25" s="105" t="str">
        <f t="shared" ca="1" si="3"/>
        <v/>
      </c>
      <c r="E25" s="105" t="str">
        <f t="shared" ca="1" si="4"/>
        <v/>
      </c>
      <c r="F25" s="105" t="str">
        <f t="shared" ca="1" si="5"/>
        <v/>
      </c>
      <c r="G25" s="153" t="str">
        <f ca="1">IF(B25="","",IF(J25&gt;=0,報告書!$AB$7,""))</f>
        <v/>
      </c>
      <c r="H25" s="154" t="str">
        <f t="shared" ca="1" si="6"/>
        <v/>
      </c>
      <c r="I25" s="155" t="str">
        <f t="shared" ca="1" si="7"/>
        <v/>
      </c>
      <c r="J25" s="154" t="str">
        <f t="shared" ca="1" si="8"/>
        <v/>
      </c>
      <c r="K25" s="154" t="str">
        <f t="shared" ca="1" si="9"/>
        <v/>
      </c>
      <c r="L25" s="155" t="str">
        <f t="shared" ca="1" si="10"/>
        <v/>
      </c>
      <c r="M25" s="154" t="str">
        <f t="shared" ca="1" si="11"/>
        <v/>
      </c>
      <c r="N25" s="154" t="str">
        <f t="shared" ca="1" si="12"/>
        <v/>
      </c>
      <c r="O25" s="155" t="str">
        <f t="shared" ca="1" si="13"/>
        <v/>
      </c>
      <c r="P25" s="154" t="str">
        <f t="shared" ca="1" si="14"/>
        <v/>
      </c>
      <c r="Q25" s="100"/>
    </row>
    <row r="26" spans="1:20" ht="22.5" customHeight="1">
      <c r="A26" s="77">
        <f t="shared" si="0"/>
        <v>22</v>
      </c>
      <c r="B26" s="105" t="str">
        <f t="shared" ca="1" si="1"/>
        <v/>
      </c>
      <c r="C26" s="105" t="str">
        <f t="shared" ca="1" si="2"/>
        <v/>
      </c>
      <c r="D26" s="105" t="str">
        <f t="shared" ca="1" si="3"/>
        <v/>
      </c>
      <c r="E26" s="105" t="str">
        <f t="shared" ca="1" si="4"/>
        <v/>
      </c>
      <c r="F26" s="105" t="str">
        <f t="shared" ca="1" si="5"/>
        <v/>
      </c>
      <c r="G26" s="153" t="str">
        <f ca="1">IF(B26="","",IF(J26&gt;=0,報告書!$AB$7,""))</f>
        <v/>
      </c>
      <c r="H26" s="154" t="str">
        <f t="shared" ca="1" si="6"/>
        <v/>
      </c>
      <c r="I26" s="155" t="str">
        <f t="shared" ca="1" si="7"/>
        <v/>
      </c>
      <c r="J26" s="154" t="str">
        <f t="shared" ca="1" si="8"/>
        <v/>
      </c>
      <c r="K26" s="154" t="str">
        <f t="shared" ca="1" si="9"/>
        <v/>
      </c>
      <c r="L26" s="155" t="str">
        <f t="shared" ca="1" si="10"/>
        <v/>
      </c>
      <c r="M26" s="154" t="str">
        <f t="shared" ca="1" si="11"/>
        <v/>
      </c>
      <c r="N26" s="154" t="str">
        <f t="shared" ca="1" si="12"/>
        <v/>
      </c>
      <c r="O26" s="155" t="str">
        <f t="shared" ca="1" si="13"/>
        <v/>
      </c>
      <c r="P26" s="154" t="str">
        <f t="shared" ca="1" si="14"/>
        <v/>
      </c>
      <c r="Q26" s="100"/>
    </row>
    <row r="27" spans="1:20" ht="22.5" customHeight="1">
      <c r="A27" s="77">
        <f t="shared" si="0"/>
        <v>23</v>
      </c>
      <c r="B27" s="105" t="str">
        <f t="shared" ca="1" si="1"/>
        <v/>
      </c>
      <c r="C27" s="105" t="str">
        <f t="shared" ca="1" si="2"/>
        <v/>
      </c>
      <c r="D27" s="105" t="str">
        <f t="shared" ca="1" si="3"/>
        <v/>
      </c>
      <c r="E27" s="105" t="str">
        <f t="shared" ca="1" si="4"/>
        <v/>
      </c>
      <c r="F27" s="105" t="str">
        <f t="shared" ca="1" si="5"/>
        <v/>
      </c>
      <c r="G27" s="153" t="str">
        <f ca="1">IF(B27="","",IF(J27&gt;=0,報告書!$AB$7,""))</f>
        <v/>
      </c>
      <c r="H27" s="154" t="str">
        <f t="shared" ca="1" si="6"/>
        <v/>
      </c>
      <c r="I27" s="155" t="str">
        <f t="shared" ca="1" si="7"/>
        <v/>
      </c>
      <c r="J27" s="154" t="str">
        <f t="shared" ca="1" si="8"/>
        <v/>
      </c>
      <c r="K27" s="154" t="str">
        <f t="shared" ca="1" si="9"/>
        <v/>
      </c>
      <c r="L27" s="155" t="str">
        <f t="shared" ca="1" si="10"/>
        <v/>
      </c>
      <c r="M27" s="154" t="str">
        <f t="shared" ca="1" si="11"/>
        <v/>
      </c>
      <c r="N27" s="154" t="str">
        <f t="shared" ca="1" si="12"/>
        <v/>
      </c>
      <c r="O27" s="155" t="str">
        <f t="shared" ca="1" si="13"/>
        <v/>
      </c>
      <c r="P27" s="154" t="str">
        <f t="shared" ca="1" si="14"/>
        <v/>
      </c>
      <c r="Q27" s="100"/>
    </row>
    <row r="28" spans="1:20" ht="22.5" customHeight="1">
      <c r="A28" s="77">
        <f t="shared" si="0"/>
        <v>24</v>
      </c>
      <c r="B28" s="105" t="str">
        <f t="shared" ca="1" si="1"/>
        <v/>
      </c>
      <c r="C28" s="105" t="str">
        <f t="shared" ca="1" si="2"/>
        <v/>
      </c>
      <c r="D28" s="105" t="str">
        <f t="shared" ca="1" si="3"/>
        <v/>
      </c>
      <c r="E28" s="105" t="str">
        <f t="shared" ca="1" si="4"/>
        <v/>
      </c>
      <c r="F28" s="105" t="str">
        <f t="shared" ca="1" si="5"/>
        <v/>
      </c>
      <c r="G28" s="153" t="str">
        <f ca="1">IF(B28="","",IF(J28&gt;=0,報告書!$AB$7,""))</f>
        <v/>
      </c>
      <c r="H28" s="154" t="str">
        <f t="shared" ca="1" si="6"/>
        <v/>
      </c>
      <c r="I28" s="155" t="str">
        <f t="shared" ca="1" si="7"/>
        <v/>
      </c>
      <c r="J28" s="154" t="str">
        <f t="shared" ca="1" si="8"/>
        <v/>
      </c>
      <c r="K28" s="154" t="str">
        <f t="shared" ca="1" si="9"/>
        <v/>
      </c>
      <c r="L28" s="155" t="str">
        <f t="shared" ca="1" si="10"/>
        <v/>
      </c>
      <c r="M28" s="154" t="str">
        <f t="shared" ca="1" si="11"/>
        <v/>
      </c>
      <c r="N28" s="154" t="str">
        <f t="shared" ca="1" si="12"/>
        <v/>
      </c>
      <c r="O28" s="155" t="str">
        <f t="shared" ca="1" si="13"/>
        <v/>
      </c>
      <c r="P28" s="154" t="str">
        <f t="shared" ca="1" si="14"/>
        <v/>
      </c>
      <c r="Q28" s="100"/>
    </row>
    <row r="29" spans="1:20" ht="22.5" customHeight="1">
      <c r="A29" s="77">
        <f t="shared" si="0"/>
        <v>25</v>
      </c>
      <c r="B29" s="105" t="str">
        <f t="shared" ca="1" si="1"/>
        <v/>
      </c>
      <c r="C29" s="105" t="str">
        <f t="shared" ca="1" si="2"/>
        <v/>
      </c>
      <c r="D29" s="105" t="str">
        <f t="shared" ca="1" si="3"/>
        <v/>
      </c>
      <c r="E29" s="105" t="str">
        <f t="shared" ca="1" si="4"/>
        <v/>
      </c>
      <c r="F29" s="105" t="str">
        <f t="shared" ca="1" si="5"/>
        <v/>
      </c>
      <c r="G29" s="153" t="str">
        <f ca="1">IF(B29="","",IF(J29&gt;=0,報告書!$AB$7,""))</f>
        <v/>
      </c>
      <c r="H29" s="154" t="str">
        <f t="shared" ca="1" si="6"/>
        <v/>
      </c>
      <c r="I29" s="155" t="str">
        <f t="shared" ca="1" si="7"/>
        <v/>
      </c>
      <c r="J29" s="154" t="str">
        <f t="shared" ca="1" si="8"/>
        <v/>
      </c>
      <c r="K29" s="154" t="str">
        <f t="shared" ca="1" si="9"/>
        <v/>
      </c>
      <c r="L29" s="155" t="str">
        <f t="shared" ca="1" si="10"/>
        <v/>
      </c>
      <c r="M29" s="154" t="str">
        <f t="shared" ca="1" si="11"/>
        <v/>
      </c>
      <c r="N29" s="154" t="str">
        <f t="shared" ca="1" si="12"/>
        <v/>
      </c>
      <c r="O29" s="155" t="str">
        <f t="shared" ca="1" si="13"/>
        <v/>
      </c>
      <c r="P29" s="154" t="str">
        <f t="shared" ca="1" si="14"/>
        <v/>
      </c>
      <c r="Q29" s="100"/>
    </row>
    <row r="30" spans="1:20" ht="11.25" customHeight="1"/>
    <row r="31" spans="1:20" s="146" customFormat="1">
      <c r="A31" s="3" t="s">
        <v>236</v>
      </c>
      <c r="B31" s="2"/>
      <c r="C31" s="2"/>
    </row>
    <row r="32" spans="1:20" s="146" customFormat="1" ht="16.5" customHeight="1">
      <c r="A32" s="78"/>
      <c r="B32" s="3" t="s">
        <v>30</v>
      </c>
      <c r="C32" s="2"/>
    </row>
    <row r="33" spans="1:3" s="146" customFormat="1" ht="16.5" customHeight="1">
      <c r="A33" s="78"/>
      <c r="B33" s="3"/>
      <c r="C33" s="2"/>
    </row>
    <row r="34" spans="1:3" s="146" customFormat="1" ht="16.5" customHeight="1">
      <c r="A34" s="4"/>
      <c r="B34" s="79"/>
      <c r="C34" s="2"/>
    </row>
    <row r="35" spans="1:3" s="146" customFormat="1" ht="16.5" customHeight="1">
      <c r="A35" s="4"/>
      <c r="B35" s="79"/>
      <c r="C35" s="2"/>
    </row>
    <row r="36" spans="1:3" s="146" customFormat="1" ht="22.5" customHeight="1"/>
    <row r="37" spans="1:3" s="146" customFormat="1" ht="22.5" customHeight="1"/>
    <row r="38" spans="1:3" s="146" customFormat="1" ht="22.5" customHeight="1"/>
    <row r="39" spans="1:3" s="146" customFormat="1" ht="22.5" customHeight="1"/>
    <row r="40" spans="1:3" s="146" customFormat="1" ht="22.5" customHeight="1"/>
    <row r="41" spans="1:3" s="146" customFormat="1" ht="22.5" customHeight="1"/>
    <row r="42" spans="1:3" s="146" customFormat="1" ht="22.5" customHeight="1"/>
    <row r="43" spans="1:3" s="146" customFormat="1" ht="22.5" customHeight="1"/>
    <row r="44" spans="1:3" s="146" customFormat="1" ht="22.5" customHeight="1"/>
    <row r="45" spans="1:3" s="146" customFormat="1" ht="22.5" customHeight="1"/>
    <row r="46" spans="1:3" s="146" customFormat="1" ht="22.5" customHeight="1"/>
  </sheetData>
  <sheetProtection algorithmName="SHA-512" hashValue="nex7uojVbfX997Agt60gAiH0/d4+0Bg9VD8lazLDrahlyiIjKvGHjCYP8oLdTGY5noQOywod/rTa3zvgvlu6sg==" saltValue="PbZbMYng2LonBkj1LfYtPg==" spinCount="100000" sheet="1" objects="1" scenarios="1" selectLockedCells="1"/>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29" xr:uid="{00000000-0002-0000-0200-000000000000}">
      <formula1>"可"</formula1>
    </dataValidation>
    <dataValidation type="list" allowBlank="1" showInputMessage="1" showErrorMessage="1" sqref="D5:D2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M59"/>
  <sheetViews>
    <sheetView showGridLines="0" zoomScaleNormal="100" zoomScaleSheetLayoutView="100" workbookViewId="0">
      <selection activeCell="X20" sqref="X20:Z20"/>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65">
      <c r="A1" s="2" t="s">
        <v>259</v>
      </c>
    </row>
    <row r="2" spans="1:65" ht="7.5" customHeight="1"/>
    <row r="3" spans="1:65">
      <c r="A3" s="241" t="s">
        <v>243</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3"/>
    </row>
    <row r="4" spans="1:65" s="108" customFormat="1" ht="9" customHeight="1">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row>
    <row r="5" spans="1:65">
      <c r="A5" s="244" t="s">
        <v>31</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6"/>
    </row>
    <row r="6" spans="1:65" s="108" customFormat="1" ht="4.5" customHeight="1">
      <c r="A6" s="113"/>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row>
    <row r="7" spans="1:65" ht="17.25" customHeight="1">
      <c r="A7" s="203" t="s">
        <v>32</v>
      </c>
      <c r="B7" s="204"/>
      <c r="C7" s="204"/>
      <c r="D7" s="204"/>
      <c r="E7" s="204"/>
      <c r="F7" s="204"/>
      <c r="G7" s="205"/>
      <c r="H7" s="266"/>
      <c r="I7" s="267"/>
      <c r="J7" s="267"/>
      <c r="K7" s="267"/>
      <c r="L7" s="267"/>
      <c r="M7" s="267"/>
      <c r="N7" s="268"/>
      <c r="O7" s="203" t="s">
        <v>33</v>
      </c>
      <c r="P7" s="204"/>
      <c r="Q7" s="204"/>
      <c r="R7" s="204"/>
      <c r="S7" s="205"/>
      <c r="T7" s="269"/>
      <c r="U7" s="270"/>
      <c r="V7" s="270"/>
      <c r="W7" s="270"/>
      <c r="X7" s="270"/>
      <c r="Y7" s="270"/>
      <c r="Z7" s="270"/>
      <c r="AA7" s="270"/>
      <c r="AB7" s="270"/>
      <c r="AC7" s="270"/>
      <c r="AD7" s="270"/>
      <c r="AE7" s="270"/>
      <c r="AF7" s="270"/>
      <c r="AG7" s="270"/>
      <c r="AH7" s="270"/>
      <c r="AI7" s="270"/>
      <c r="AJ7" s="270"/>
      <c r="AK7" s="270"/>
      <c r="AL7" s="270"/>
      <c r="AM7" s="271"/>
    </row>
    <row r="8" spans="1:65">
      <c r="A8" s="247" t="s">
        <v>34</v>
      </c>
      <c r="B8" s="248"/>
      <c r="C8" s="249"/>
      <c r="D8" s="203" t="s">
        <v>35</v>
      </c>
      <c r="E8" s="204"/>
      <c r="F8" s="204"/>
      <c r="G8" s="205"/>
      <c r="H8" s="203" t="s">
        <v>24</v>
      </c>
      <c r="I8" s="204"/>
      <c r="J8" s="204"/>
      <c r="K8" s="204"/>
      <c r="L8" s="204"/>
      <c r="M8" s="204"/>
      <c r="N8" s="204"/>
      <c r="O8" s="204"/>
      <c r="P8" s="204"/>
      <c r="Q8" s="204"/>
      <c r="R8" s="204"/>
      <c r="S8" s="205"/>
      <c r="T8" s="247" t="s">
        <v>36</v>
      </c>
      <c r="U8" s="248"/>
      <c r="V8" s="249"/>
      <c r="W8" s="203" t="s">
        <v>18</v>
      </c>
      <c r="X8" s="204"/>
      <c r="Y8" s="204"/>
      <c r="Z8" s="204"/>
      <c r="AA8" s="204"/>
      <c r="AB8" s="204"/>
      <c r="AC8" s="204"/>
      <c r="AD8" s="204"/>
      <c r="AE8" s="204"/>
      <c r="AF8" s="205"/>
      <c r="AG8" s="254" t="s">
        <v>37</v>
      </c>
      <c r="AH8" s="255"/>
      <c r="AI8" s="255"/>
      <c r="AJ8" s="255"/>
      <c r="AK8" s="255"/>
      <c r="AL8" s="255"/>
      <c r="AM8" s="256"/>
    </row>
    <row r="9" spans="1:65" ht="17.25" customHeight="1">
      <c r="A9" s="250"/>
      <c r="B9" s="240"/>
      <c r="C9" s="193"/>
      <c r="D9" s="251"/>
      <c r="E9" s="252"/>
      <c r="F9" s="252"/>
      <c r="G9" s="253"/>
      <c r="H9" s="257"/>
      <c r="I9" s="258"/>
      <c r="J9" s="258"/>
      <c r="K9" s="258"/>
      <c r="L9" s="258"/>
      <c r="M9" s="258"/>
      <c r="N9" s="258"/>
      <c r="O9" s="258"/>
      <c r="P9" s="258"/>
      <c r="Q9" s="258"/>
      <c r="R9" s="258"/>
      <c r="S9" s="259"/>
      <c r="T9" s="250"/>
      <c r="U9" s="240"/>
      <c r="V9" s="193"/>
      <c r="W9" s="260"/>
      <c r="X9" s="261"/>
      <c r="Y9" s="261"/>
      <c r="Z9" s="261"/>
      <c r="AA9" s="261"/>
      <c r="AB9" s="261"/>
      <c r="AC9" s="261"/>
      <c r="AD9" s="261"/>
      <c r="AE9" s="261"/>
      <c r="AF9" s="262"/>
      <c r="AG9" s="263"/>
      <c r="AH9" s="264"/>
      <c r="AI9" s="264"/>
      <c r="AJ9" s="264"/>
      <c r="AK9" s="264"/>
      <c r="AL9" s="264"/>
      <c r="AM9" s="265"/>
      <c r="AV9" s="3"/>
    </row>
    <row r="10" spans="1:65" s="3" customFormat="1" ht="20.25" customHeight="1">
      <c r="A10" s="203" t="s">
        <v>39</v>
      </c>
      <c r="B10" s="204"/>
      <c r="C10" s="204"/>
      <c r="D10" s="204"/>
      <c r="E10" s="204"/>
      <c r="F10" s="204"/>
      <c r="G10" s="204"/>
      <c r="H10" s="204"/>
      <c r="I10" s="204"/>
      <c r="J10" s="204"/>
      <c r="K10" s="205"/>
      <c r="L10" s="212"/>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4"/>
      <c r="AP10" s="272"/>
      <c r="AQ10" s="272"/>
      <c r="AR10" s="272"/>
      <c r="AS10" s="272"/>
      <c r="AT10" s="272"/>
      <c r="AU10" s="272"/>
      <c r="BM10" s="156"/>
    </row>
    <row r="11" spans="1:65" s="3" customFormat="1" ht="18" customHeight="1">
      <c r="A11" s="273" t="s">
        <v>40</v>
      </c>
      <c r="B11" s="274"/>
      <c r="C11" s="274"/>
      <c r="D11" s="274"/>
      <c r="E11" s="274"/>
      <c r="F11" s="274"/>
      <c r="G11" s="274"/>
      <c r="H11" s="275"/>
      <c r="I11" s="157"/>
      <c r="J11" s="158" t="s">
        <v>199</v>
      </c>
      <c r="K11" s="159"/>
      <c r="L11" s="160"/>
      <c r="M11" s="160"/>
      <c r="N11" s="160"/>
      <c r="O11" s="160"/>
      <c r="P11" s="160"/>
      <c r="Q11" s="160"/>
      <c r="R11" s="160"/>
      <c r="S11" s="160"/>
      <c r="T11" s="160"/>
      <c r="U11" s="160"/>
      <c r="V11" s="160"/>
      <c r="W11" s="160"/>
      <c r="X11" s="160"/>
      <c r="Y11" s="157"/>
      <c r="Z11" s="158" t="s">
        <v>198</v>
      </c>
      <c r="AA11" s="159"/>
      <c r="AB11" s="160"/>
      <c r="AC11" s="160"/>
      <c r="AD11" s="160"/>
      <c r="AE11" s="160"/>
      <c r="AF11" s="160"/>
      <c r="AG11" s="160"/>
      <c r="AH11" s="160"/>
      <c r="AI11" s="160"/>
      <c r="AJ11" s="160"/>
      <c r="AK11" s="160"/>
      <c r="AL11" s="160"/>
      <c r="AM11" s="161"/>
    </row>
    <row r="12" spans="1:65" s="107" customFormat="1" ht="6" customHeight="1">
      <c r="A12" s="114"/>
      <c r="B12" s="114"/>
      <c r="C12" s="114"/>
      <c r="D12" s="114"/>
      <c r="E12" s="114"/>
      <c r="F12" s="114"/>
      <c r="G12" s="114"/>
      <c r="H12" s="114"/>
      <c r="I12" s="115"/>
      <c r="J12" s="116"/>
      <c r="K12" s="115"/>
      <c r="L12" s="113"/>
      <c r="M12" s="113"/>
      <c r="N12" s="113"/>
      <c r="O12" s="113"/>
      <c r="P12" s="113"/>
      <c r="Q12" s="113"/>
      <c r="R12" s="113"/>
      <c r="S12" s="113"/>
      <c r="T12" s="113"/>
      <c r="U12" s="115"/>
      <c r="V12" s="113"/>
      <c r="W12" s="113"/>
      <c r="X12" s="113"/>
      <c r="Y12" s="116"/>
      <c r="Z12" s="117"/>
      <c r="AA12" s="115"/>
      <c r="AB12" s="113"/>
      <c r="AC12" s="113"/>
      <c r="AD12" s="113"/>
      <c r="AE12" s="113"/>
      <c r="AF12" s="113"/>
      <c r="AG12" s="113"/>
      <c r="AH12" s="113"/>
      <c r="AI12" s="113"/>
      <c r="AJ12" s="113"/>
      <c r="AK12" s="113"/>
      <c r="AL12" s="113"/>
      <c r="AM12" s="113"/>
    </row>
    <row r="13" spans="1:65" s="3" customFormat="1" ht="12">
      <c r="A13" s="244" t="s">
        <v>41</v>
      </c>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6"/>
    </row>
    <row r="14" spans="1:65" s="107" customFormat="1" ht="3" customHeight="1">
      <c r="I14" s="118"/>
      <c r="J14" s="119"/>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row>
    <row r="15" spans="1:65" s="3" customFormat="1" ht="18" customHeight="1">
      <c r="A15" s="287" t="s">
        <v>273</v>
      </c>
      <c r="B15" s="288"/>
      <c r="C15" s="288"/>
      <c r="D15" s="288"/>
      <c r="E15" s="288"/>
      <c r="F15" s="288"/>
      <c r="G15" s="288"/>
      <c r="H15" s="288"/>
      <c r="I15" s="288"/>
      <c r="J15" s="288"/>
      <c r="K15" s="288"/>
      <c r="L15" s="288"/>
      <c r="M15" s="288"/>
      <c r="N15" s="288"/>
      <c r="O15" s="288"/>
      <c r="P15" s="288"/>
      <c r="Q15" s="288"/>
      <c r="R15" s="288"/>
      <c r="S15" s="288"/>
      <c r="T15" s="288"/>
      <c r="U15" s="288"/>
      <c r="V15" s="288"/>
      <c r="W15" s="296"/>
      <c r="X15" s="289" t="s">
        <v>42</v>
      </c>
      <c r="Y15" s="290"/>
      <c r="Z15" s="291"/>
      <c r="AA15" s="292" t="s">
        <v>280</v>
      </c>
      <c r="AB15" s="293"/>
      <c r="AC15" s="293"/>
      <c r="AD15" s="293"/>
      <c r="AE15" s="293"/>
      <c r="AF15" s="293"/>
      <c r="AG15" s="293"/>
      <c r="AH15" s="293"/>
      <c r="AI15" s="293"/>
      <c r="AJ15" s="293"/>
      <c r="AK15" s="293"/>
      <c r="AL15" s="293"/>
      <c r="AM15" s="293"/>
    </row>
    <row r="16" spans="1:65" s="3" customFormat="1" ht="18" customHeight="1">
      <c r="A16" s="297" t="s">
        <v>202</v>
      </c>
      <c r="B16" s="298"/>
      <c r="C16" s="298"/>
      <c r="D16" s="298"/>
      <c r="E16" s="298"/>
      <c r="F16" s="298"/>
      <c r="G16" s="298"/>
      <c r="H16" s="298"/>
      <c r="I16" s="298"/>
      <c r="J16" s="298"/>
      <c r="K16" s="298"/>
      <c r="L16" s="298"/>
      <c r="M16" s="298"/>
      <c r="N16" s="298"/>
      <c r="O16" s="298"/>
      <c r="P16" s="298"/>
      <c r="Q16" s="298"/>
      <c r="R16" s="298"/>
      <c r="S16" s="298"/>
      <c r="T16" s="298"/>
      <c r="U16" s="298"/>
      <c r="V16" s="298"/>
      <c r="W16" s="299"/>
      <c r="X16" s="289" t="s">
        <v>42</v>
      </c>
      <c r="Y16" s="290"/>
      <c r="Z16" s="291"/>
      <c r="AA16" s="133"/>
      <c r="AB16" s="144"/>
      <c r="AC16" s="144"/>
      <c r="AD16" s="144"/>
      <c r="AE16" s="144"/>
      <c r="AF16" s="144"/>
      <c r="AG16" s="144"/>
      <c r="AH16" s="144"/>
      <c r="AI16" s="144"/>
      <c r="AJ16" s="144"/>
      <c r="AK16" s="144"/>
      <c r="AL16" s="144"/>
      <c r="AM16" s="144"/>
    </row>
    <row r="17" spans="1:48" s="107" customFormat="1" ht="6" customHeight="1">
      <c r="I17" s="118"/>
      <c r="J17" s="119"/>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row>
    <row r="18" spans="1:48" s="3" customFormat="1" ht="12">
      <c r="A18" s="244" t="s">
        <v>244</v>
      </c>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6"/>
    </row>
    <row r="19" spans="1:48" s="107" customFormat="1" ht="3" customHeight="1">
      <c r="I19" s="118"/>
      <c r="J19" s="119"/>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row>
    <row r="20" spans="1:48" s="3" customFormat="1" ht="18" customHeight="1">
      <c r="A20" s="287" t="s">
        <v>276</v>
      </c>
      <c r="B20" s="288"/>
      <c r="C20" s="288"/>
      <c r="D20" s="288"/>
      <c r="E20" s="288"/>
      <c r="F20" s="288"/>
      <c r="G20" s="288"/>
      <c r="H20" s="288"/>
      <c r="I20" s="288"/>
      <c r="J20" s="288"/>
      <c r="K20" s="288"/>
      <c r="L20" s="288"/>
      <c r="M20" s="288"/>
      <c r="N20" s="288"/>
      <c r="O20" s="288"/>
      <c r="P20" s="288"/>
      <c r="Q20" s="288"/>
      <c r="R20" s="288"/>
      <c r="S20" s="288"/>
      <c r="T20" s="288"/>
      <c r="U20" s="288"/>
      <c r="V20" s="288"/>
      <c r="W20" s="296"/>
      <c r="X20" s="289"/>
      <c r="Y20" s="290"/>
      <c r="Z20" s="291"/>
      <c r="AA20" s="294" t="s">
        <v>277</v>
      </c>
      <c r="AB20" s="295"/>
      <c r="AC20" s="295"/>
      <c r="AD20" s="295"/>
      <c r="AE20" s="295"/>
      <c r="AF20" s="295"/>
      <c r="AG20" s="295"/>
      <c r="AH20" s="295"/>
      <c r="AI20" s="295"/>
      <c r="AJ20" s="295"/>
      <c r="AK20" s="295"/>
      <c r="AL20" s="295"/>
      <c r="AM20" s="295"/>
    </row>
    <row r="21" spans="1:48" s="3" customFormat="1" ht="18" customHeight="1">
      <c r="A21" s="287" t="s">
        <v>240</v>
      </c>
      <c r="B21" s="288"/>
      <c r="C21" s="288"/>
      <c r="D21" s="288"/>
      <c r="E21" s="288"/>
      <c r="F21" s="288"/>
      <c r="G21" s="288"/>
      <c r="H21" s="288"/>
      <c r="I21" s="288"/>
      <c r="J21" s="288"/>
      <c r="K21" s="288"/>
      <c r="L21" s="288"/>
      <c r="M21" s="288"/>
      <c r="N21" s="288"/>
      <c r="O21" s="288"/>
      <c r="P21" s="288"/>
      <c r="Q21" s="288"/>
      <c r="R21" s="288"/>
      <c r="S21" s="288"/>
      <c r="T21" s="288"/>
      <c r="U21" s="288"/>
      <c r="V21" s="288"/>
      <c r="W21" s="288"/>
      <c r="X21" s="289" t="s">
        <v>42</v>
      </c>
      <c r="Y21" s="290"/>
      <c r="Z21" s="291"/>
      <c r="AA21" s="135"/>
      <c r="AB21" s="135"/>
      <c r="AC21" s="135"/>
      <c r="AD21" s="135"/>
      <c r="AE21" s="135"/>
      <c r="AF21" s="135"/>
      <c r="AG21" s="135"/>
      <c r="AH21" s="136"/>
      <c r="AI21" s="136"/>
      <c r="AJ21" s="136"/>
      <c r="AK21" s="136"/>
      <c r="AL21" s="136"/>
      <c r="AM21" s="136"/>
    </row>
    <row r="22" spans="1:48" s="3" customFormat="1" ht="18" customHeight="1">
      <c r="A22" s="287" t="s">
        <v>237</v>
      </c>
      <c r="B22" s="288"/>
      <c r="C22" s="288"/>
      <c r="D22" s="288"/>
      <c r="E22" s="288"/>
      <c r="F22" s="288"/>
      <c r="G22" s="288"/>
      <c r="H22" s="288"/>
      <c r="I22" s="288"/>
      <c r="J22" s="288"/>
      <c r="K22" s="288"/>
      <c r="L22" s="288"/>
      <c r="M22" s="288"/>
      <c r="N22" s="288"/>
      <c r="O22" s="288"/>
      <c r="P22" s="288"/>
      <c r="Q22" s="288"/>
      <c r="R22" s="288"/>
      <c r="S22" s="288"/>
      <c r="T22" s="288"/>
      <c r="U22" s="288"/>
      <c r="V22" s="288"/>
      <c r="W22" s="288"/>
      <c r="X22" s="289" t="s">
        <v>42</v>
      </c>
      <c r="Y22" s="290"/>
      <c r="Z22" s="291"/>
      <c r="AA22" s="135"/>
      <c r="AB22" s="135"/>
      <c r="AC22" s="135"/>
      <c r="AD22" s="135"/>
      <c r="AE22" s="135"/>
      <c r="AF22" s="135"/>
      <c r="AG22" s="135"/>
      <c r="AH22" s="136"/>
      <c r="AI22" s="136"/>
      <c r="AJ22" s="136"/>
      <c r="AK22" s="136"/>
      <c r="AL22" s="136"/>
      <c r="AM22" s="136"/>
    </row>
    <row r="23" spans="1:48" s="107" customFormat="1" ht="6" customHeight="1">
      <c r="I23" s="118"/>
      <c r="J23" s="119"/>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row>
    <row r="24" spans="1:48" s="3" customFormat="1" ht="12">
      <c r="A24" s="244" t="s">
        <v>245</v>
      </c>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6"/>
    </row>
    <row r="25" spans="1:48" s="107" customFormat="1" ht="3" customHeight="1">
      <c r="I25" s="118"/>
      <c r="J25" s="119"/>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row>
    <row r="26" spans="1:48" ht="19.5" customHeight="1">
      <c r="A26" s="121" t="s">
        <v>196</v>
      </c>
      <c r="B26" s="107"/>
      <c r="C26" s="106"/>
      <c r="D26" s="107"/>
      <c r="E26" s="122"/>
      <c r="F26" s="107"/>
      <c r="G26" s="107"/>
      <c r="H26" s="107"/>
      <c r="I26" s="107"/>
      <c r="J26" s="123"/>
      <c r="K26" s="123"/>
      <c r="L26" s="123"/>
      <c r="M26" s="123"/>
      <c r="N26" s="123"/>
      <c r="O26" s="124"/>
      <c r="P26" s="106"/>
      <c r="Q26" s="108"/>
      <c r="R26" s="108"/>
      <c r="S26" s="123"/>
      <c r="T26" s="119"/>
      <c r="U26" s="123"/>
      <c r="V26" s="123"/>
      <c r="W26" s="106"/>
      <c r="Y26" s="276" t="s">
        <v>238</v>
      </c>
      <c r="Z26" s="277"/>
      <c r="AA26" s="277"/>
      <c r="AB26" s="277"/>
      <c r="AC26" s="278"/>
      <c r="AD26" s="203" t="s">
        <v>254</v>
      </c>
      <c r="AE26" s="204"/>
      <c r="AF26" s="204"/>
      <c r="AG26" s="204"/>
      <c r="AH26" s="205"/>
      <c r="AI26" s="203" t="s">
        <v>239</v>
      </c>
      <c r="AJ26" s="204"/>
      <c r="AK26" s="204"/>
      <c r="AL26" s="204"/>
      <c r="AM26" s="205"/>
      <c r="AV26" s="3"/>
    </row>
    <row r="27" spans="1:48">
      <c r="A27" s="121"/>
      <c r="B27" s="107"/>
      <c r="C27" s="106"/>
      <c r="D27" s="107"/>
      <c r="E27" s="122"/>
      <c r="F27" s="107"/>
      <c r="G27" s="107"/>
      <c r="H27" s="107"/>
      <c r="I27" s="107"/>
      <c r="J27" s="123"/>
      <c r="K27" s="123"/>
      <c r="L27" s="123"/>
      <c r="M27" s="123"/>
      <c r="N27" s="123"/>
      <c r="O27" s="124"/>
      <c r="P27" s="106"/>
      <c r="Q27" s="108"/>
      <c r="R27" s="108"/>
      <c r="S27" s="123"/>
      <c r="T27" s="119"/>
      <c r="U27" s="123"/>
      <c r="V27" s="123"/>
      <c r="W27" s="125"/>
      <c r="Y27" s="279"/>
      <c r="Z27" s="280"/>
      <c r="AA27" s="280"/>
      <c r="AB27" s="283" t="s">
        <v>13</v>
      </c>
      <c r="AC27" s="284"/>
      <c r="AD27" s="230">
        <f>MIN(Y27,ROUNDDOWN((H35+H44)/1000,0))</f>
        <v>0</v>
      </c>
      <c r="AE27" s="231"/>
      <c r="AF27" s="231"/>
      <c r="AG27" s="234" t="s">
        <v>13</v>
      </c>
      <c r="AH27" s="235"/>
      <c r="AI27" s="236">
        <f>IF(Y27&lt;AD27,0,Y27-AD27)</f>
        <v>0</v>
      </c>
      <c r="AJ27" s="237"/>
      <c r="AK27" s="237"/>
      <c r="AL27" s="234" t="s">
        <v>13</v>
      </c>
      <c r="AM27" s="235"/>
    </row>
    <row r="28" spans="1:48">
      <c r="A28" s="106" t="s">
        <v>200</v>
      </c>
      <c r="B28" s="107"/>
      <c r="C28" s="106"/>
      <c r="D28" s="107"/>
      <c r="E28" s="122"/>
      <c r="F28" s="107"/>
      <c r="G28" s="107"/>
      <c r="H28" s="107"/>
      <c r="I28" s="107"/>
      <c r="J28" s="123"/>
      <c r="K28" s="123"/>
      <c r="L28" s="123"/>
      <c r="M28" s="123"/>
      <c r="N28" s="123"/>
      <c r="O28" s="124"/>
      <c r="P28" s="106"/>
      <c r="Q28" s="108"/>
      <c r="R28" s="108"/>
      <c r="S28" s="123"/>
      <c r="T28" s="119"/>
      <c r="U28" s="123"/>
      <c r="V28" s="123"/>
      <c r="W28" s="125"/>
      <c r="Y28" s="281"/>
      <c r="Z28" s="282"/>
      <c r="AA28" s="282"/>
      <c r="AB28" s="285"/>
      <c r="AC28" s="286"/>
      <c r="AD28" s="232"/>
      <c r="AE28" s="233"/>
      <c r="AF28" s="233"/>
      <c r="AG28" s="210"/>
      <c r="AH28" s="211"/>
      <c r="AI28" s="238"/>
      <c r="AJ28" s="239"/>
      <c r="AK28" s="239"/>
      <c r="AL28" s="210"/>
      <c r="AM28" s="211"/>
    </row>
    <row r="29" spans="1:48" ht="15" customHeight="1">
      <c r="A29" s="203" t="s">
        <v>43</v>
      </c>
      <c r="B29" s="204"/>
      <c r="C29" s="204"/>
      <c r="D29" s="204"/>
      <c r="E29" s="204"/>
      <c r="F29" s="204"/>
      <c r="G29" s="205"/>
      <c r="H29" s="204" t="s">
        <v>246</v>
      </c>
      <c r="I29" s="204"/>
      <c r="J29" s="204"/>
      <c r="K29" s="204"/>
      <c r="L29" s="204"/>
      <c r="M29" s="203" t="s">
        <v>44</v>
      </c>
      <c r="N29" s="204"/>
      <c r="O29" s="204"/>
      <c r="P29" s="204"/>
      <c r="Q29" s="204"/>
      <c r="R29" s="204"/>
      <c r="S29" s="204"/>
      <c r="T29" s="204"/>
      <c r="U29" s="204"/>
      <c r="V29" s="204"/>
      <c r="W29" s="204"/>
      <c r="X29" s="204"/>
      <c r="Y29" s="240"/>
      <c r="Z29" s="240"/>
      <c r="AA29" s="240"/>
      <c r="AB29" s="240"/>
      <c r="AC29" s="240"/>
      <c r="AD29" s="240"/>
      <c r="AE29" s="240"/>
      <c r="AF29" s="240"/>
      <c r="AG29" s="240"/>
      <c r="AH29" s="240"/>
      <c r="AI29" s="240"/>
      <c r="AJ29" s="240"/>
      <c r="AK29" s="240"/>
      <c r="AL29" s="240"/>
      <c r="AM29" s="193"/>
    </row>
    <row r="30" spans="1:48" ht="15" customHeight="1">
      <c r="A30" s="90" t="s">
        <v>45</v>
      </c>
      <c r="B30" s="91"/>
      <c r="C30" s="91"/>
      <c r="D30" s="91"/>
      <c r="E30" s="92"/>
      <c r="F30" s="92"/>
      <c r="G30" s="93"/>
      <c r="H30" s="226"/>
      <c r="I30" s="226"/>
      <c r="J30" s="226"/>
      <c r="K30" s="226"/>
      <c r="L30" s="226"/>
      <c r="M30" s="227"/>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9"/>
    </row>
    <row r="31" spans="1:48" ht="15" customHeight="1">
      <c r="A31" s="67" t="s">
        <v>46</v>
      </c>
      <c r="B31" s="68"/>
      <c r="C31" s="68"/>
      <c r="D31" s="68"/>
      <c r="E31" s="69"/>
      <c r="F31" s="69"/>
      <c r="G31" s="70"/>
      <c r="H31" s="222"/>
      <c r="I31" s="222"/>
      <c r="J31" s="222"/>
      <c r="K31" s="222"/>
      <c r="L31" s="222"/>
      <c r="M31" s="223"/>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5"/>
    </row>
    <row r="32" spans="1:48" ht="15" customHeight="1">
      <c r="A32" s="67" t="s">
        <v>47</v>
      </c>
      <c r="B32" s="68"/>
      <c r="C32" s="68"/>
      <c r="D32" s="68"/>
      <c r="E32" s="69"/>
      <c r="F32" s="69"/>
      <c r="G32" s="70"/>
      <c r="H32" s="222"/>
      <c r="I32" s="222"/>
      <c r="J32" s="222"/>
      <c r="K32" s="222"/>
      <c r="L32" s="222"/>
      <c r="M32" s="223"/>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5"/>
    </row>
    <row r="33" spans="1:48" ht="15" customHeight="1">
      <c r="A33" s="67" t="s">
        <v>48</v>
      </c>
      <c r="B33" s="68"/>
      <c r="C33" s="68"/>
      <c r="D33" s="68"/>
      <c r="E33" s="69"/>
      <c r="F33" s="69"/>
      <c r="G33" s="70"/>
      <c r="H33" s="222"/>
      <c r="I33" s="222"/>
      <c r="J33" s="222"/>
      <c r="K33" s="222"/>
      <c r="L33" s="222"/>
      <c r="M33" s="223"/>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5"/>
      <c r="AV33" s="3"/>
    </row>
    <row r="34" spans="1:48" ht="15" customHeight="1">
      <c r="A34" s="67" t="s">
        <v>49</v>
      </c>
      <c r="B34" s="68"/>
      <c r="C34" s="68"/>
      <c r="D34" s="68"/>
      <c r="E34" s="69"/>
      <c r="F34" s="69"/>
      <c r="G34" s="70"/>
      <c r="H34" s="222"/>
      <c r="I34" s="222"/>
      <c r="J34" s="222"/>
      <c r="K34" s="222"/>
      <c r="L34" s="222"/>
      <c r="M34" s="223"/>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5"/>
    </row>
    <row r="35" spans="1:48" ht="15" customHeight="1">
      <c r="A35" s="71" t="s">
        <v>27</v>
      </c>
      <c r="B35" s="72"/>
      <c r="C35" s="72"/>
      <c r="D35" s="72"/>
      <c r="E35" s="72"/>
      <c r="F35" s="72"/>
      <c r="G35" s="73"/>
      <c r="H35" s="215">
        <f>SUM(H30:L34)</f>
        <v>0</v>
      </c>
      <c r="I35" s="215"/>
      <c r="J35" s="215"/>
      <c r="K35" s="215"/>
      <c r="L35" s="216"/>
      <c r="M35" s="217"/>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9"/>
    </row>
    <row r="36" spans="1:48" s="108" customFormat="1">
      <c r="A36" s="121"/>
      <c r="B36" s="107"/>
      <c r="C36" s="106"/>
      <c r="D36" s="107"/>
      <c r="E36" s="122"/>
      <c r="F36" s="107"/>
      <c r="G36" s="107"/>
      <c r="H36" s="107"/>
      <c r="I36" s="107"/>
      <c r="J36" s="123"/>
      <c r="K36" s="123"/>
      <c r="L36" s="123"/>
      <c r="M36" s="123"/>
      <c r="N36" s="123"/>
      <c r="O36" s="124"/>
      <c r="P36" s="106"/>
      <c r="S36" s="123"/>
      <c r="T36" s="119"/>
      <c r="U36" s="123"/>
      <c r="V36" s="123"/>
      <c r="W36" s="125"/>
      <c r="X36" s="109"/>
      <c r="Y36" s="109"/>
      <c r="Z36" s="109"/>
      <c r="AA36" s="109"/>
      <c r="AB36" s="109"/>
      <c r="AC36" s="109"/>
      <c r="AD36" s="110"/>
      <c r="AE36" s="111"/>
      <c r="AF36" s="111"/>
      <c r="AG36" s="111"/>
      <c r="AH36" s="145"/>
      <c r="AI36" s="220"/>
      <c r="AJ36" s="220"/>
      <c r="AK36" s="220"/>
      <c r="AL36" s="221"/>
      <c r="AM36" s="221"/>
    </row>
    <row r="37" spans="1:48" s="108" customFormat="1">
      <c r="A37" s="106" t="s">
        <v>201</v>
      </c>
      <c r="B37" s="107"/>
      <c r="C37" s="106"/>
      <c r="D37" s="107"/>
      <c r="E37" s="122"/>
      <c r="F37" s="107"/>
      <c r="G37" s="107"/>
      <c r="H37" s="107"/>
      <c r="I37" s="107"/>
      <c r="J37" s="123"/>
      <c r="K37" s="123"/>
      <c r="L37" s="123"/>
      <c r="M37" s="123"/>
      <c r="N37" s="123"/>
      <c r="O37" s="124"/>
      <c r="P37" s="106"/>
      <c r="S37" s="123"/>
      <c r="T37" s="119"/>
      <c r="U37" s="123"/>
      <c r="V37" s="123"/>
      <c r="W37" s="125"/>
      <c r="X37" s="109"/>
      <c r="Y37" s="109"/>
      <c r="Z37" s="109"/>
      <c r="AA37" s="109"/>
      <c r="AB37" s="109"/>
      <c r="AC37" s="109"/>
      <c r="AD37" s="110"/>
      <c r="AE37" s="111"/>
      <c r="AF37" s="111"/>
      <c r="AG37" s="111"/>
      <c r="AH37" s="145"/>
      <c r="AI37" s="220"/>
      <c r="AJ37" s="220"/>
      <c r="AK37" s="220"/>
      <c r="AL37" s="221"/>
      <c r="AM37" s="221"/>
    </row>
    <row r="38" spans="1:48" ht="15" customHeight="1">
      <c r="A38" s="203" t="s">
        <v>43</v>
      </c>
      <c r="B38" s="204"/>
      <c r="C38" s="204"/>
      <c r="D38" s="204"/>
      <c r="E38" s="204"/>
      <c r="F38" s="204"/>
      <c r="G38" s="205"/>
      <c r="H38" s="204" t="s">
        <v>247</v>
      </c>
      <c r="I38" s="204"/>
      <c r="J38" s="204"/>
      <c r="K38" s="204"/>
      <c r="L38" s="204"/>
      <c r="M38" s="203" t="s">
        <v>44</v>
      </c>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5"/>
    </row>
    <row r="39" spans="1:48" ht="15" customHeight="1">
      <c r="A39" s="90" t="s">
        <v>45</v>
      </c>
      <c r="B39" s="91"/>
      <c r="C39" s="91"/>
      <c r="D39" s="91"/>
      <c r="E39" s="92"/>
      <c r="F39" s="92"/>
      <c r="G39" s="93"/>
      <c r="H39" s="226"/>
      <c r="I39" s="226"/>
      <c r="J39" s="226"/>
      <c r="K39" s="226"/>
      <c r="L39" s="226"/>
      <c r="M39" s="227"/>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9"/>
    </row>
    <row r="40" spans="1:48" ht="15" customHeight="1">
      <c r="A40" s="67" t="s">
        <v>46</v>
      </c>
      <c r="B40" s="68"/>
      <c r="C40" s="68"/>
      <c r="D40" s="68"/>
      <c r="E40" s="69"/>
      <c r="F40" s="69"/>
      <c r="G40" s="70"/>
      <c r="H40" s="222"/>
      <c r="I40" s="222"/>
      <c r="J40" s="222"/>
      <c r="K40" s="222"/>
      <c r="L40" s="222"/>
      <c r="M40" s="223"/>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5"/>
    </row>
    <row r="41" spans="1:48" ht="15" customHeight="1">
      <c r="A41" s="67" t="s">
        <v>47</v>
      </c>
      <c r="B41" s="68"/>
      <c r="C41" s="68"/>
      <c r="D41" s="68"/>
      <c r="E41" s="69"/>
      <c r="F41" s="69"/>
      <c r="G41" s="70"/>
      <c r="H41" s="222"/>
      <c r="I41" s="222"/>
      <c r="J41" s="222"/>
      <c r="K41" s="222"/>
      <c r="L41" s="222"/>
      <c r="M41" s="223"/>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5"/>
    </row>
    <row r="42" spans="1:48" ht="15" customHeight="1">
      <c r="A42" s="67" t="s">
        <v>48</v>
      </c>
      <c r="B42" s="68"/>
      <c r="C42" s="68"/>
      <c r="D42" s="68"/>
      <c r="E42" s="69"/>
      <c r="F42" s="69"/>
      <c r="G42" s="70"/>
      <c r="H42" s="222"/>
      <c r="I42" s="222"/>
      <c r="J42" s="222"/>
      <c r="K42" s="222"/>
      <c r="L42" s="222"/>
      <c r="M42" s="223"/>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5"/>
      <c r="AV42" s="3"/>
    </row>
    <row r="43" spans="1:48" ht="15" customHeight="1">
      <c r="A43" s="67" t="s">
        <v>49</v>
      </c>
      <c r="B43" s="68"/>
      <c r="C43" s="68"/>
      <c r="D43" s="68"/>
      <c r="E43" s="69"/>
      <c r="F43" s="69"/>
      <c r="G43" s="70"/>
      <c r="H43" s="222"/>
      <c r="I43" s="222"/>
      <c r="J43" s="222"/>
      <c r="K43" s="222"/>
      <c r="L43" s="222"/>
      <c r="M43" s="223"/>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5"/>
    </row>
    <row r="44" spans="1:48" ht="15" customHeight="1">
      <c r="A44" s="71" t="s">
        <v>27</v>
      </c>
      <c r="B44" s="72"/>
      <c r="C44" s="72"/>
      <c r="D44" s="72"/>
      <c r="E44" s="72"/>
      <c r="F44" s="72"/>
      <c r="G44" s="73"/>
      <c r="H44" s="215">
        <f>SUM(H39:L43)</f>
        <v>0</v>
      </c>
      <c r="I44" s="215"/>
      <c r="J44" s="215"/>
      <c r="K44" s="215"/>
      <c r="L44" s="216"/>
      <c r="M44" s="217"/>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9"/>
    </row>
    <row r="45" spans="1:48" s="108" customFormat="1" ht="6" customHeight="1">
      <c r="A45" s="126"/>
      <c r="B45" s="126"/>
      <c r="C45" s="126"/>
      <c r="D45" s="126"/>
      <c r="E45" s="127"/>
      <c r="F45" s="127"/>
      <c r="G45" s="127"/>
      <c r="H45" s="127"/>
      <c r="I45" s="127"/>
      <c r="J45" s="128"/>
      <c r="K45" s="128"/>
      <c r="L45" s="128"/>
      <c r="M45" s="128"/>
      <c r="N45" s="128"/>
      <c r="AH45" s="132"/>
    </row>
    <row r="46" spans="1:48" s="3" customFormat="1" ht="19.5" customHeight="1">
      <c r="A46" s="134" t="s">
        <v>197</v>
      </c>
      <c r="B46" s="63"/>
      <c r="C46" s="63"/>
      <c r="D46" s="63"/>
      <c r="E46" s="63"/>
      <c r="F46" s="63"/>
      <c r="G46" s="63"/>
      <c r="H46" s="63"/>
      <c r="I46" s="64"/>
      <c r="J46" s="66"/>
      <c r="K46" s="63"/>
      <c r="L46" s="65"/>
      <c r="M46" s="65"/>
      <c r="N46" s="65"/>
      <c r="O46" s="63"/>
      <c r="P46" s="63"/>
      <c r="Q46" s="63"/>
      <c r="R46" s="63"/>
      <c r="S46" s="63"/>
      <c r="T46" s="74"/>
      <c r="U46" s="74"/>
      <c r="V46" s="74"/>
      <c r="W46" s="74"/>
      <c r="Y46" s="276" t="s">
        <v>238</v>
      </c>
      <c r="Z46" s="277"/>
      <c r="AA46" s="277"/>
      <c r="AB46" s="277"/>
      <c r="AC46" s="278"/>
      <c r="AD46" s="203" t="s">
        <v>255</v>
      </c>
      <c r="AE46" s="204"/>
      <c r="AF46" s="204"/>
      <c r="AG46" s="204"/>
      <c r="AH46" s="205"/>
      <c r="AI46" s="203" t="s">
        <v>239</v>
      </c>
      <c r="AJ46" s="204"/>
      <c r="AK46" s="204"/>
      <c r="AL46" s="204"/>
      <c r="AM46" s="205"/>
    </row>
    <row r="47" spans="1:48" s="3" customFormat="1" ht="13.5" customHeight="1">
      <c r="A47" s="63"/>
      <c r="B47" s="63"/>
      <c r="C47" s="63"/>
      <c r="D47" s="63"/>
      <c r="E47" s="63"/>
      <c r="F47" s="63"/>
      <c r="G47" s="63"/>
      <c r="H47" s="63"/>
      <c r="I47" s="63"/>
      <c r="J47" s="63"/>
      <c r="K47" s="63"/>
      <c r="L47" s="63"/>
      <c r="M47" s="63"/>
      <c r="N47" s="63"/>
      <c r="O47" s="63"/>
      <c r="P47" s="63"/>
      <c r="Q47" s="63"/>
      <c r="R47" s="63"/>
      <c r="S47" s="63"/>
      <c r="T47" s="63"/>
      <c r="U47" s="63"/>
      <c r="V47" s="63"/>
      <c r="W47" s="63"/>
      <c r="Y47" s="300"/>
      <c r="Z47" s="301"/>
      <c r="AA47" s="301"/>
      <c r="AB47" s="208" t="s">
        <v>13</v>
      </c>
      <c r="AC47" s="209"/>
      <c r="AD47" s="236">
        <f>MIN(Y47,ROUNDDOWN(H55/1000,0))</f>
        <v>0</v>
      </c>
      <c r="AE47" s="237"/>
      <c r="AF47" s="237"/>
      <c r="AG47" s="208" t="s">
        <v>13</v>
      </c>
      <c r="AH47" s="209"/>
      <c r="AI47" s="206">
        <f>IF(Y47&lt;AD47,0,Y47-AD47)</f>
        <v>0</v>
      </c>
      <c r="AJ47" s="207"/>
      <c r="AK47" s="207"/>
      <c r="AL47" s="208" t="s">
        <v>13</v>
      </c>
      <c r="AM47" s="209"/>
    </row>
    <row r="48" spans="1:48" s="3" customFormat="1" ht="12">
      <c r="A48" s="62"/>
      <c r="B48" s="63"/>
      <c r="C48" s="63"/>
      <c r="D48" s="63"/>
      <c r="E48" s="63"/>
      <c r="F48" s="63"/>
      <c r="G48" s="63"/>
      <c r="H48" s="63"/>
      <c r="I48" s="63"/>
      <c r="J48" s="63"/>
      <c r="K48" s="63"/>
      <c r="L48" s="63"/>
      <c r="M48" s="63"/>
      <c r="N48" s="63"/>
      <c r="O48" s="63"/>
      <c r="P48" s="63"/>
      <c r="Q48" s="63"/>
      <c r="R48" s="63"/>
      <c r="S48" s="63"/>
      <c r="T48" s="63"/>
      <c r="U48" s="63"/>
      <c r="V48" s="63"/>
      <c r="W48" s="63"/>
      <c r="Y48" s="281"/>
      <c r="Z48" s="282"/>
      <c r="AA48" s="282"/>
      <c r="AB48" s="210"/>
      <c r="AC48" s="211"/>
      <c r="AD48" s="238"/>
      <c r="AE48" s="239"/>
      <c r="AF48" s="239"/>
      <c r="AG48" s="210"/>
      <c r="AH48" s="211"/>
      <c r="AI48" s="206"/>
      <c r="AJ48" s="207"/>
      <c r="AK48" s="207"/>
      <c r="AL48" s="210"/>
      <c r="AM48" s="211"/>
    </row>
    <row r="49" spans="1:39" ht="15" customHeight="1">
      <c r="A49" s="203" t="s">
        <v>43</v>
      </c>
      <c r="B49" s="204"/>
      <c r="C49" s="204"/>
      <c r="D49" s="204"/>
      <c r="E49" s="204"/>
      <c r="F49" s="204"/>
      <c r="G49" s="205"/>
      <c r="H49" s="204" t="s">
        <v>247</v>
      </c>
      <c r="I49" s="204"/>
      <c r="J49" s="204"/>
      <c r="K49" s="204"/>
      <c r="L49" s="204"/>
      <c r="M49" s="203" t="s">
        <v>44</v>
      </c>
      <c r="N49" s="204"/>
      <c r="O49" s="204"/>
      <c r="P49" s="204"/>
      <c r="Q49" s="204"/>
      <c r="R49" s="204"/>
      <c r="S49" s="204"/>
      <c r="T49" s="204"/>
      <c r="U49" s="204"/>
      <c r="V49" s="204"/>
      <c r="W49" s="204"/>
      <c r="X49" s="204"/>
      <c r="Y49" s="240"/>
      <c r="Z49" s="240"/>
      <c r="AA49" s="240"/>
      <c r="AB49" s="240"/>
      <c r="AC49" s="240"/>
      <c r="AD49" s="240"/>
      <c r="AE49" s="240"/>
      <c r="AF49" s="240"/>
      <c r="AG49" s="240"/>
      <c r="AH49" s="240"/>
      <c r="AI49" s="240"/>
      <c r="AJ49" s="240"/>
      <c r="AK49" s="240"/>
      <c r="AL49" s="240"/>
      <c r="AM49" s="193"/>
    </row>
    <row r="50" spans="1:39" ht="15" customHeight="1">
      <c r="A50" s="90" t="s">
        <v>45</v>
      </c>
      <c r="B50" s="91"/>
      <c r="C50" s="91"/>
      <c r="D50" s="91"/>
      <c r="E50" s="92"/>
      <c r="F50" s="92"/>
      <c r="G50" s="93"/>
      <c r="H50" s="226"/>
      <c r="I50" s="226"/>
      <c r="J50" s="226"/>
      <c r="K50" s="226"/>
      <c r="L50" s="226"/>
      <c r="M50" s="227"/>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9"/>
    </row>
    <row r="51" spans="1:39" ht="15" customHeight="1">
      <c r="A51" s="67" t="s">
        <v>46</v>
      </c>
      <c r="B51" s="68"/>
      <c r="C51" s="68"/>
      <c r="D51" s="68"/>
      <c r="E51" s="69"/>
      <c r="F51" s="69"/>
      <c r="G51" s="70"/>
      <c r="H51" s="222"/>
      <c r="I51" s="222"/>
      <c r="J51" s="222"/>
      <c r="K51" s="222"/>
      <c r="L51" s="222"/>
      <c r="M51" s="223"/>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5"/>
    </row>
    <row r="52" spans="1:39" ht="15" customHeight="1">
      <c r="A52" s="67" t="s">
        <v>47</v>
      </c>
      <c r="B52" s="68"/>
      <c r="C52" s="68"/>
      <c r="D52" s="68"/>
      <c r="E52" s="69"/>
      <c r="F52" s="69"/>
      <c r="G52" s="70"/>
      <c r="H52" s="222"/>
      <c r="I52" s="222"/>
      <c r="J52" s="222"/>
      <c r="K52" s="222"/>
      <c r="L52" s="222"/>
      <c r="M52" s="223"/>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5"/>
    </row>
    <row r="53" spans="1:39" ht="15" customHeight="1">
      <c r="A53" s="67" t="s">
        <v>48</v>
      </c>
      <c r="B53" s="68"/>
      <c r="C53" s="68"/>
      <c r="D53" s="68"/>
      <c r="E53" s="69"/>
      <c r="F53" s="69"/>
      <c r="G53" s="70"/>
      <c r="H53" s="222"/>
      <c r="I53" s="222"/>
      <c r="J53" s="222"/>
      <c r="K53" s="222"/>
      <c r="L53" s="222"/>
      <c r="M53" s="223"/>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c r="AL53" s="224"/>
      <c r="AM53" s="225"/>
    </row>
    <row r="54" spans="1:39" ht="15" customHeight="1">
      <c r="A54" s="67" t="s">
        <v>49</v>
      </c>
      <c r="B54" s="68"/>
      <c r="C54" s="68"/>
      <c r="D54" s="68"/>
      <c r="E54" s="69"/>
      <c r="F54" s="69"/>
      <c r="G54" s="70"/>
      <c r="H54" s="222"/>
      <c r="I54" s="222"/>
      <c r="J54" s="222"/>
      <c r="K54" s="222"/>
      <c r="L54" s="222"/>
      <c r="M54" s="223"/>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5"/>
    </row>
    <row r="55" spans="1:39" ht="15" customHeight="1">
      <c r="A55" s="71" t="s">
        <v>27</v>
      </c>
      <c r="B55" s="75"/>
      <c r="C55" s="75"/>
      <c r="D55" s="75"/>
      <c r="E55" s="72"/>
      <c r="F55" s="72"/>
      <c r="G55" s="73"/>
      <c r="H55" s="215">
        <f>SUM(H50:L54)</f>
        <v>0</v>
      </c>
      <c r="I55" s="215"/>
      <c r="J55" s="215"/>
      <c r="K55" s="215"/>
      <c r="L55" s="216"/>
      <c r="M55" s="217"/>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9"/>
    </row>
    <row r="56" spans="1:39" s="108" customFormat="1" ht="4.5" customHeight="1">
      <c r="A56" s="126"/>
      <c r="B56" s="126"/>
      <c r="C56" s="126"/>
      <c r="D56" s="126"/>
      <c r="E56" s="129"/>
      <c r="F56" s="129"/>
      <c r="G56" s="129"/>
      <c r="H56" s="129"/>
      <c r="I56" s="129"/>
      <c r="J56" s="130"/>
      <c r="K56" s="130"/>
      <c r="L56" s="130"/>
      <c r="M56" s="130"/>
      <c r="N56" s="130"/>
      <c r="O56" s="129"/>
      <c r="P56" s="129"/>
      <c r="Q56" s="129"/>
      <c r="R56" s="129"/>
      <c r="S56" s="129"/>
      <c r="T56" s="129"/>
      <c r="U56" s="129"/>
      <c r="V56" s="129"/>
      <c r="W56" s="129"/>
      <c r="X56" s="129"/>
      <c r="Y56" s="131"/>
      <c r="Z56" s="131"/>
      <c r="AA56" s="131"/>
      <c r="AB56" s="131"/>
      <c r="AC56" s="131"/>
      <c r="AD56" s="131"/>
      <c r="AE56" s="129"/>
      <c r="AF56" s="129"/>
      <c r="AG56" s="129"/>
      <c r="AH56" s="129"/>
      <c r="AI56" s="129"/>
      <c r="AJ56" s="129"/>
      <c r="AK56" s="129"/>
      <c r="AL56" s="129"/>
      <c r="AM56" s="129"/>
    </row>
    <row r="57" spans="1:39" s="108" customFormat="1">
      <c r="A57" s="106" t="s">
        <v>241</v>
      </c>
    </row>
    <row r="59" spans="1:39">
      <c r="AI59" s="302"/>
      <c r="AJ59" s="302"/>
      <c r="AK59" s="302"/>
      <c r="AL59" s="302"/>
      <c r="AM59" s="302"/>
    </row>
  </sheetData>
  <sheetProtection algorithmName="SHA-512" hashValue="em51tYX7i/AzgDYWnSIWo7aslufYoJGmYSgyC3QRUnbMpLtyhFMJWCL6859ikfOZvYwOuYzxedOcRk0aAqUldA==" saltValue="ibEguGlne+KJ98BCKGXfsg==" spinCount="100000" sheet="1" objects="1" scenarios="1" selectLockedCells="1"/>
  <mergeCells count="103">
    <mergeCell ref="Y47:AA48"/>
    <mergeCell ref="AB47:AC48"/>
    <mergeCell ref="Y46:AC46"/>
    <mergeCell ref="AG47:AH48"/>
    <mergeCell ref="AD47:AF48"/>
    <mergeCell ref="AD46:AH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P10:AU10"/>
    <mergeCell ref="A11:H11"/>
    <mergeCell ref="Y26:AC26"/>
    <mergeCell ref="Y27:AA28"/>
    <mergeCell ref="AB27:AC28"/>
    <mergeCell ref="A13:AM13"/>
    <mergeCell ref="A18:AM18"/>
    <mergeCell ref="A22:W22"/>
    <mergeCell ref="X21:Z21"/>
    <mergeCell ref="X22:Z22"/>
    <mergeCell ref="X20:Z20"/>
    <mergeCell ref="AA15:AM15"/>
    <mergeCell ref="AA20:AM20"/>
    <mergeCell ref="A24:AM24"/>
    <mergeCell ref="X16:Z16"/>
    <mergeCell ref="A20:W20"/>
    <mergeCell ref="A15:W15"/>
    <mergeCell ref="A16:W16"/>
    <mergeCell ref="A21:W21"/>
    <mergeCell ref="X15:Z15"/>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s>
  <phoneticPr fontId="4"/>
  <dataValidations count="3">
    <dataValidation imeMode="halfAlpha" allowBlank="1" showInputMessage="1" showErrorMessage="1" sqref="S26:V28 J26:N28 S37:V37 J37:N37" xr:uid="{00000000-0002-0000-0300-000000000000}"/>
    <dataValidation type="list" allowBlank="1" showInputMessage="1" showErrorMessage="1" sqref="X21:Z22 X15:Z16" xr:uid="{00000000-0002-0000-0300-000001000000}">
      <formula1>"✔"</formula1>
    </dataValidation>
    <dataValidation type="list" allowBlank="1" showInputMessage="1" showErrorMessage="1" sqref="X20:Z20" xr:uid="{F5969D61-52BF-4E13-AADF-5036B4081BA7}">
      <formula1>"税抜き,税込み"</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7" customWidth="1"/>
    <col min="3" max="3" width="13.90625" style="7" customWidth="1"/>
    <col min="4" max="4" width="3.90625" style="7" customWidth="1"/>
    <col min="5" max="5" width="35.6328125" style="7" customWidth="1"/>
    <col min="6" max="6" width="26.08984375" style="7" customWidth="1"/>
    <col min="7" max="7" width="63.6328125" style="7" customWidth="1"/>
    <col min="8" max="8" width="26.36328125" style="7" customWidth="1"/>
    <col min="9" max="9" width="63.6328125" style="7" customWidth="1"/>
    <col min="10" max="10" width="26.36328125" style="7" customWidth="1"/>
    <col min="11" max="16384" width="9" style="7"/>
  </cols>
  <sheetData>
    <row r="1" spans="1:15" ht="26.25" customHeight="1">
      <c r="A1" s="5" t="s">
        <v>50</v>
      </c>
      <c r="B1" s="6"/>
      <c r="C1" s="5" t="s">
        <v>51</v>
      </c>
      <c r="I1" s="5"/>
      <c r="J1" s="5"/>
    </row>
    <row r="2" spans="1:15" ht="27" customHeight="1">
      <c r="A2" s="8" t="s">
        <v>52</v>
      </c>
      <c r="B2" s="9"/>
      <c r="C2" s="10"/>
      <c r="D2" s="10"/>
      <c r="E2" s="10"/>
      <c r="F2" s="10"/>
      <c r="G2" s="10"/>
      <c r="H2" s="11"/>
      <c r="I2" s="303" t="s">
        <v>53</v>
      </c>
      <c r="J2" s="304"/>
    </row>
    <row r="3" spans="1:15" ht="30" customHeight="1">
      <c r="A3" s="12"/>
      <c r="B3" s="13"/>
      <c r="C3" s="14"/>
      <c r="D3" s="14"/>
      <c r="E3" s="14"/>
      <c r="F3" s="14"/>
      <c r="G3" s="15" t="s">
        <v>54</v>
      </c>
      <c r="H3" s="16"/>
    </row>
    <row r="4" spans="1:15" ht="71.25" customHeight="1">
      <c r="A4" s="17"/>
      <c r="B4" s="18"/>
      <c r="C4" s="305" t="s">
        <v>55</v>
      </c>
      <c r="D4" s="306"/>
      <c r="E4" s="306"/>
      <c r="F4" s="307"/>
      <c r="G4" s="308" t="s">
        <v>56</v>
      </c>
      <c r="H4" s="309"/>
    </row>
    <row r="5" spans="1:15" ht="19" customHeight="1">
      <c r="A5" s="19"/>
      <c r="B5" s="20"/>
      <c r="C5" s="310" t="s">
        <v>57</v>
      </c>
      <c r="D5" s="21">
        <v>1</v>
      </c>
      <c r="E5" s="311" t="s">
        <v>58</v>
      </c>
      <c r="F5" s="21" t="s">
        <v>59</v>
      </c>
      <c r="G5" s="22">
        <v>653</v>
      </c>
      <c r="H5" s="23" t="s">
        <v>60</v>
      </c>
      <c r="K5" s="24"/>
      <c r="L5" s="25"/>
      <c r="M5" s="24"/>
      <c r="N5" s="25"/>
      <c r="O5" s="26"/>
    </row>
    <row r="6" spans="1:15" ht="19" customHeight="1">
      <c r="A6" s="19"/>
      <c r="B6" s="20"/>
      <c r="C6" s="310"/>
      <c r="D6" s="21">
        <v>2</v>
      </c>
      <c r="E6" s="311"/>
      <c r="F6" s="21" t="s">
        <v>61</v>
      </c>
      <c r="G6" s="22">
        <v>831</v>
      </c>
      <c r="H6" s="23" t="s">
        <v>60</v>
      </c>
      <c r="K6" s="24"/>
      <c r="L6" s="25"/>
      <c r="M6" s="24"/>
      <c r="N6" s="25"/>
      <c r="O6" s="26"/>
    </row>
    <row r="7" spans="1:15" ht="19" customHeight="1">
      <c r="A7" s="19"/>
      <c r="B7" s="20"/>
      <c r="C7" s="310"/>
      <c r="D7" s="21">
        <v>3</v>
      </c>
      <c r="E7" s="311"/>
      <c r="F7" s="21" t="s">
        <v>62</v>
      </c>
      <c r="G7" s="22">
        <v>1075</v>
      </c>
      <c r="H7" s="23" t="s">
        <v>60</v>
      </c>
      <c r="K7" s="24"/>
      <c r="L7" s="25"/>
      <c r="M7" s="24"/>
      <c r="N7" s="25"/>
      <c r="O7" s="26"/>
    </row>
    <row r="8" spans="1:15" ht="19" customHeight="1">
      <c r="A8" s="19"/>
      <c r="B8" s="20"/>
      <c r="C8" s="310"/>
      <c r="D8" s="21">
        <v>4</v>
      </c>
      <c r="E8" s="312" t="s">
        <v>63</v>
      </c>
      <c r="F8" s="312"/>
      <c r="G8" s="22">
        <v>305</v>
      </c>
      <c r="H8" s="23" t="s">
        <v>60</v>
      </c>
      <c r="K8" s="24"/>
      <c r="L8" s="25"/>
      <c r="M8" s="24"/>
      <c r="N8" s="25"/>
      <c r="O8" s="26"/>
    </row>
    <row r="9" spans="1:15" ht="19" customHeight="1">
      <c r="A9" s="19"/>
      <c r="B9" s="20"/>
      <c r="C9" s="310"/>
      <c r="D9" s="21">
        <v>5</v>
      </c>
      <c r="E9" s="311" t="s">
        <v>64</v>
      </c>
      <c r="F9" s="311"/>
      <c r="G9" s="22">
        <v>340</v>
      </c>
      <c r="H9" s="23" t="s">
        <v>60</v>
      </c>
      <c r="K9" s="24"/>
      <c r="L9" s="25"/>
      <c r="M9" s="24"/>
      <c r="N9" s="25"/>
      <c r="O9" s="26"/>
    </row>
    <row r="10" spans="1:15" ht="19" customHeight="1">
      <c r="A10" s="19"/>
      <c r="B10" s="20"/>
      <c r="C10" s="310"/>
      <c r="D10" s="21">
        <v>6</v>
      </c>
      <c r="E10" s="311" t="s">
        <v>65</v>
      </c>
      <c r="F10" s="21" t="s">
        <v>59</v>
      </c>
      <c r="G10" s="22">
        <v>642</v>
      </c>
      <c r="H10" s="23" t="s">
        <v>60</v>
      </c>
      <c r="K10" s="24"/>
      <c r="L10" s="25"/>
      <c r="M10" s="24"/>
      <c r="N10" s="25"/>
      <c r="O10" s="26"/>
    </row>
    <row r="11" spans="1:15" ht="19" customHeight="1">
      <c r="A11" s="19"/>
      <c r="B11" s="20"/>
      <c r="C11" s="310"/>
      <c r="D11" s="21">
        <v>7</v>
      </c>
      <c r="E11" s="311"/>
      <c r="F11" s="21" t="s">
        <v>61</v>
      </c>
      <c r="G11" s="22">
        <v>776</v>
      </c>
      <c r="H11" s="23" t="s">
        <v>60</v>
      </c>
      <c r="K11" s="24"/>
      <c r="L11" s="25"/>
      <c r="M11" s="24"/>
      <c r="N11" s="25"/>
      <c r="O11" s="26"/>
    </row>
    <row r="12" spans="1:15" ht="19" customHeight="1">
      <c r="A12" s="19"/>
      <c r="B12" s="20"/>
      <c r="C12" s="310"/>
      <c r="D12" s="21">
        <v>8</v>
      </c>
      <c r="E12" s="311"/>
      <c r="F12" s="21" t="s">
        <v>62</v>
      </c>
      <c r="G12" s="22">
        <v>1272</v>
      </c>
      <c r="H12" s="23" t="s">
        <v>60</v>
      </c>
      <c r="K12" s="24"/>
      <c r="L12" s="25"/>
      <c r="M12" s="24"/>
      <c r="N12" s="25"/>
      <c r="O12" s="26"/>
    </row>
    <row r="13" spans="1:15" ht="19" customHeight="1">
      <c r="A13" s="19"/>
      <c r="B13" s="20"/>
      <c r="C13" s="27" t="s">
        <v>66</v>
      </c>
      <c r="D13" s="21">
        <v>9</v>
      </c>
      <c r="E13" s="311" t="s">
        <v>67</v>
      </c>
      <c r="F13" s="311"/>
      <c r="G13" s="22">
        <v>44</v>
      </c>
      <c r="H13" s="23" t="s">
        <v>68</v>
      </c>
      <c r="K13" s="24"/>
      <c r="L13" s="26"/>
      <c r="M13" s="26"/>
      <c r="N13" s="25"/>
      <c r="O13" s="24"/>
    </row>
    <row r="14" spans="1:15" ht="19" customHeight="1">
      <c r="A14" s="19"/>
      <c r="B14" s="20"/>
      <c r="C14" s="310" t="s">
        <v>69</v>
      </c>
      <c r="D14" s="21">
        <v>10</v>
      </c>
      <c r="E14" s="311" t="s">
        <v>70</v>
      </c>
      <c r="F14" s="311"/>
      <c r="G14" s="22">
        <v>500</v>
      </c>
      <c r="H14" s="23" t="s">
        <v>60</v>
      </c>
      <c r="K14" s="24"/>
      <c r="L14" s="25"/>
      <c r="M14" s="24"/>
      <c r="N14" s="25"/>
      <c r="O14" s="26"/>
    </row>
    <row r="15" spans="1:15" ht="19" customHeight="1">
      <c r="A15" s="19"/>
      <c r="B15" s="20"/>
      <c r="C15" s="310"/>
      <c r="D15" s="21">
        <v>11</v>
      </c>
      <c r="E15" s="311" t="s">
        <v>71</v>
      </c>
      <c r="F15" s="311"/>
      <c r="G15" s="22">
        <v>431</v>
      </c>
      <c r="H15" s="23" t="s">
        <v>60</v>
      </c>
      <c r="K15" s="24"/>
      <c r="L15" s="25"/>
      <c r="M15" s="24"/>
      <c r="N15" s="25"/>
      <c r="O15" s="26"/>
    </row>
    <row r="16" spans="1:15" ht="19" customHeight="1">
      <c r="A16" s="19"/>
      <c r="B16" s="20"/>
      <c r="C16" s="310"/>
      <c r="D16" s="21">
        <v>12</v>
      </c>
      <c r="E16" s="311" t="s">
        <v>72</v>
      </c>
      <c r="F16" s="311"/>
      <c r="G16" s="22">
        <v>464</v>
      </c>
      <c r="H16" s="23" t="s">
        <v>60</v>
      </c>
      <c r="K16" s="24"/>
      <c r="L16" s="25"/>
      <c r="M16" s="24"/>
      <c r="N16" s="25"/>
      <c r="O16" s="26"/>
    </row>
    <row r="17" spans="1:28" ht="19" customHeight="1">
      <c r="A17" s="19"/>
      <c r="B17" s="20"/>
      <c r="C17" s="310"/>
      <c r="D17" s="21">
        <v>13</v>
      </c>
      <c r="E17" s="311" t="s">
        <v>73</v>
      </c>
      <c r="F17" s="311"/>
      <c r="G17" s="22">
        <v>153</v>
      </c>
      <c r="H17" s="23" t="s">
        <v>60</v>
      </c>
      <c r="K17" s="24"/>
      <c r="L17" s="25"/>
      <c r="M17" s="24"/>
      <c r="N17" s="25"/>
      <c r="O17" s="26"/>
    </row>
    <row r="18" spans="1:28" ht="19" customHeight="1">
      <c r="A18" s="19"/>
      <c r="B18" s="20"/>
      <c r="C18" s="310"/>
      <c r="D18" s="21">
        <v>14</v>
      </c>
      <c r="E18" s="311" t="s">
        <v>74</v>
      </c>
      <c r="F18" s="311"/>
      <c r="G18" s="22">
        <v>1002</v>
      </c>
      <c r="H18" s="23" t="s">
        <v>60</v>
      </c>
      <c r="K18" s="24"/>
      <c r="L18" s="25"/>
      <c r="M18" s="24"/>
      <c r="N18" s="25"/>
      <c r="O18" s="26"/>
    </row>
    <row r="19" spans="1:28" ht="19" customHeight="1">
      <c r="A19" s="19"/>
      <c r="B19" s="20"/>
      <c r="C19" s="310"/>
      <c r="D19" s="21">
        <v>15</v>
      </c>
      <c r="E19" s="311" t="s">
        <v>75</v>
      </c>
      <c r="F19" s="311"/>
      <c r="G19" s="22">
        <v>573</v>
      </c>
      <c r="H19" s="23" t="s">
        <v>60</v>
      </c>
      <c r="K19" s="24"/>
      <c r="L19" s="25"/>
      <c r="M19" s="24"/>
      <c r="N19" s="25"/>
      <c r="O19" s="26"/>
    </row>
    <row r="20" spans="1:28" ht="19" customHeight="1">
      <c r="A20" s="19"/>
      <c r="B20" s="20"/>
      <c r="C20" s="310"/>
      <c r="D20" s="21">
        <v>16</v>
      </c>
      <c r="E20" s="311" t="s">
        <v>76</v>
      </c>
      <c r="F20" s="311"/>
      <c r="G20" s="22">
        <v>227</v>
      </c>
      <c r="H20" s="23" t="s">
        <v>60</v>
      </c>
      <c r="K20" s="24"/>
      <c r="L20" s="25"/>
      <c r="M20" s="24"/>
      <c r="N20" s="25"/>
      <c r="O20" s="26"/>
    </row>
    <row r="21" spans="1:28" s="28" customFormat="1" ht="19" customHeight="1">
      <c r="A21" s="19"/>
      <c r="B21" s="20"/>
      <c r="C21" s="310"/>
      <c r="D21" s="21">
        <v>17</v>
      </c>
      <c r="E21" s="311" t="s">
        <v>77</v>
      </c>
      <c r="F21" s="311"/>
      <c r="G21" s="22">
        <v>252</v>
      </c>
      <c r="H21" s="23" t="s">
        <v>60</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10"/>
      <c r="D22" s="21">
        <v>18</v>
      </c>
      <c r="E22" s="314" t="s">
        <v>78</v>
      </c>
      <c r="F22" s="314"/>
      <c r="G22" s="22">
        <v>82</v>
      </c>
      <c r="H22" s="23" t="s">
        <v>60</v>
      </c>
      <c r="K22" s="24"/>
      <c r="L22" s="25"/>
      <c r="M22" s="24"/>
      <c r="N22" s="25"/>
      <c r="O22" s="26"/>
    </row>
    <row r="23" spans="1:28" ht="19" customHeight="1">
      <c r="A23" s="19"/>
      <c r="B23" s="20"/>
      <c r="C23" s="315" t="s">
        <v>79</v>
      </c>
      <c r="D23" s="21">
        <v>19</v>
      </c>
      <c r="E23" s="311" t="s">
        <v>80</v>
      </c>
      <c r="F23" s="311"/>
      <c r="G23" s="22">
        <v>637</v>
      </c>
      <c r="H23" s="23" t="s">
        <v>60</v>
      </c>
      <c r="K23" s="24"/>
      <c r="L23" s="25"/>
      <c r="M23" s="24"/>
      <c r="N23" s="25"/>
      <c r="O23" s="26"/>
    </row>
    <row r="24" spans="1:28" ht="19" customHeight="1">
      <c r="A24" s="19"/>
      <c r="B24" s="20"/>
      <c r="C24" s="315"/>
      <c r="D24" s="21">
        <v>20</v>
      </c>
      <c r="E24" s="311" t="s">
        <v>81</v>
      </c>
      <c r="F24" s="311"/>
      <c r="G24" s="22">
        <v>873</v>
      </c>
      <c r="H24" s="23" t="s">
        <v>60</v>
      </c>
      <c r="K24" s="24"/>
      <c r="L24" s="25"/>
      <c r="M24" s="24"/>
      <c r="N24" s="25"/>
      <c r="O24" s="26"/>
    </row>
    <row r="25" spans="1:28" ht="19" customHeight="1">
      <c r="A25" s="19"/>
      <c r="B25" s="20"/>
      <c r="C25" s="315" t="s">
        <v>82</v>
      </c>
      <c r="D25" s="21">
        <v>21</v>
      </c>
      <c r="E25" s="311" t="s">
        <v>83</v>
      </c>
      <c r="F25" s="311"/>
      <c r="G25" s="22">
        <v>40</v>
      </c>
      <c r="H25" s="23" t="s">
        <v>68</v>
      </c>
      <c r="K25" s="24"/>
      <c r="L25" s="26"/>
      <c r="M25" s="26"/>
      <c r="N25" s="25"/>
      <c r="O25" s="24"/>
    </row>
    <row r="26" spans="1:28" ht="19" customHeight="1">
      <c r="A26" s="19"/>
      <c r="B26" s="20"/>
      <c r="C26" s="315"/>
      <c r="D26" s="21">
        <v>22</v>
      </c>
      <c r="E26" s="311" t="s">
        <v>84</v>
      </c>
      <c r="F26" s="311"/>
      <c r="G26" s="22">
        <v>48</v>
      </c>
      <c r="H26" s="23" t="s">
        <v>68</v>
      </c>
      <c r="K26" s="24"/>
      <c r="L26" s="26"/>
      <c r="M26" s="26"/>
      <c r="N26" s="25"/>
      <c r="O26" s="24"/>
    </row>
    <row r="27" spans="1:28" ht="19" customHeight="1">
      <c r="A27" s="19"/>
      <c r="B27" s="20"/>
      <c r="C27" s="315"/>
      <c r="D27" s="21">
        <v>23</v>
      </c>
      <c r="E27" s="311" t="s">
        <v>85</v>
      </c>
      <c r="F27" s="311"/>
      <c r="G27" s="22">
        <v>39</v>
      </c>
      <c r="H27" s="23" t="s">
        <v>68</v>
      </c>
      <c r="K27" s="24"/>
      <c r="L27" s="26"/>
      <c r="M27" s="26"/>
      <c r="N27" s="25"/>
      <c r="O27" s="24"/>
    </row>
    <row r="28" spans="1:28" ht="19" customHeight="1">
      <c r="A28" s="19"/>
      <c r="B28" s="20"/>
      <c r="C28" s="315"/>
      <c r="D28" s="21">
        <v>24</v>
      </c>
      <c r="E28" s="311" t="s">
        <v>86</v>
      </c>
      <c r="F28" s="311"/>
      <c r="G28" s="22">
        <v>48</v>
      </c>
      <c r="H28" s="23" t="s">
        <v>68</v>
      </c>
      <c r="K28" s="24"/>
      <c r="L28" s="26"/>
      <c r="M28" s="26"/>
      <c r="N28" s="25"/>
      <c r="O28" s="24"/>
    </row>
    <row r="29" spans="1:28" ht="19" customHeight="1">
      <c r="A29" s="19"/>
      <c r="B29" s="20"/>
      <c r="C29" s="315"/>
      <c r="D29" s="21">
        <v>25</v>
      </c>
      <c r="E29" s="311" t="s">
        <v>87</v>
      </c>
      <c r="F29" s="311"/>
      <c r="G29" s="22">
        <v>43</v>
      </c>
      <c r="H29" s="23" t="s">
        <v>68</v>
      </c>
      <c r="K29" s="24"/>
      <c r="L29" s="26"/>
      <c r="M29" s="26"/>
      <c r="N29" s="25"/>
      <c r="O29" s="24"/>
    </row>
    <row r="30" spans="1:28" ht="19" customHeight="1">
      <c r="A30" s="19"/>
      <c r="B30" s="20"/>
      <c r="C30" s="315"/>
      <c r="D30" s="21">
        <v>26</v>
      </c>
      <c r="E30" s="311" t="s">
        <v>88</v>
      </c>
      <c r="F30" s="311"/>
      <c r="G30" s="22">
        <v>48</v>
      </c>
      <c r="H30" s="23" t="s">
        <v>68</v>
      </c>
      <c r="K30" s="24"/>
      <c r="L30" s="26"/>
      <c r="M30" s="26"/>
      <c r="N30" s="25"/>
      <c r="O30" s="24"/>
    </row>
    <row r="31" spans="1:28" ht="19" customHeight="1">
      <c r="A31" s="19"/>
      <c r="B31" s="20"/>
      <c r="C31" s="315"/>
      <c r="D31" s="21">
        <v>27</v>
      </c>
      <c r="E31" s="312" t="s">
        <v>89</v>
      </c>
      <c r="F31" s="312"/>
      <c r="G31" s="22">
        <v>37</v>
      </c>
      <c r="H31" s="23" t="s">
        <v>68</v>
      </c>
      <c r="K31" s="24"/>
      <c r="L31" s="26"/>
      <c r="M31" s="26"/>
      <c r="N31" s="25"/>
      <c r="O31" s="24"/>
    </row>
    <row r="32" spans="1:28" ht="19" customHeight="1">
      <c r="A32" s="29"/>
      <c r="B32" s="30"/>
      <c r="C32" s="315"/>
      <c r="D32" s="21">
        <v>28</v>
      </c>
      <c r="E32" s="312" t="s">
        <v>90</v>
      </c>
      <c r="F32" s="312"/>
      <c r="G32" s="22">
        <v>37</v>
      </c>
      <c r="H32" s="23" t="s">
        <v>68</v>
      </c>
      <c r="K32" s="24"/>
      <c r="L32" s="26"/>
      <c r="M32" s="26"/>
      <c r="N32" s="25"/>
      <c r="O32" s="24"/>
    </row>
    <row r="33" spans="1:10" ht="246.75" customHeight="1">
      <c r="A33" s="31" t="s">
        <v>91</v>
      </c>
      <c r="B33" s="32"/>
      <c r="C33" s="33"/>
      <c r="D33" s="34"/>
      <c r="E33" s="35"/>
      <c r="F33" s="36"/>
      <c r="G33" s="316" t="s">
        <v>92</v>
      </c>
      <c r="H33" s="317"/>
    </row>
    <row r="34" spans="1:10" ht="70.5" customHeight="1">
      <c r="A34" s="37" t="s">
        <v>93</v>
      </c>
      <c r="B34" s="38"/>
      <c r="C34" s="39"/>
      <c r="D34" s="40"/>
      <c r="E34" s="41"/>
      <c r="F34" s="42"/>
      <c r="G34" s="318" t="s">
        <v>94</v>
      </c>
      <c r="H34" s="319"/>
    </row>
    <row r="35" spans="1:10" ht="21" customHeight="1">
      <c r="A35" s="43" t="s">
        <v>95</v>
      </c>
      <c r="B35" s="43"/>
      <c r="C35" s="26"/>
      <c r="D35" s="26"/>
      <c r="E35" s="43"/>
      <c r="F35" s="26"/>
      <c r="G35" s="44"/>
      <c r="H35" s="44"/>
    </row>
    <row r="36" spans="1:10" ht="21" customHeight="1">
      <c r="A36" s="7" t="s">
        <v>96</v>
      </c>
    </row>
    <row r="37" spans="1:10" ht="21" customHeight="1">
      <c r="A37" s="7" t="s">
        <v>97</v>
      </c>
    </row>
    <row r="38" spans="1:10" ht="21" customHeight="1">
      <c r="B38" s="7" t="s">
        <v>98</v>
      </c>
    </row>
    <row r="39" spans="1:10" ht="21" customHeight="1">
      <c r="A39" s="7" t="s">
        <v>99</v>
      </c>
    </row>
    <row r="40" spans="1:10">
      <c r="A40" s="7" t="s">
        <v>100</v>
      </c>
    </row>
    <row r="41" spans="1:10">
      <c r="A41" s="7" t="s">
        <v>101</v>
      </c>
    </row>
    <row r="42" spans="1:10">
      <c r="A42" s="7" t="s">
        <v>102</v>
      </c>
    </row>
    <row r="44" spans="1:10" ht="19">
      <c r="I44" s="313" t="s">
        <v>103</v>
      </c>
      <c r="J44" s="313"/>
    </row>
    <row r="45" spans="1:10" ht="21">
      <c r="I45" s="45"/>
      <c r="J45" s="45"/>
    </row>
    <row r="48" spans="1:10" ht="19">
      <c r="A48" s="8" t="s">
        <v>104</v>
      </c>
      <c r="B48" s="9"/>
      <c r="C48" s="10"/>
      <c r="D48" s="10"/>
      <c r="E48" s="10"/>
      <c r="F48" s="10"/>
      <c r="G48" s="10"/>
      <c r="H48" s="46"/>
      <c r="I48" s="46"/>
      <c r="J48" s="11"/>
    </row>
    <row r="49" spans="1:10" ht="16.5">
      <c r="A49" s="12"/>
      <c r="B49" s="13"/>
      <c r="C49" s="14"/>
      <c r="D49" s="14"/>
      <c r="E49" s="14"/>
      <c r="F49" s="14"/>
      <c r="G49" s="320" t="s">
        <v>105</v>
      </c>
      <c r="H49" s="321"/>
      <c r="I49" s="320" t="s">
        <v>106</v>
      </c>
      <c r="J49" s="321"/>
    </row>
    <row r="50" spans="1:10" ht="14.25" customHeight="1">
      <c r="A50" s="17"/>
      <c r="B50" s="18"/>
      <c r="C50" s="305" t="s">
        <v>107</v>
      </c>
      <c r="D50" s="306"/>
      <c r="E50" s="306"/>
      <c r="F50" s="307"/>
      <c r="G50" s="325" t="s">
        <v>108</v>
      </c>
      <c r="H50" s="326"/>
      <c r="I50" s="329" t="s">
        <v>109</v>
      </c>
      <c r="J50" s="330"/>
    </row>
    <row r="51" spans="1:10" ht="29.25" customHeight="1">
      <c r="A51" s="47"/>
      <c r="B51" s="48"/>
      <c r="C51" s="322"/>
      <c r="D51" s="323"/>
      <c r="E51" s="323"/>
      <c r="F51" s="324"/>
      <c r="G51" s="327"/>
      <c r="H51" s="328"/>
      <c r="I51" s="331"/>
      <c r="J51" s="332"/>
    </row>
    <row r="52" spans="1:10" ht="21">
      <c r="A52" s="19"/>
      <c r="B52" s="20"/>
      <c r="C52" s="310" t="s">
        <v>57</v>
      </c>
      <c r="D52" s="21">
        <v>1</v>
      </c>
      <c r="E52" s="311" t="s">
        <v>58</v>
      </c>
      <c r="F52" s="21" t="s">
        <v>59</v>
      </c>
      <c r="G52" s="49">
        <v>20</v>
      </c>
      <c r="H52" s="50" t="s">
        <v>110</v>
      </c>
      <c r="I52" s="22">
        <v>200</v>
      </c>
      <c r="J52" s="50" t="s">
        <v>60</v>
      </c>
    </row>
    <row r="53" spans="1:10" ht="21">
      <c r="A53" s="19"/>
      <c r="B53" s="20"/>
      <c r="C53" s="310"/>
      <c r="D53" s="21">
        <v>2</v>
      </c>
      <c r="E53" s="311"/>
      <c r="F53" s="21" t="s">
        <v>61</v>
      </c>
      <c r="G53" s="49">
        <v>20</v>
      </c>
      <c r="H53" s="50" t="s">
        <v>110</v>
      </c>
      <c r="I53" s="22">
        <v>200</v>
      </c>
      <c r="J53" s="50" t="s">
        <v>60</v>
      </c>
    </row>
    <row r="54" spans="1:10" ht="21">
      <c r="A54" s="19"/>
      <c r="B54" s="20"/>
      <c r="C54" s="310"/>
      <c r="D54" s="21">
        <v>3</v>
      </c>
      <c r="E54" s="311"/>
      <c r="F54" s="21" t="s">
        <v>62</v>
      </c>
      <c r="G54" s="49">
        <v>20</v>
      </c>
      <c r="H54" s="50" t="s">
        <v>110</v>
      </c>
      <c r="I54" s="22">
        <v>200</v>
      </c>
      <c r="J54" s="50" t="s">
        <v>60</v>
      </c>
    </row>
    <row r="55" spans="1:10" ht="21">
      <c r="A55" s="19"/>
      <c r="B55" s="20"/>
      <c r="C55" s="310"/>
      <c r="D55" s="21">
        <v>4</v>
      </c>
      <c r="E55" s="312" t="s">
        <v>63</v>
      </c>
      <c r="F55" s="312"/>
      <c r="G55" s="49">
        <v>20</v>
      </c>
      <c r="H55" s="50" t="s">
        <v>110</v>
      </c>
      <c r="I55" s="22">
        <v>200</v>
      </c>
      <c r="J55" s="50" t="s">
        <v>60</v>
      </c>
    </row>
    <row r="56" spans="1:10" ht="21">
      <c r="A56" s="19"/>
      <c r="B56" s="20"/>
      <c r="C56" s="310"/>
      <c r="D56" s="21">
        <v>5</v>
      </c>
      <c r="E56" s="311" t="s">
        <v>64</v>
      </c>
      <c r="F56" s="311"/>
      <c r="G56" s="49">
        <v>20</v>
      </c>
      <c r="H56" s="50" t="s">
        <v>110</v>
      </c>
      <c r="I56" s="22">
        <v>200</v>
      </c>
      <c r="J56" s="50" t="s">
        <v>60</v>
      </c>
    </row>
    <row r="57" spans="1:10" ht="21">
      <c r="A57" s="19"/>
      <c r="B57" s="20"/>
      <c r="C57" s="310"/>
      <c r="D57" s="21">
        <v>6</v>
      </c>
      <c r="E57" s="311" t="s">
        <v>65</v>
      </c>
      <c r="F57" s="21" t="s">
        <v>59</v>
      </c>
      <c r="G57" s="49">
        <v>20</v>
      </c>
      <c r="H57" s="50" t="s">
        <v>110</v>
      </c>
      <c r="I57" s="22">
        <v>200</v>
      </c>
      <c r="J57" s="50" t="s">
        <v>60</v>
      </c>
    </row>
    <row r="58" spans="1:10" ht="21">
      <c r="A58" s="19"/>
      <c r="B58" s="20"/>
      <c r="C58" s="310"/>
      <c r="D58" s="21">
        <v>7</v>
      </c>
      <c r="E58" s="311"/>
      <c r="F58" s="21" t="s">
        <v>61</v>
      </c>
      <c r="G58" s="49">
        <v>20</v>
      </c>
      <c r="H58" s="50" t="s">
        <v>110</v>
      </c>
      <c r="I58" s="22">
        <v>200</v>
      </c>
      <c r="J58" s="50" t="s">
        <v>60</v>
      </c>
    </row>
    <row r="59" spans="1:10" ht="21">
      <c r="A59" s="19"/>
      <c r="B59" s="20"/>
      <c r="C59" s="310"/>
      <c r="D59" s="21">
        <v>8</v>
      </c>
      <c r="E59" s="311"/>
      <c r="F59" s="21" t="s">
        <v>62</v>
      </c>
      <c r="G59" s="49">
        <v>20</v>
      </c>
      <c r="H59" s="50" t="s">
        <v>110</v>
      </c>
      <c r="I59" s="22">
        <v>200</v>
      </c>
      <c r="J59" s="50" t="s">
        <v>60</v>
      </c>
    </row>
    <row r="60" spans="1:10" ht="21">
      <c r="A60" s="19"/>
      <c r="B60" s="20"/>
      <c r="C60" s="27" t="s">
        <v>66</v>
      </c>
      <c r="D60" s="21">
        <v>9</v>
      </c>
      <c r="E60" s="311" t="s">
        <v>67</v>
      </c>
      <c r="F60" s="311"/>
      <c r="G60" s="49">
        <v>20</v>
      </c>
      <c r="H60" s="50" t="s">
        <v>110</v>
      </c>
      <c r="I60" s="22">
        <v>200</v>
      </c>
      <c r="J60" s="50" t="s">
        <v>60</v>
      </c>
    </row>
    <row r="61" spans="1:10" ht="21">
      <c r="A61" s="19"/>
      <c r="B61" s="20"/>
      <c r="C61" s="310" t="s">
        <v>69</v>
      </c>
      <c r="D61" s="21">
        <v>10</v>
      </c>
      <c r="E61" s="311" t="s">
        <v>70</v>
      </c>
      <c r="F61" s="311"/>
      <c r="G61" s="49">
        <v>20</v>
      </c>
      <c r="H61" s="50" t="s">
        <v>110</v>
      </c>
      <c r="I61" s="22">
        <v>200</v>
      </c>
      <c r="J61" s="50" t="s">
        <v>60</v>
      </c>
    </row>
    <row r="62" spans="1:10" ht="21">
      <c r="A62" s="19"/>
      <c r="B62" s="20"/>
      <c r="C62" s="310"/>
      <c r="D62" s="21">
        <v>11</v>
      </c>
      <c r="E62" s="311" t="s">
        <v>71</v>
      </c>
      <c r="F62" s="311"/>
      <c r="G62" s="49">
        <v>20</v>
      </c>
      <c r="H62" s="50" t="s">
        <v>110</v>
      </c>
      <c r="I62" s="22">
        <v>200</v>
      </c>
      <c r="J62" s="50" t="s">
        <v>60</v>
      </c>
    </row>
    <row r="63" spans="1:10" ht="21">
      <c r="A63" s="19"/>
      <c r="B63" s="20"/>
      <c r="C63" s="310"/>
      <c r="D63" s="21">
        <v>12</v>
      </c>
      <c r="E63" s="311" t="s">
        <v>72</v>
      </c>
      <c r="F63" s="311"/>
      <c r="G63" s="49">
        <v>20</v>
      </c>
      <c r="H63" s="50" t="s">
        <v>110</v>
      </c>
      <c r="I63" s="22">
        <v>200</v>
      </c>
      <c r="J63" s="50" t="s">
        <v>60</v>
      </c>
    </row>
    <row r="64" spans="1:10" ht="21">
      <c r="A64" s="19"/>
      <c r="B64" s="20"/>
      <c r="C64" s="310"/>
      <c r="D64" s="21">
        <v>13</v>
      </c>
      <c r="E64" s="311" t="s">
        <v>73</v>
      </c>
      <c r="F64" s="311"/>
      <c r="G64" s="49">
        <v>20</v>
      </c>
      <c r="H64" s="50" t="s">
        <v>110</v>
      </c>
      <c r="I64" s="22">
        <v>200</v>
      </c>
      <c r="J64" s="50" t="s">
        <v>60</v>
      </c>
    </row>
    <row r="65" spans="1:10" ht="21">
      <c r="A65" s="19"/>
      <c r="B65" s="20"/>
      <c r="C65" s="310"/>
      <c r="D65" s="21">
        <v>14</v>
      </c>
      <c r="E65" s="311" t="s">
        <v>74</v>
      </c>
      <c r="F65" s="311"/>
      <c r="G65" s="49">
        <v>20</v>
      </c>
      <c r="H65" s="50" t="s">
        <v>110</v>
      </c>
      <c r="I65" s="22">
        <v>200</v>
      </c>
      <c r="J65" s="50" t="s">
        <v>60</v>
      </c>
    </row>
    <row r="66" spans="1:10" ht="21">
      <c r="A66" s="19"/>
      <c r="B66" s="20"/>
      <c r="C66" s="310"/>
      <c r="D66" s="21">
        <v>15</v>
      </c>
      <c r="E66" s="311" t="s">
        <v>75</v>
      </c>
      <c r="F66" s="311"/>
      <c r="G66" s="49">
        <v>20</v>
      </c>
      <c r="H66" s="50" t="s">
        <v>110</v>
      </c>
      <c r="I66" s="22">
        <v>200</v>
      </c>
      <c r="J66" s="50" t="s">
        <v>60</v>
      </c>
    </row>
    <row r="67" spans="1:10" ht="21">
      <c r="A67" s="19"/>
      <c r="B67" s="20"/>
      <c r="C67" s="310"/>
      <c r="D67" s="51">
        <v>16</v>
      </c>
      <c r="E67" s="333" t="s">
        <v>76</v>
      </c>
      <c r="F67" s="52" t="s">
        <v>111</v>
      </c>
      <c r="G67" s="53" t="s">
        <v>112</v>
      </c>
      <c r="H67" s="50" t="s">
        <v>110</v>
      </c>
      <c r="I67" s="335">
        <v>200</v>
      </c>
      <c r="J67" s="335" t="s">
        <v>60</v>
      </c>
    </row>
    <row r="68" spans="1:10" ht="21">
      <c r="A68" s="19"/>
      <c r="B68" s="20"/>
      <c r="C68" s="310"/>
      <c r="D68" s="51">
        <v>17</v>
      </c>
      <c r="E68" s="334"/>
      <c r="F68" s="52" t="s">
        <v>113</v>
      </c>
      <c r="G68" s="53" t="s">
        <v>114</v>
      </c>
      <c r="H68" s="50" t="s">
        <v>110</v>
      </c>
      <c r="I68" s="336"/>
      <c r="J68" s="336"/>
    </row>
    <row r="69" spans="1:10" ht="21">
      <c r="A69" s="19"/>
      <c r="B69" s="20"/>
      <c r="C69" s="310"/>
      <c r="D69" s="51">
        <v>18</v>
      </c>
      <c r="E69" s="311" t="s">
        <v>77</v>
      </c>
      <c r="F69" s="311"/>
      <c r="G69" s="49">
        <v>20</v>
      </c>
      <c r="H69" s="50" t="s">
        <v>110</v>
      </c>
      <c r="I69" s="22">
        <v>200</v>
      </c>
      <c r="J69" s="50" t="s">
        <v>60</v>
      </c>
    </row>
    <row r="70" spans="1:10" ht="21">
      <c r="A70" s="19"/>
      <c r="B70" s="20"/>
      <c r="C70" s="310"/>
      <c r="D70" s="51">
        <v>19</v>
      </c>
      <c r="E70" s="314" t="s">
        <v>78</v>
      </c>
      <c r="F70" s="314"/>
      <c r="G70" s="49">
        <v>20</v>
      </c>
      <c r="H70" s="50" t="s">
        <v>110</v>
      </c>
      <c r="I70" s="22">
        <v>200</v>
      </c>
      <c r="J70" s="50" t="s">
        <v>60</v>
      </c>
    </row>
    <row r="71" spans="1:10" ht="21">
      <c r="A71" s="19"/>
      <c r="B71" s="20"/>
      <c r="C71" s="315" t="s">
        <v>79</v>
      </c>
      <c r="D71" s="51">
        <v>20</v>
      </c>
      <c r="E71" s="311" t="s">
        <v>80</v>
      </c>
      <c r="F71" s="311"/>
      <c r="G71" s="49">
        <v>20</v>
      </c>
      <c r="H71" s="50" t="s">
        <v>110</v>
      </c>
      <c r="I71" s="22">
        <v>200</v>
      </c>
      <c r="J71" s="50" t="s">
        <v>60</v>
      </c>
    </row>
    <row r="72" spans="1:10" ht="21">
      <c r="A72" s="19"/>
      <c r="B72" s="20"/>
      <c r="C72" s="315"/>
      <c r="D72" s="51">
        <v>21</v>
      </c>
      <c r="E72" s="311" t="s">
        <v>81</v>
      </c>
      <c r="F72" s="311"/>
      <c r="G72" s="49">
        <v>20</v>
      </c>
      <c r="H72" s="50" t="s">
        <v>110</v>
      </c>
      <c r="I72" s="22">
        <v>200</v>
      </c>
      <c r="J72" s="50" t="s">
        <v>60</v>
      </c>
    </row>
    <row r="73" spans="1:10" ht="21">
      <c r="A73" s="19"/>
      <c r="B73" s="20"/>
      <c r="C73" s="315" t="s">
        <v>82</v>
      </c>
      <c r="D73" s="51">
        <v>22</v>
      </c>
      <c r="E73" s="311" t="s">
        <v>83</v>
      </c>
      <c r="F73" s="311"/>
      <c r="G73" s="49" t="s">
        <v>115</v>
      </c>
      <c r="H73" s="50" t="s">
        <v>115</v>
      </c>
      <c r="I73" s="50" t="s">
        <v>115</v>
      </c>
      <c r="J73" s="50" t="s">
        <v>115</v>
      </c>
    </row>
    <row r="74" spans="1:10" ht="21">
      <c r="A74" s="19"/>
      <c r="B74" s="20"/>
      <c r="C74" s="315"/>
      <c r="D74" s="51">
        <v>23</v>
      </c>
      <c r="E74" s="311" t="s">
        <v>84</v>
      </c>
      <c r="F74" s="311"/>
      <c r="G74" s="49" t="s">
        <v>115</v>
      </c>
      <c r="H74" s="50" t="s">
        <v>115</v>
      </c>
      <c r="I74" s="50" t="s">
        <v>115</v>
      </c>
      <c r="J74" s="50" t="s">
        <v>115</v>
      </c>
    </row>
    <row r="75" spans="1:10" ht="21">
      <c r="A75" s="19"/>
      <c r="B75" s="20"/>
      <c r="C75" s="315"/>
      <c r="D75" s="51">
        <v>24</v>
      </c>
      <c r="E75" s="311" t="s">
        <v>85</v>
      </c>
      <c r="F75" s="311"/>
      <c r="G75" s="49" t="s">
        <v>115</v>
      </c>
      <c r="H75" s="50" t="s">
        <v>115</v>
      </c>
      <c r="I75" s="50" t="s">
        <v>115</v>
      </c>
      <c r="J75" s="50" t="s">
        <v>115</v>
      </c>
    </row>
    <row r="76" spans="1:10" ht="21">
      <c r="A76" s="19"/>
      <c r="B76" s="20"/>
      <c r="C76" s="315"/>
      <c r="D76" s="51">
        <v>25</v>
      </c>
      <c r="E76" s="311" t="s">
        <v>86</v>
      </c>
      <c r="F76" s="311"/>
      <c r="G76" s="49" t="s">
        <v>115</v>
      </c>
      <c r="H76" s="50" t="s">
        <v>115</v>
      </c>
      <c r="I76" s="50" t="s">
        <v>115</v>
      </c>
      <c r="J76" s="50" t="s">
        <v>115</v>
      </c>
    </row>
    <row r="77" spans="1:10" ht="21">
      <c r="A77" s="19"/>
      <c r="B77" s="20"/>
      <c r="C77" s="315"/>
      <c r="D77" s="51">
        <v>26</v>
      </c>
      <c r="E77" s="311" t="s">
        <v>87</v>
      </c>
      <c r="F77" s="311"/>
      <c r="G77" s="49" t="s">
        <v>115</v>
      </c>
      <c r="H77" s="50" t="s">
        <v>115</v>
      </c>
      <c r="I77" s="50" t="s">
        <v>115</v>
      </c>
      <c r="J77" s="50" t="s">
        <v>115</v>
      </c>
    </row>
    <row r="78" spans="1:10" ht="21">
      <c r="A78" s="19"/>
      <c r="B78" s="20"/>
      <c r="C78" s="315"/>
      <c r="D78" s="51">
        <v>27</v>
      </c>
      <c r="E78" s="311" t="s">
        <v>88</v>
      </c>
      <c r="F78" s="311"/>
      <c r="G78" s="49" t="s">
        <v>115</v>
      </c>
      <c r="H78" s="50" t="s">
        <v>115</v>
      </c>
      <c r="I78" s="50" t="s">
        <v>115</v>
      </c>
      <c r="J78" s="50" t="s">
        <v>115</v>
      </c>
    </row>
    <row r="79" spans="1:10" ht="21">
      <c r="A79" s="19"/>
      <c r="B79" s="20"/>
      <c r="C79" s="315"/>
      <c r="D79" s="51">
        <v>28</v>
      </c>
      <c r="E79" s="312" t="s">
        <v>89</v>
      </c>
      <c r="F79" s="312"/>
      <c r="G79" s="49" t="s">
        <v>115</v>
      </c>
      <c r="H79" s="50" t="s">
        <v>115</v>
      </c>
      <c r="I79" s="50" t="s">
        <v>115</v>
      </c>
      <c r="J79" s="50" t="s">
        <v>115</v>
      </c>
    </row>
    <row r="80" spans="1:10" ht="21">
      <c r="A80" s="29"/>
      <c r="B80" s="30"/>
      <c r="C80" s="315"/>
      <c r="D80" s="51">
        <v>29</v>
      </c>
      <c r="E80" s="312" t="s">
        <v>90</v>
      </c>
      <c r="F80" s="312"/>
      <c r="G80" s="49" t="s">
        <v>115</v>
      </c>
      <c r="H80" s="50" t="s">
        <v>115</v>
      </c>
      <c r="I80" s="50" t="s">
        <v>115</v>
      </c>
      <c r="J80" s="50" t="s">
        <v>115</v>
      </c>
    </row>
    <row r="81" spans="1:10" ht="123" customHeight="1">
      <c r="A81" s="31" t="s">
        <v>116</v>
      </c>
      <c r="B81" s="32"/>
      <c r="C81" s="33"/>
      <c r="D81" s="34"/>
      <c r="E81" s="35"/>
      <c r="F81" s="36"/>
      <c r="G81" s="340"/>
      <c r="H81" s="341"/>
      <c r="I81" s="54" t="s">
        <v>117</v>
      </c>
      <c r="J81" s="55"/>
    </row>
    <row r="82" spans="1:10" ht="81" customHeight="1">
      <c r="A82" s="37" t="s">
        <v>93</v>
      </c>
      <c r="B82" s="38"/>
      <c r="C82" s="39"/>
      <c r="D82" s="40"/>
      <c r="E82" s="41"/>
      <c r="F82" s="42"/>
      <c r="G82" s="318" t="s">
        <v>118</v>
      </c>
      <c r="H82" s="319"/>
      <c r="I82" s="318" t="s">
        <v>119</v>
      </c>
      <c r="J82" s="319"/>
    </row>
    <row r="83" spans="1:10">
      <c r="A83" s="43" t="s">
        <v>95</v>
      </c>
      <c r="B83" s="43"/>
    </row>
    <row r="84" spans="1:10">
      <c r="A84" s="7" t="s">
        <v>96</v>
      </c>
    </row>
    <row r="85" spans="1:10">
      <c r="A85" s="7" t="s">
        <v>120</v>
      </c>
    </row>
    <row r="86" spans="1:10">
      <c r="B86" s="7" t="s">
        <v>121</v>
      </c>
    </row>
    <row r="87" spans="1:10">
      <c r="A87" s="7" t="s">
        <v>99</v>
      </c>
      <c r="C87" s="56"/>
      <c r="D87" s="56"/>
      <c r="E87" s="56"/>
      <c r="F87" s="56"/>
      <c r="G87" s="56"/>
      <c r="H87" s="56"/>
    </row>
    <row r="88" spans="1:10">
      <c r="A88" s="7" t="s">
        <v>122</v>
      </c>
      <c r="B88" s="43"/>
      <c r="C88" s="56"/>
      <c r="D88" s="56"/>
      <c r="E88" s="56"/>
      <c r="F88" s="56"/>
      <c r="G88" s="56"/>
      <c r="H88" s="56"/>
    </row>
    <row r="89" spans="1:10">
      <c r="A89" s="7" t="s">
        <v>123</v>
      </c>
      <c r="C89" s="56"/>
      <c r="D89" s="56"/>
      <c r="E89" s="56"/>
      <c r="F89" s="56"/>
      <c r="G89" s="56"/>
      <c r="H89" s="56"/>
    </row>
    <row r="90" spans="1:10">
      <c r="A90" s="7" t="s">
        <v>124</v>
      </c>
      <c r="C90" s="56"/>
      <c r="D90" s="56"/>
      <c r="E90" s="56"/>
      <c r="F90" s="56"/>
      <c r="G90" s="56"/>
      <c r="H90" s="56"/>
    </row>
    <row r="91" spans="1:10">
      <c r="A91" s="7" t="s">
        <v>125</v>
      </c>
      <c r="C91" s="56"/>
      <c r="D91" s="56"/>
      <c r="E91" s="56"/>
      <c r="F91" s="56"/>
      <c r="G91" s="56"/>
      <c r="H91" s="56"/>
    </row>
    <row r="92" spans="1:10">
      <c r="A92" s="43" t="s">
        <v>126</v>
      </c>
      <c r="C92" s="56"/>
      <c r="D92" s="56"/>
      <c r="E92" s="56"/>
      <c r="F92" s="56"/>
      <c r="H92" s="56"/>
    </row>
    <row r="93" spans="1:10">
      <c r="A93" s="7" t="s">
        <v>127</v>
      </c>
    </row>
    <row r="94" spans="1:10">
      <c r="A94" s="7" t="s">
        <v>128</v>
      </c>
      <c r="B94" s="43"/>
      <c r="E94" s="57"/>
      <c r="F94" s="57"/>
      <c r="G94" s="57"/>
      <c r="H94" s="57"/>
    </row>
    <row r="95" spans="1:10">
      <c r="A95" s="7" t="s">
        <v>129</v>
      </c>
      <c r="B95" s="43"/>
      <c r="E95" s="57"/>
      <c r="F95" s="57"/>
      <c r="G95" s="57"/>
      <c r="H95" s="57"/>
    </row>
    <row r="96" spans="1:10">
      <c r="A96" s="7" t="s">
        <v>130</v>
      </c>
      <c r="E96" s="57"/>
      <c r="F96" s="57"/>
      <c r="G96" s="57"/>
      <c r="H96" s="57"/>
    </row>
    <row r="97" spans="1:10">
      <c r="A97" s="7" t="s">
        <v>131</v>
      </c>
      <c r="E97" s="57"/>
      <c r="F97" s="57"/>
      <c r="G97" s="57"/>
      <c r="H97" s="57"/>
    </row>
    <row r="99" spans="1:10" ht="19">
      <c r="A99" s="8" t="s">
        <v>132</v>
      </c>
      <c r="B99" s="9"/>
      <c r="C99" s="10"/>
      <c r="D99" s="10"/>
      <c r="E99" s="10"/>
      <c r="F99" s="10"/>
      <c r="G99" s="58"/>
      <c r="H99" s="58"/>
      <c r="I99" s="58"/>
      <c r="J99" s="59"/>
    </row>
    <row r="100" spans="1:10" ht="19">
      <c r="A100" s="12"/>
      <c r="B100" s="60"/>
      <c r="C100" s="60"/>
      <c r="D100" s="60"/>
      <c r="E100" s="60"/>
      <c r="F100" s="60"/>
      <c r="G100" s="342" t="s">
        <v>133</v>
      </c>
      <c r="H100" s="343"/>
      <c r="I100" s="343"/>
      <c r="J100" s="344"/>
    </row>
    <row r="101" spans="1:10" ht="16.5">
      <c r="A101" s="12"/>
      <c r="B101" s="60"/>
      <c r="C101" s="60"/>
      <c r="D101" s="60"/>
      <c r="E101" s="60"/>
      <c r="F101" s="60"/>
      <c r="G101" s="345" t="s">
        <v>134</v>
      </c>
      <c r="H101" s="346"/>
      <c r="I101" s="346"/>
      <c r="J101" s="347"/>
    </row>
    <row r="102" spans="1:10" ht="44.25" customHeight="1">
      <c r="A102" s="31" t="s">
        <v>135</v>
      </c>
      <c r="B102" s="32"/>
      <c r="C102" s="34"/>
      <c r="D102" s="34"/>
      <c r="E102" s="35"/>
      <c r="F102" s="36"/>
      <c r="G102" s="318" t="s">
        <v>136</v>
      </c>
      <c r="H102" s="348"/>
      <c r="I102" s="348"/>
      <c r="J102" s="319"/>
    </row>
    <row r="103" spans="1:10" ht="52.5" customHeight="1">
      <c r="A103" s="37" t="s">
        <v>93</v>
      </c>
      <c r="B103" s="38"/>
      <c r="C103" s="40"/>
      <c r="D103" s="40"/>
      <c r="E103" s="41"/>
      <c r="F103" s="42"/>
      <c r="G103" s="337" t="s">
        <v>137</v>
      </c>
      <c r="H103" s="338"/>
      <c r="I103" s="338"/>
      <c r="J103" s="339"/>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181</v>
      </c>
    </row>
    <row r="2" spans="1:4">
      <c r="A2">
        <v>1</v>
      </c>
      <c r="B2" t="s">
        <v>182</v>
      </c>
      <c r="C2">
        <v>200</v>
      </c>
      <c r="D2" t="s">
        <v>138</v>
      </c>
    </row>
    <row r="3" spans="1:4">
      <c r="A3">
        <v>2</v>
      </c>
      <c r="B3" t="s">
        <v>183</v>
      </c>
      <c r="C3">
        <v>300</v>
      </c>
      <c r="D3" t="s">
        <v>138</v>
      </c>
    </row>
    <row r="4" spans="1:4">
      <c r="A4">
        <v>3</v>
      </c>
      <c r="B4" t="s">
        <v>184</v>
      </c>
      <c r="C4">
        <v>400</v>
      </c>
      <c r="D4" t="s">
        <v>138</v>
      </c>
    </row>
    <row r="5" spans="1:4">
      <c r="A5">
        <v>4</v>
      </c>
      <c r="B5" t="s">
        <v>185</v>
      </c>
      <c r="C5">
        <v>500</v>
      </c>
      <c r="D5" t="s">
        <v>138</v>
      </c>
    </row>
    <row r="6" spans="1:4">
      <c r="A6">
        <v>5</v>
      </c>
      <c r="B6" t="s">
        <v>142</v>
      </c>
      <c r="C6">
        <v>200</v>
      </c>
      <c r="D6" t="s">
        <v>138</v>
      </c>
    </row>
    <row r="7" spans="1:4">
      <c r="A7">
        <v>6</v>
      </c>
      <c r="B7" t="s">
        <v>143</v>
      </c>
      <c r="C7">
        <v>200</v>
      </c>
      <c r="D7" t="s">
        <v>138</v>
      </c>
    </row>
    <row r="8" spans="1:4">
      <c r="A8">
        <v>7</v>
      </c>
      <c r="B8" t="s">
        <v>144</v>
      </c>
      <c r="C8">
        <v>200</v>
      </c>
      <c r="D8" t="s">
        <v>138</v>
      </c>
    </row>
    <row r="9" spans="1:4">
      <c r="A9">
        <v>8</v>
      </c>
      <c r="B9" t="s">
        <v>186</v>
      </c>
      <c r="C9">
        <v>200</v>
      </c>
      <c r="D9" t="s">
        <v>138</v>
      </c>
    </row>
    <row r="10" spans="1:4">
      <c r="A10">
        <v>9</v>
      </c>
      <c r="B10" t="s">
        <v>187</v>
      </c>
      <c r="C10">
        <v>300</v>
      </c>
      <c r="D10" t="s">
        <v>141</v>
      </c>
    </row>
    <row r="11" spans="1:4">
      <c r="A11">
        <v>10</v>
      </c>
      <c r="B11" t="s">
        <v>188</v>
      </c>
      <c r="C11">
        <v>400</v>
      </c>
      <c r="D11" t="s">
        <v>141</v>
      </c>
    </row>
    <row r="12" spans="1:4">
      <c r="A12">
        <v>11</v>
      </c>
      <c r="B12" t="s">
        <v>189</v>
      </c>
      <c r="C12">
        <v>200</v>
      </c>
      <c r="D12" t="s">
        <v>138</v>
      </c>
    </row>
    <row r="13" spans="1:4">
      <c r="A13">
        <v>12</v>
      </c>
      <c r="B13" t="s">
        <v>226</v>
      </c>
      <c r="C13">
        <v>200</v>
      </c>
      <c r="D13" t="s">
        <v>138</v>
      </c>
    </row>
    <row r="14" spans="1:4">
      <c r="A14">
        <v>13</v>
      </c>
      <c r="B14" t="s">
        <v>148</v>
      </c>
      <c r="C14">
        <v>200</v>
      </c>
      <c r="D14" t="s">
        <v>138</v>
      </c>
    </row>
    <row r="15" spans="1:4">
      <c r="A15">
        <v>14</v>
      </c>
      <c r="B15" t="s">
        <v>145</v>
      </c>
      <c r="C15">
        <v>200</v>
      </c>
      <c r="D15" t="s">
        <v>138</v>
      </c>
    </row>
    <row r="16" spans="1:4">
      <c r="A16">
        <v>15</v>
      </c>
      <c r="B16" t="s">
        <v>146</v>
      </c>
      <c r="C16">
        <v>200</v>
      </c>
      <c r="D16" t="s">
        <v>138</v>
      </c>
    </row>
    <row r="17" spans="1:6">
      <c r="A17">
        <v>16</v>
      </c>
      <c r="B17" t="s">
        <v>190</v>
      </c>
      <c r="C17">
        <v>200</v>
      </c>
      <c r="D17" t="s">
        <v>138</v>
      </c>
    </row>
    <row r="18" spans="1:6">
      <c r="A18">
        <v>17</v>
      </c>
      <c r="B18" t="s">
        <v>139</v>
      </c>
      <c r="C18">
        <v>200</v>
      </c>
      <c r="D18" t="s">
        <v>138</v>
      </c>
    </row>
    <row r="19" spans="1:6">
      <c r="A19">
        <v>18</v>
      </c>
      <c r="B19" t="s">
        <v>149</v>
      </c>
      <c r="C19">
        <v>200</v>
      </c>
      <c r="D19" t="s">
        <v>138</v>
      </c>
    </row>
    <row r="20" spans="1:6">
      <c r="A20">
        <v>19</v>
      </c>
      <c r="B20" t="s">
        <v>191</v>
      </c>
      <c r="C20">
        <v>200</v>
      </c>
      <c r="D20" t="s">
        <v>138</v>
      </c>
    </row>
    <row r="21" spans="1:6">
      <c r="A21">
        <v>20</v>
      </c>
      <c r="B21" t="s">
        <v>227</v>
      </c>
      <c r="C21">
        <v>200</v>
      </c>
      <c r="D21" t="s">
        <v>138</v>
      </c>
    </row>
    <row r="22" spans="1:6">
      <c r="A22">
        <v>21</v>
      </c>
      <c r="B22" t="s">
        <v>150</v>
      </c>
      <c r="C22">
        <v>200</v>
      </c>
      <c r="D22" t="s">
        <v>138</v>
      </c>
    </row>
    <row r="23" spans="1:6">
      <c r="A23">
        <v>22</v>
      </c>
      <c r="B23" t="s">
        <v>147</v>
      </c>
      <c r="C23">
        <v>200</v>
      </c>
      <c r="D23" t="s">
        <v>138</v>
      </c>
    </row>
    <row r="24" spans="1:6">
      <c r="A24">
        <v>23</v>
      </c>
      <c r="B24" t="s">
        <v>151</v>
      </c>
      <c r="C24">
        <v>6</v>
      </c>
      <c r="D24" t="s">
        <v>141</v>
      </c>
      <c r="E24">
        <v>18</v>
      </c>
      <c r="F24" t="s">
        <v>203</v>
      </c>
    </row>
    <row r="25" spans="1:6">
      <c r="A25">
        <v>24</v>
      </c>
      <c r="B25" t="s">
        <v>153</v>
      </c>
      <c r="C25">
        <v>6</v>
      </c>
      <c r="D25" t="s">
        <v>141</v>
      </c>
      <c r="E25">
        <v>18</v>
      </c>
      <c r="F25" t="s">
        <v>203</v>
      </c>
    </row>
    <row r="26" spans="1:6">
      <c r="A26">
        <v>25</v>
      </c>
      <c r="B26" t="s">
        <v>154</v>
      </c>
      <c r="C26">
        <v>6</v>
      </c>
      <c r="D26" t="s">
        <v>141</v>
      </c>
      <c r="E26">
        <v>18</v>
      </c>
      <c r="F26" t="s">
        <v>203</v>
      </c>
    </row>
    <row r="27" spans="1:6">
      <c r="A27">
        <v>26</v>
      </c>
      <c r="B27" t="s">
        <v>152</v>
      </c>
      <c r="C27">
        <v>6</v>
      </c>
      <c r="D27" t="s">
        <v>141</v>
      </c>
      <c r="E27">
        <v>18</v>
      </c>
      <c r="F27" t="s">
        <v>203</v>
      </c>
    </row>
    <row r="28" spans="1:6">
      <c r="A28">
        <v>27</v>
      </c>
      <c r="B28" t="s">
        <v>140</v>
      </c>
      <c r="C28">
        <v>6</v>
      </c>
      <c r="D28" t="s">
        <v>141</v>
      </c>
      <c r="E28">
        <v>18</v>
      </c>
      <c r="F28" t="s">
        <v>203</v>
      </c>
    </row>
    <row r="29" spans="1:6">
      <c r="A29">
        <v>28</v>
      </c>
      <c r="B29" t="s">
        <v>192</v>
      </c>
      <c r="C29">
        <v>6</v>
      </c>
      <c r="D29" t="s">
        <v>141</v>
      </c>
      <c r="E29">
        <v>18</v>
      </c>
      <c r="F29" t="s">
        <v>203</v>
      </c>
    </row>
    <row r="30" spans="1:6">
      <c r="A30">
        <v>29</v>
      </c>
      <c r="B30" t="s">
        <v>193</v>
      </c>
      <c r="C30">
        <v>6</v>
      </c>
      <c r="D30" t="s">
        <v>141</v>
      </c>
      <c r="E30">
        <v>18</v>
      </c>
      <c r="F30" t="s">
        <v>203</v>
      </c>
    </row>
    <row r="32" spans="1:6">
      <c r="B32" t="s">
        <v>204</v>
      </c>
    </row>
    <row r="33" spans="2:2">
      <c r="B33" t="s">
        <v>205</v>
      </c>
    </row>
    <row r="34" spans="2:2">
      <c r="B34" t="s">
        <v>206</v>
      </c>
    </row>
    <row r="35" spans="2:2">
      <c r="B35" t="s">
        <v>207</v>
      </c>
    </row>
    <row r="36" spans="2:2">
      <c r="B36" t="s">
        <v>208</v>
      </c>
    </row>
    <row r="37" spans="2:2">
      <c r="B37" t="s">
        <v>209</v>
      </c>
    </row>
    <row r="38" spans="2:2">
      <c r="B38" t="s">
        <v>210</v>
      </c>
    </row>
    <row r="39" spans="2:2">
      <c r="B39" t="s">
        <v>211</v>
      </c>
    </row>
    <row r="40" spans="2:2">
      <c r="B40" t="s">
        <v>212</v>
      </c>
    </row>
    <row r="41" spans="2:2">
      <c r="B41" t="s">
        <v>213</v>
      </c>
    </row>
    <row r="42" spans="2:2">
      <c r="B42" t="s">
        <v>214</v>
      </c>
    </row>
    <row r="43" spans="2:2">
      <c r="B43" t="s">
        <v>215</v>
      </c>
    </row>
    <row r="44" spans="2:2">
      <c r="B44" t="s">
        <v>38</v>
      </c>
    </row>
    <row r="45" spans="2:2">
      <c r="B45" t="s">
        <v>216</v>
      </c>
    </row>
    <row r="46" spans="2:2">
      <c r="B46" t="s">
        <v>217</v>
      </c>
    </row>
    <row r="47" spans="2:2">
      <c r="B47" t="s">
        <v>218</v>
      </c>
    </row>
    <row r="48" spans="2:2">
      <c r="B48" t="s">
        <v>219</v>
      </c>
    </row>
    <row r="49" spans="2:2">
      <c r="B49" t="s">
        <v>220</v>
      </c>
    </row>
    <row r="50" spans="2:2">
      <c r="B50" t="s">
        <v>221</v>
      </c>
    </row>
    <row r="51" spans="2:2">
      <c r="B51" t="s">
        <v>222</v>
      </c>
    </row>
    <row r="52" spans="2:2">
      <c r="B52" t="s">
        <v>155</v>
      </c>
    </row>
    <row r="53" spans="2:2">
      <c r="B53" t="s">
        <v>156</v>
      </c>
    </row>
    <row r="54" spans="2:2">
      <c r="B54" t="s">
        <v>157</v>
      </c>
    </row>
    <row r="55" spans="2:2">
      <c r="B55" t="s">
        <v>158</v>
      </c>
    </row>
    <row r="56" spans="2:2">
      <c r="B56" t="s">
        <v>159</v>
      </c>
    </row>
    <row r="57" spans="2:2">
      <c r="B57" t="s">
        <v>160</v>
      </c>
    </row>
    <row r="58" spans="2:2">
      <c r="B58" t="s">
        <v>161</v>
      </c>
    </row>
    <row r="59" spans="2:2">
      <c r="B59" t="s">
        <v>162</v>
      </c>
    </row>
    <row r="60" spans="2:2">
      <c r="B60" t="s">
        <v>163</v>
      </c>
    </row>
    <row r="61" spans="2:2">
      <c r="B61" t="s">
        <v>164</v>
      </c>
    </row>
    <row r="62" spans="2:2">
      <c r="B62" t="s">
        <v>165</v>
      </c>
    </row>
    <row r="63" spans="2:2">
      <c r="B63" t="s">
        <v>166</v>
      </c>
    </row>
    <row r="64" spans="2:2">
      <c r="B64" t="s">
        <v>167</v>
      </c>
    </row>
    <row r="65" spans="2:2">
      <c r="B65" t="s">
        <v>168</v>
      </c>
    </row>
    <row r="66" spans="2:2">
      <c r="B66" t="s">
        <v>169</v>
      </c>
    </row>
    <row r="67" spans="2:2">
      <c r="B67" t="s">
        <v>170</v>
      </c>
    </row>
    <row r="68" spans="2:2">
      <c r="B68" t="s">
        <v>171</v>
      </c>
    </row>
    <row r="69" spans="2:2">
      <c r="B69" t="s">
        <v>172</v>
      </c>
    </row>
    <row r="70" spans="2:2">
      <c r="B70" t="s">
        <v>173</v>
      </c>
    </row>
    <row r="71" spans="2:2">
      <c r="B71" t="s">
        <v>174</v>
      </c>
    </row>
    <row r="72" spans="2:2">
      <c r="B72" t="s">
        <v>175</v>
      </c>
    </row>
    <row r="73" spans="2:2">
      <c r="B73" t="s">
        <v>176</v>
      </c>
    </row>
    <row r="74" spans="2:2">
      <c r="B74" t="s">
        <v>177</v>
      </c>
    </row>
    <row r="75" spans="2:2">
      <c r="B75" t="s">
        <v>178</v>
      </c>
    </row>
    <row r="76" spans="2:2">
      <c r="B76" t="s">
        <v>179</v>
      </c>
    </row>
    <row r="77" spans="2:2">
      <c r="B77" t="s">
        <v>180</v>
      </c>
    </row>
    <row r="78" spans="2:2">
      <c r="B78" t="s">
        <v>223</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(はじめにお読み下さい)申請書の使い方</vt:lpstr>
      <vt:lpstr>報告書</vt:lpstr>
      <vt:lpstr>清算額一覧</vt:lpstr>
      <vt:lpstr>個票1</vt:lpstr>
      <vt:lpstr>単価表</vt:lpstr>
      <vt:lpstr>リスト</vt:lpstr>
      <vt:lpstr>個票1!Print_Area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井本純生</cp:lastModifiedBy>
  <cp:revision/>
  <cp:lastPrinted>2026-04-13T10:00:09Z</cp:lastPrinted>
  <dcterms:created xsi:type="dcterms:W3CDTF">2018-06-19T01:27:02Z</dcterms:created>
  <dcterms:modified xsi:type="dcterms:W3CDTF">2026-08-14T09:16:13Z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