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<sst xmlns="http://schemas.openxmlformats.org/spreadsheetml/2006/main" count="836" uniqueCount="836">
  <si>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松山第一病院</t>
  </si>
  <si>
    <t>〒791-8016　松山市久万ノ台２８２－２</t>
  </si>
  <si>
    <t>病棟の建築時期と構造</t>
  </si>
  <si>
    <t>建物情報＼病棟名</t>
  </si>
  <si>
    <t>１病棟</t>
  </si>
  <si>
    <t>２病棟</t>
  </si>
  <si>
    <t>様式１病院病棟票(1)</t>
  </si>
  <si>
    <t>建築時期</t>
  </si>
  <si>
    <t>1992</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</si>
  <si>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</si>
  <si>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</si>
  <si>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</si>
  <si>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</si>
  <si>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</si>
  <si>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</si>
  <si>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</si>
  <si>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</si>
  <si>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</si>
  <si>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</si>
  <si>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</si>
  <si>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</si>
  <si>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</si>
  <si>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</si>
  <si>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</si>
  <si>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</si>
  <si>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</si>
  <si>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</si>
  <si>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</si>
  <si>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</si>
  <si>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</si>
  <si>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</si>
  <si>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</si>
  <si>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</si>
  <si>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</si>
  <si>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</si>
  <si>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</si>
  <si>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</si>
  <si>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</si>
  <si>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</si>
  <si>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</si>
  <si>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</si>
  <si>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</si>
  <si>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</si>
  <si>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</si>
  <si>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</si>
  <si>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</si>
  <si>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</si>
  <si>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</si>
  <si>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</si>
  <si>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</si>
  <si>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</si>
  <si>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</si>
  <si>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</si>
  <si>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</si>
  <si>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</si>
  <si>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</si>
  <si>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</si>
  <si>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</si>
  <si>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</si>
  <si>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</si>
  <si>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</si>
  <si>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</si>
  <si>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</si>
  <si>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</si>
  <si>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</si>
  <si>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</si>
  <si>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</si>
  <si>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</si>
  <si>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</si>
  <si>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</si>
  <si>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</si>
  <si>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</si>
  <si>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</si>
  <si>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</si>
  <si>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</si>
  <si>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</si>
  <si>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</si>
  <si>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</si>
  <si>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</si>
  <si>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</si>
  <si>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</si>
  <si>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</si>
  <si>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</si>
  <si>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</si>
  <si>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</si>
  <si>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</si>
  <si>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</si>
  <si>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</si>
  <si>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</si>
  <si>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</si>
  <si>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</si>
  <si>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</si>
  <si>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</si>
  <si>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</si>
  <si>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</si>
  <si>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</si>
  <si>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</si>
  <si>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</si>
  <si>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</si>
  <si>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</si>
  <si>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</si>
  <si>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</si>
  <si>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</si>
  <si>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</si>
  <si>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</si>
  <si>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</si>
  <si>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</si>
  <si>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</si>
  <si>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</si>
  <si>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</si>
  <si>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</si>
  <si>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</si>
  <si>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療養病棟入院料２</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</si>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</sst>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15</v>
      </c>
      <c r="J19" s="355"/>
      <c r="K19" s="355"/>
      <c r="L19" s="18" t="s">
        <v>16</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16</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15</v>
      </c>
      <c r="J30" s="262"/>
      <c r="K30" s="263"/>
      <c r="L30" s="17" t="s">
        <v>16</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16</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40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18</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36</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40</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30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30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30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30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30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30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35</v>
      </c>
      <c r="M126" s="211" t="s">
        <v>35</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35</v>
      </c>
      <c r="M127" s="211" t="s">
        <v>35</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106</v>
      </c>
      <c r="B128" s="1"/>
      <c r="C128" s="186"/>
      <c r="D128" s="187"/>
      <c r="E128" s="322"/>
      <c r="F128" s="328"/>
      <c r="G128" s="328"/>
      <c r="H128" s="323"/>
      <c r="I128" s="257"/>
      <c r="J128" s="70"/>
      <c r="K128" s="71"/>
      <c r="L128" s="211" t="s">
        <v>35</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107</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108</v>
      </c>
      <c r="B136" s="1"/>
      <c r="C136" s="258" t="s">
        <v>109</v>
      </c>
      <c r="D136" s="259"/>
      <c r="E136" s="259"/>
      <c r="F136" s="259"/>
      <c r="G136" s="259"/>
      <c r="H136" s="260"/>
      <c r="I136" s="237" t="s">
        <v>110</v>
      </c>
      <c r="J136" s="72"/>
      <c r="K136" s="66"/>
      <c r="L136" s="67" t="s">
        <v>111</v>
      </c>
      <c r="M136" s="211" t="s">
        <v>112</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108</v>
      </c>
      <c r="B137" s="58"/>
      <c r="C137" s="191"/>
      <c r="D137" s="192"/>
      <c r="E137" s="251" t="s">
        <v>113</v>
      </c>
      <c r="F137" s="252"/>
      <c r="G137" s="252"/>
      <c r="H137" s="253"/>
      <c r="I137" s="237"/>
      <c r="J137" s="68"/>
      <c r="K137" s="69"/>
      <c r="L137" s="67">
        <v>40</v>
      </c>
      <c r="M137" s="211">
        <v>30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116</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15</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115</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113</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129</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134</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135</v>
      </c>
      <c r="B168" s="1"/>
      <c r="C168" s="251" t="s">
        <v>136</v>
      </c>
      <c r="D168" s="252"/>
      <c r="E168" s="252"/>
      <c r="F168" s="252"/>
      <c r="G168" s="252"/>
      <c r="H168" s="253"/>
      <c r="I168" s="184" t="s">
        <v>137</v>
      </c>
      <c r="J168" s="167" t="s">
        <v>129</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138</v>
      </c>
      <c r="B169" s="1"/>
      <c r="C169" s="251" t="s">
        <v>139</v>
      </c>
      <c r="D169" s="252"/>
      <c r="E169" s="252"/>
      <c r="F169" s="252"/>
      <c r="G169" s="252"/>
      <c r="H169" s="253"/>
      <c r="I169" s="82" t="s">
        <v>140</v>
      </c>
      <c r="J169" s="167" t="s">
        <v>129</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141</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142</v>
      </c>
      <c r="B177" s="1"/>
      <c r="C177" s="251" t="s">
        <v>143</v>
      </c>
      <c r="D177" s="252"/>
      <c r="E177" s="252"/>
      <c r="F177" s="252"/>
      <c r="G177" s="252"/>
      <c r="H177" s="253"/>
      <c r="I177" s="85" t="s">
        <v>144</v>
      </c>
      <c r="J177" s="167" t="s">
        <v>145</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146</v>
      </c>
      <c r="D178" s="235"/>
      <c r="E178" s="235"/>
      <c r="F178" s="235"/>
      <c r="G178" s="235"/>
      <c r="H178" s="236"/>
      <c r="I178" s="85" t="s">
        <v>147</v>
      </c>
      <c r="J178" s="167" t="s">
        <v>129</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148</v>
      </c>
      <c r="D179" s="235"/>
      <c r="E179" s="235"/>
      <c r="F179" s="235"/>
      <c r="G179" s="235"/>
      <c r="H179" s="236"/>
      <c r="I179" s="85" t="s">
        <v>149</v>
      </c>
      <c r="J179" s="167" t="s">
        <v>129</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150</v>
      </c>
      <c r="B180" s="1"/>
      <c r="C180" s="251" t="s">
        <v>151</v>
      </c>
      <c r="D180" s="252"/>
      <c r="E180" s="252"/>
      <c r="F180" s="252"/>
      <c r="G180" s="252"/>
      <c r="H180" s="253"/>
      <c r="I180" s="85" t="s">
        <v>152</v>
      </c>
      <c r="J180" s="167" t="s">
        <v>153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129</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13</v>
      </c>
      <c r="M193" s="213">
        <v>11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v>0</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3</v>
      </c>
      <c r="M195" s="213">
        <v>3</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1.8</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4</v>
      </c>
      <c r="M197" s="213">
        <v>7</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3.4</v>
      </c>
      <c r="M198" s="212">
        <v>1.4</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1</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189</v>
      </c>
      <c r="M219" s="369"/>
      <c r="N219" s="370"/>
      <c r="O219" s="5"/>
      <c r="P219" s="5"/>
      <c r="Q219" s="5"/>
      <c r="R219" s="5"/>
      <c r="S219" s="5"/>
      <c r="T219" s="5"/>
      <c r="U219" s="5"/>
      <c r="V219" s="5"/>
    </row>
    <row r="220" ht="20.25" customHeight="1">
      <c r="C220" s="25"/>
      <c r="I220" s="47" t="s">
        <v>75</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4</v>
      </c>
      <c r="N221" s="89">
        <v>3</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0.8</v>
      </c>
      <c r="N222" s="90">
        <v>1.4</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0.7</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2</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2</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2</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2</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2</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364</v>
      </c>
      <c r="M316" s="213">
        <v>28</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206</v>
      </c>
      <c r="M317" s="213">
        <v>28</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153</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5</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10981</v>
      </c>
      <c r="M320" s="213">
        <v>10186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374</v>
      </c>
      <c r="M321" s="213">
        <v>23</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364</v>
      </c>
      <c r="M329" s="213">
        <v>28</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2</v>
      </c>
      <c r="M330" s="213">
        <v>28</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205</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106</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51</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374</v>
      </c>
      <c r="M337" s="213">
        <v>23</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28</v>
      </c>
      <c r="M338" s="213">
        <v>2</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187</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34</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11</v>
      </c>
      <c r="M341" s="213">
        <v>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50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26</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38</v>
      </c>
      <c r="M345" s="213">
        <v>19</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346</v>
      </c>
      <c r="M354" s="213">
        <v>21</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279</v>
      </c>
      <c r="M355" s="213">
        <v>21</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5</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62</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1</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111</v>
      </c>
      <c r="D401" s="235"/>
      <c r="E401" s="235"/>
      <c r="F401" s="235"/>
      <c r="G401" s="235"/>
      <c r="H401" s="236"/>
      <c r="I401" s="288"/>
      <c r="J401" s="169" t="str">
        <f t="shared" si="59"/>
        <v>未確認</v>
      </c>
      <c r="K401" s="170" t="str">
        <f t="shared" si="60"/>
        <v>※</v>
      </c>
      <c r="L401" s="79">
        <v>462</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364</v>
      </c>
      <c r="D402" s="235"/>
      <c r="E402" s="235"/>
      <c r="F402" s="235"/>
      <c r="G402" s="235"/>
      <c r="H402" s="236"/>
      <c r="I402" s="288"/>
      <c r="J402" s="169" t="str">
        <f t="shared" si="59"/>
        <v>未確認</v>
      </c>
      <c r="K402" s="170" t="str">
        <f t="shared" si="60"/>
        <v>※</v>
      </c>
      <c r="L402" s="79" t="s">
        <v>365</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t="s">
        <v>365</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112</v>
      </c>
      <c r="D405" s="235"/>
      <c r="E405" s="235"/>
      <c r="F405" s="235"/>
      <c r="G405" s="235"/>
      <c r="H405" s="236"/>
      <c r="I405" s="288"/>
      <c r="J405" s="169" t="str">
        <f t="shared" si="59"/>
        <v>未確認</v>
      </c>
      <c r="K405" s="170" t="str">
        <f t="shared" si="60"/>
        <v>※</v>
      </c>
      <c r="L405" s="79">
        <v>0</v>
      </c>
      <c r="M405" s="217">
        <v>287</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116</v>
      </c>
      <c r="D451" s="235"/>
      <c r="E451" s="235"/>
      <c r="F451" s="235"/>
      <c r="G451" s="235"/>
      <c r="H451" s="236"/>
      <c r="I451" s="288"/>
      <c r="J451" s="169" t="str">
        <f t="shared" si="61"/>
        <v>未確認</v>
      </c>
      <c r="K451" s="170" t="str">
        <f t="shared" si="62"/>
        <v>※</v>
      </c>
      <c r="L451" s="79">
        <v>291</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413</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414</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415</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416</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417</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418</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419</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420</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421</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422</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423</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424</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425</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426</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427</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428</v>
      </c>
      <c r="D467" s="235"/>
      <c r="E467" s="235"/>
      <c r="F467" s="235"/>
      <c r="G467" s="235"/>
      <c r="H467" s="236"/>
      <c r="I467" s="289"/>
      <c r="J467" s="169" t="str">
        <f t="shared" si="63"/>
        <v>未確認</v>
      </c>
      <c r="K467" s="170" t="str">
        <f t="shared" si="64"/>
        <v>※</v>
      </c>
      <c r="L467" s="79" t="s">
        <v>365</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429</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430</v>
      </c>
      <c r="C475" s="258" t="s">
        <v>431</v>
      </c>
      <c r="D475" s="259"/>
      <c r="E475" s="259"/>
      <c r="F475" s="259"/>
      <c r="G475" s="259"/>
      <c r="H475" s="260"/>
      <c r="I475" s="255" t="s">
        <v>432</v>
      </c>
      <c r="J475" s="78" t="str">
        <f>IF(SUM(L475:BS475)=0,IF(COUNTIF(L475:BS475,"未確認")&gt;0,"未確認",IF(COUNTIF(L475:BS475,"~*")&gt;0,"*",SUM(L475:BS475))),SUM(L475:BS475))</f>
        <v>未確認</v>
      </c>
      <c r="K475" s="129" t="str">
        <f ref="K475:K482" t="shared" si="69">IF(OR(COUNTIF(L475:BS475,"未確認")&gt;0,COUNTIF(L475:BS475,"*")&gt;0),"※","")</f>
        <v>※</v>
      </c>
      <c r="L475" s="79" t="s">
        <v>365</v>
      </c>
      <c r="M475" s="217">
        <v>0</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365</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365</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t="s">
        <v>365</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t="s">
        <v>365</v>
      </c>
      <c r="M544" s="217" t="s">
        <v>365</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35</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29.4</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11</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10.5</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4.9</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10.6</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t="s">
        <v>365</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365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365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365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365</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365</v>
      </c>
      <c r="M611" s="217" t="s">
        <v>365</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289</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t="s">
        <v>365</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365</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t="s">
        <v>365</v>
      </c>
      <c r="M632" s="217" t="s">
        <v>365</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365</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t="s">
        <v>365</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t="s">
        <v>365</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365</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365</v>
      </c>
      <c r="M646" s="217" t="s">
        <v>365</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243</v>
      </c>
      <c r="M656" s="217">
        <v>118</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v>0</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243</v>
      </c>
      <c r="M660" s="217">
        <v>118</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v>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346</v>
      </c>
      <c r="M680" s="232" t="s">
        <v>365</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v>23</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t="s">
        <v>365</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t="s">
        <v>365</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