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200375\Desktop\★調査等　未提出\R070220【確認依頼2_27〆_愛南町】 公営企業に係る経営比較分析表\02 提出\"/>
    </mc:Choice>
  </mc:AlternateContent>
  <xr:revisionPtr revIDLastSave="0" documentId="13_ncr:1_{BFC0A442-6057-4837-A33D-B8BA7611BFE7}" xr6:coauthVersionLast="36" xr6:coauthVersionMax="36" xr10:uidLastSave="{00000000-0000-0000-0000-000000000000}"/>
  <workbookProtection workbookAlgorithmName="SHA-512" workbookHashValue="tvj8hD63jCvSIWxl9/YOYu+64qnfN7OphZ1YsMMxBY9+s4JrE+ZRCvomOssX2h/VUE8Q/frgJg6O+GAQmF0Img==" workbookSaltValue="ICRL+8MUElzINeolO4zbm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I10" i="4"/>
  <c r="AL8" i="4"/>
  <c r="P8" i="4"/>
  <c r="I8" i="4"/>
</calcChain>
</file>

<file path=xl/sharedStrings.xml><?xml version="1.0" encoding="utf-8"?>
<sst xmlns="http://schemas.openxmlformats.org/spreadsheetml/2006/main" count="325" uniqueCount="118">
  <si>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</si>
  <si>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</si>
  <si>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</si>
  <si>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</si>
  <si>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</si>
  <si>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</si>
  <si>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</si>
  <si>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</si>
  <si>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</si>
  <si>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</si>
  <si>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</si>
  <si>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</si>
  <si>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</si>
  <si>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</si>
  <si>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</si>
  <si>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</si>
  <si>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</si>
  <si>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</si>
  <si>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</si>
  <si>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</si>
  <si>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</si>
  <si>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</si>
  <si>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</si>
  <si>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</si>
  <si>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</si>
  <si>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</si>
  <si>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</si>
  <si>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</si>
  <si>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</si>
  <si>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</si>
  <si>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</si>
  <si>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</si>
  <si>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</si>
  <si>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</si>
  <si>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</si>
  <si>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</si>
  <si>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</si>
  <si>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</si>
  <si>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</si>
  <si>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</si>
  <si>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</si>
  <si>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</si>
  <si>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</si>
  <si>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</si>
  <si>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</si>
  <si>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</si>
  <si>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</si>
  <si>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</si>
  <si>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</si>
  <si>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</si>
  <si>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</si>
  <si>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</si>
  <si>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</si>
  <si>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</si>
  <si>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</si>
  <si>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</si>
  <si>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</si>
  <si>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</si>
  <si>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</si>
  <si>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</si>
  <si>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</si>
  <si>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</si>
  <si>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</si>
  <si>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</si>
  <si>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</si>
  <si>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</si>
  <si>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</si>
  <si>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</si>
  <si>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</si>
  <si>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</si>
  <si>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</si>
  <si>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</si>
  <si>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</si>
  <si>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</si>
  <si>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</si>
  <si>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</si>
  <si>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</si>
  <si>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</si>
  <si>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</si>
  <si>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</si>
  <si>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</si>
  <si>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</si>
  <si>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</si>
  <si>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</si>
  <si>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</si>
  <si>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</si>
  <si>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</si>
  <si>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</si>
  <si>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</si>
  <si>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</si>
  <si>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</si>
  <si>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</si>
  <si>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</si>
  <si>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</si>
  <si>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</si>
  <si>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</si>
  <si>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</si>
  <si>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</si>
  <si>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</si>
  <si>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</si>
  <si>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</si>
  <si>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</si>
  <si>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</si>
  <si>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</si>
  <si>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</si>
  <si>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</si>
  <si>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</si>
  <si>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</si>
  <si>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</si>
  <si>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</si>
  <si>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</si>
  <si>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</si>
  <si>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</si>
  <si>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</si>
  <si>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</si>
  <si>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本事業は、令和6年度に地方公営企業法の一部適用を行った。令和5年度以前は法非適用事業であったため、令和5年度以前の数値は空欄となっている。
・経常収支比率は、429.51%となっているが、令和6年度は、公営企業会計移行に伴い資産評価差益に損失が生じており、繰越欠損処理における他会計繰入金の繰り入れによって高い数値となったが、使用料収入は年々減少していることから経営状況は厳しい状況である。
・流動比率は、663.82%となっているが、公営企業会計移行に伴う繰越欠損処理における他会計繰入金の繰り入れによって高い数値となっている。
・企業債残高対事業規模比率は、3,067.83%となっており、類似団体平均と比較して、2,117.19pt上回っている。経営規模に対し、地方債償還金の規模が大きく、最終償還年度は令和16年度となっている。
・経費回収率については、79.31%で100%を下回っており、類似団体平均と比較して、40.76pt上回っている。収益については使用料以外の収入に大きく依存しているため、経営の効率性を低下させる要因となっている。
・汚水処理原価は、235.39円となっており、類似団体平均と比較して、155.95pt下回っている。
・施設利用率については、22.22%となっており、類似団体平均と比較して、22.30pt下回っている。
・水洗化率については、50.00%となっており、類似団体平均と比較して、32.90pt下回っている。</t>
    <rPh sb="1" eb="2">
      <t>ホン</t>
    </rPh>
    <rPh sb="2" eb="4">
      <t>ジギョウ</t>
    </rPh>
    <rPh sb="6" eb="8">
      <t>レイワ</t>
    </rPh>
    <rPh sb="9" eb="11">
      <t>ネンド</t>
    </rPh>
    <rPh sb="12" eb="14">
      <t>チホウ</t>
    </rPh>
    <rPh sb="14" eb="16">
      <t>コウエイ</t>
    </rPh>
    <rPh sb="16" eb="18">
      <t>キギョウ</t>
    </rPh>
    <rPh sb="18" eb="19">
      <t>ホウ</t>
    </rPh>
    <rPh sb="20" eb="22">
      <t>イチブ</t>
    </rPh>
    <rPh sb="22" eb="24">
      <t>テキヨウ</t>
    </rPh>
    <rPh sb="25" eb="26">
      <t>オコナ</t>
    </rPh>
    <rPh sb="29" eb="31">
      <t>レイワ</t>
    </rPh>
    <rPh sb="32" eb="34">
      <t>ネンド</t>
    </rPh>
    <rPh sb="34" eb="36">
      <t>イゼン</t>
    </rPh>
    <rPh sb="37" eb="38">
      <t>ホウ</t>
    </rPh>
    <rPh sb="38" eb="39">
      <t>ヒ</t>
    </rPh>
    <rPh sb="39" eb="41">
      <t>テキヨウ</t>
    </rPh>
    <rPh sb="41" eb="43">
      <t>ジギョウ</t>
    </rPh>
    <rPh sb="50" eb="52">
      <t>レイワ</t>
    </rPh>
    <rPh sb="53" eb="55">
      <t>ネンド</t>
    </rPh>
    <rPh sb="55" eb="57">
      <t>イゼン</t>
    </rPh>
    <rPh sb="58" eb="60">
      <t>スウチ</t>
    </rPh>
    <rPh sb="61" eb="63">
      <t>クウラン</t>
    </rPh>
    <rPh sb="72" eb="74">
      <t>ケイジョウ</t>
    </rPh>
    <rPh sb="95" eb="97">
      <t>レイワ</t>
    </rPh>
    <rPh sb="98" eb="100">
      <t>ネンド</t>
    </rPh>
    <rPh sb="102" eb="104">
      <t>コウエイ</t>
    </rPh>
    <rPh sb="104" eb="106">
      <t>キギョウ</t>
    </rPh>
    <rPh sb="106" eb="108">
      <t>カイケイ</t>
    </rPh>
    <rPh sb="108" eb="110">
      <t>イコウ</t>
    </rPh>
    <rPh sb="111" eb="112">
      <t>トモナ</t>
    </rPh>
    <rPh sb="113" eb="115">
      <t>シサン</t>
    </rPh>
    <rPh sb="115" eb="117">
      <t>ヒョウカ</t>
    </rPh>
    <rPh sb="117" eb="119">
      <t>サエキ</t>
    </rPh>
    <rPh sb="120" eb="122">
      <t>ソンシツ</t>
    </rPh>
    <rPh sb="123" eb="124">
      <t>ショウ</t>
    </rPh>
    <rPh sb="129" eb="131">
      <t>クリコシ</t>
    </rPh>
    <rPh sb="131" eb="133">
      <t>ケッソン</t>
    </rPh>
    <rPh sb="133" eb="135">
      <t>ショリ</t>
    </rPh>
    <rPh sb="139" eb="140">
      <t>タ</t>
    </rPh>
    <rPh sb="140" eb="142">
      <t>カイケイ</t>
    </rPh>
    <rPh sb="142" eb="144">
      <t>クリイレ</t>
    </rPh>
    <rPh sb="144" eb="145">
      <t>キン</t>
    </rPh>
    <rPh sb="146" eb="147">
      <t>ク</t>
    </rPh>
    <rPh sb="148" eb="149">
      <t>イ</t>
    </rPh>
    <rPh sb="154" eb="155">
      <t>タカ</t>
    </rPh>
    <rPh sb="156" eb="158">
      <t>スウチ</t>
    </rPh>
    <rPh sb="164" eb="166">
      <t>シヨウ</t>
    </rPh>
    <rPh sb="166" eb="167">
      <t>リョウ</t>
    </rPh>
    <rPh sb="167" eb="169">
      <t>シュウニュウ</t>
    </rPh>
    <rPh sb="170" eb="172">
      <t>ネンネン</t>
    </rPh>
    <rPh sb="172" eb="174">
      <t>ゲンショウ</t>
    </rPh>
    <rPh sb="182" eb="184">
      <t>ケイエイ</t>
    </rPh>
    <rPh sb="184" eb="186">
      <t>ジョウキョウ</t>
    </rPh>
    <rPh sb="187" eb="188">
      <t>キビ</t>
    </rPh>
    <rPh sb="190" eb="192">
      <t>ジョウキョウ</t>
    </rPh>
    <rPh sb="198" eb="200">
      <t>リュウドウ</t>
    </rPh>
    <rPh sb="200" eb="202">
      <t>ヒリツ</t>
    </rPh>
    <rPh sb="219" eb="221">
      <t>コウエイ</t>
    </rPh>
    <rPh sb="221" eb="223">
      <t>キギョウ</t>
    </rPh>
    <rPh sb="223" eb="225">
      <t>カイケイ</t>
    </rPh>
    <rPh sb="225" eb="227">
      <t>イコウ</t>
    </rPh>
    <rPh sb="228" eb="229">
      <t>トモナ</t>
    </rPh>
    <rPh sb="230" eb="232">
      <t>クリコシ</t>
    </rPh>
    <rPh sb="232" eb="234">
      <t>ケッソン</t>
    </rPh>
    <rPh sb="234" eb="236">
      <t>ショリ</t>
    </rPh>
    <rPh sb="240" eb="241">
      <t>タ</t>
    </rPh>
    <rPh sb="241" eb="243">
      <t>カイケイ</t>
    </rPh>
    <rPh sb="243" eb="245">
      <t>クリイレ</t>
    </rPh>
    <rPh sb="245" eb="246">
      <t>キン</t>
    </rPh>
    <rPh sb="247" eb="248">
      <t>ク</t>
    </rPh>
    <rPh sb="249" eb="250">
      <t>イ</t>
    </rPh>
    <rPh sb="255" eb="256">
      <t>タカ</t>
    </rPh>
    <rPh sb="257" eb="259">
      <t>スウチ</t>
    </rPh>
    <rPh sb="268" eb="270">
      <t>キギョウ</t>
    </rPh>
    <rPh sb="270" eb="271">
      <t>サイ</t>
    </rPh>
    <rPh sb="271" eb="273">
      <t>ザンダカ</t>
    </rPh>
    <rPh sb="273" eb="274">
      <t>タイ</t>
    </rPh>
    <rPh sb="274" eb="276">
      <t>ジギョウ</t>
    </rPh>
    <rPh sb="276" eb="278">
      <t>キボ</t>
    </rPh>
    <rPh sb="278" eb="280">
      <t>ヒリツ</t>
    </rPh>
    <rPh sb="298" eb="300">
      <t>ルイジ</t>
    </rPh>
    <rPh sb="300" eb="302">
      <t>ダンタイ</t>
    </rPh>
    <rPh sb="302" eb="304">
      <t>ヘイキン</t>
    </rPh>
    <rPh sb="305" eb="307">
      <t>ヒカク</t>
    </rPh>
    <rPh sb="320" eb="322">
      <t>ウワマワ</t>
    </rPh>
    <rPh sb="327" eb="329">
      <t>ケイエイ</t>
    </rPh>
    <rPh sb="329" eb="331">
      <t>キボ</t>
    </rPh>
    <rPh sb="332" eb="333">
      <t>タイ</t>
    </rPh>
    <rPh sb="335" eb="338">
      <t>チホウサイ</t>
    </rPh>
    <rPh sb="338" eb="340">
      <t>ショウカン</t>
    </rPh>
    <rPh sb="340" eb="341">
      <t>キン</t>
    </rPh>
    <rPh sb="342" eb="344">
      <t>キボ</t>
    </rPh>
    <rPh sb="345" eb="346">
      <t>オオ</t>
    </rPh>
    <rPh sb="349" eb="351">
      <t>サイシュウ</t>
    </rPh>
    <rPh sb="351" eb="353">
      <t>ショウカン</t>
    </rPh>
    <rPh sb="353" eb="355">
      <t>ネンド</t>
    </rPh>
    <rPh sb="356" eb="358">
      <t>レイワ</t>
    </rPh>
    <rPh sb="360" eb="362">
      <t>ネンド</t>
    </rPh>
    <rPh sb="394" eb="396">
      <t>シタマワ</t>
    </rPh>
    <rPh sb="420" eb="421">
      <t>ウエ</t>
    </rPh>
    <rPh sb="427" eb="429">
      <t>シュウエキ</t>
    </rPh>
    <rPh sb="492" eb="493">
      <t>エン</t>
    </rPh>
    <rPh sb="500" eb="502">
      <t>ルイジ</t>
    </rPh>
    <rPh sb="502" eb="504">
      <t>ダンタイ</t>
    </rPh>
    <rPh sb="504" eb="506">
      <t>ヘイキン</t>
    </rPh>
    <rPh sb="507" eb="509">
      <t>ヒカク</t>
    </rPh>
    <rPh sb="520" eb="521">
      <t>シタ</t>
    </rPh>
    <rPh sb="522" eb="524">
      <t>シタマワ</t>
    </rPh>
    <rPh sb="555" eb="557">
      <t>ルイジ</t>
    </rPh>
    <rPh sb="557" eb="559">
      <t>ダンタイ</t>
    </rPh>
    <rPh sb="572" eb="573">
      <t>シタ</t>
    </rPh>
    <rPh sb="574" eb="576">
      <t>ウワマワ</t>
    </rPh>
    <rPh sb="606" eb="608">
      <t>ルイジ</t>
    </rPh>
    <rPh sb="608" eb="610">
      <t>ヘイキン</t>
    </rPh>
    <rPh sb="623" eb="624">
      <t>シタ</t>
    </rPh>
    <rPh sb="625" eb="627">
      <t>ウワマワ</t>
    </rPh>
    <phoneticPr fontId="4"/>
  </si>
  <si>
    <t>　農業集落排水事業、漁業集落排水事業、個別排水処理事業及び特定地域生活排水処理事業について、令和6年度から地方公営企業の一部を適用した公営企業会計「愛南町下水道事業会計」に移行した。また、令和7年3月「愛南町下水道事業経営戦略」を策定し事業運営を行っている。
　本事業については、急速な人口減少によるサービス需要の減少に加え、施設老朽化に伴う更新重要の増大、職員の減少に伴う人材確保の困難化、職員給与費の増加や物価高騰による営業費用の増加など、複数の経営課題が同時に進行している。また、本事業は経営が非常に小規模であり、処理区域内人口及び件数も少ない。近年、高齢化等において施設利用率や水洗化率が横ばい傾向にあるため、施設更新の際は運営体制や投資のあり方を見直す必要がある。</t>
    <rPh sb="1" eb="3">
      <t>ノウギョウ</t>
    </rPh>
    <rPh sb="3" eb="5">
      <t>シュウラク</t>
    </rPh>
    <rPh sb="5" eb="7">
      <t>ハイスイ</t>
    </rPh>
    <rPh sb="7" eb="9">
      <t>ジギョウ</t>
    </rPh>
    <rPh sb="10" eb="12">
      <t>ギョギョウ</t>
    </rPh>
    <rPh sb="12" eb="14">
      <t>シュウラク</t>
    </rPh>
    <rPh sb="14" eb="16">
      <t>ハイスイ</t>
    </rPh>
    <rPh sb="16" eb="18">
      <t>ジギョウ</t>
    </rPh>
    <rPh sb="19" eb="21">
      <t>コベツ</t>
    </rPh>
    <rPh sb="21" eb="23">
      <t>ハイスイ</t>
    </rPh>
    <rPh sb="23" eb="25">
      <t>ショリ</t>
    </rPh>
    <rPh sb="25" eb="27">
      <t>ジギョウ</t>
    </rPh>
    <rPh sb="27" eb="28">
      <t>オヨ</t>
    </rPh>
    <rPh sb="29" eb="31">
      <t>トクテイ</t>
    </rPh>
    <rPh sb="31" eb="33">
      <t>チイキ</t>
    </rPh>
    <rPh sb="33" eb="35">
      <t>セイカツ</t>
    </rPh>
    <rPh sb="35" eb="37">
      <t>ハイスイ</t>
    </rPh>
    <rPh sb="37" eb="39">
      <t>ショリ</t>
    </rPh>
    <rPh sb="39" eb="41">
      <t>ジギョウ</t>
    </rPh>
    <rPh sb="46" eb="48">
      <t>レイワ</t>
    </rPh>
    <rPh sb="49" eb="51">
      <t>ネンド</t>
    </rPh>
    <rPh sb="53" eb="55">
      <t>チホウ</t>
    </rPh>
    <rPh sb="55" eb="57">
      <t>コウエイ</t>
    </rPh>
    <rPh sb="57" eb="59">
      <t>キギョウ</t>
    </rPh>
    <rPh sb="60" eb="62">
      <t>イチブ</t>
    </rPh>
    <rPh sb="63" eb="65">
      <t>テキヨウ</t>
    </rPh>
    <rPh sb="67" eb="69">
      <t>コウエイ</t>
    </rPh>
    <rPh sb="69" eb="71">
      <t>キギョウ</t>
    </rPh>
    <rPh sb="71" eb="73">
      <t>カイケイ</t>
    </rPh>
    <rPh sb="74" eb="76">
      <t>アイナン</t>
    </rPh>
    <rPh sb="76" eb="77">
      <t>チョウ</t>
    </rPh>
    <rPh sb="77" eb="80">
      <t>ゲスイドウ</t>
    </rPh>
    <rPh sb="80" eb="82">
      <t>ジギョウ</t>
    </rPh>
    <rPh sb="82" eb="84">
      <t>カイケイ</t>
    </rPh>
    <rPh sb="86" eb="88">
      <t>イコウ</t>
    </rPh>
    <rPh sb="94" eb="96">
      <t>レイワ</t>
    </rPh>
    <rPh sb="97" eb="98">
      <t>ネン</t>
    </rPh>
    <rPh sb="99" eb="100">
      <t>ガツ</t>
    </rPh>
    <rPh sb="101" eb="104">
      <t>アイナンチョウ</t>
    </rPh>
    <rPh sb="104" eb="107">
      <t>ゲスイドウ</t>
    </rPh>
    <rPh sb="107" eb="109">
      <t>ジギョウ</t>
    </rPh>
    <rPh sb="109" eb="111">
      <t>ケイエイ</t>
    </rPh>
    <rPh sb="111" eb="113">
      <t>センリャク</t>
    </rPh>
    <rPh sb="115" eb="117">
      <t>サクテイ</t>
    </rPh>
    <rPh sb="118" eb="120">
      <t>ジギョウ</t>
    </rPh>
    <rPh sb="120" eb="122">
      <t>ウンエイ</t>
    </rPh>
    <rPh sb="123" eb="124">
      <t>オコナ</t>
    </rPh>
    <rPh sb="131" eb="132">
      <t>ホン</t>
    </rPh>
    <rPh sb="132" eb="134">
      <t>ジギョウ</t>
    </rPh>
    <rPh sb="140" eb="142">
      <t>キュウソク</t>
    </rPh>
    <rPh sb="143" eb="145">
      <t>ジンコウ</t>
    </rPh>
    <rPh sb="145" eb="147">
      <t>ゲンショウ</t>
    </rPh>
    <rPh sb="154" eb="156">
      <t>ジュヨウ</t>
    </rPh>
    <rPh sb="157" eb="159">
      <t>ゲンショウ</t>
    </rPh>
    <rPh sb="160" eb="161">
      <t>クワ</t>
    </rPh>
    <rPh sb="163" eb="165">
      <t>シセツ</t>
    </rPh>
    <rPh sb="165" eb="168">
      <t>ロウキュウカ</t>
    </rPh>
    <rPh sb="169" eb="170">
      <t>トモナ</t>
    </rPh>
    <rPh sb="171" eb="173">
      <t>コウシン</t>
    </rPh>
    <rPh sb="173" eb="175">
      <t>ジュウヨウ</t>
    </rPh>
    <rPh sb="176" eb="178">
      <t>ゾウダイ</t>
    </rPh>
    <rPh sb="179" eb="181">
      <t>ショクイン</t>
    </rPh>
    <rPh sb="182" eb="184">
      <t>ゲンショウ</t>
    </rPh>
    <rPh sb="185" eb="186">
      <t>トモナ</t>
    </rPh>
    <rPh sb="187" eb="189">
      <t>ジンザイ</t>
    </rPh>
    <rPh sb="189" eb="191">
      <t>カクホ</t>
    </rPh>
    <rPh sb="192" eb="194">
      <t>コンナン</t>
    </rPh>
    <rPh sb="194" eb="195">
      <t>カ</t>
    </rPh>
    <rPh sb="196" eb="198">
      <t>ショクイン</t>
    </rPh>
    <rPh sb="198" eb="200">
      <t>キュウヨ</t>
    </rPh>
    <rPh sb="200" eb="201">
      <t>ヒ</t>
    </rPh>
    <rPh sb="202" eb="204">
      <t>ゾウカ</t>
    </rPh>
    <rPh sb="205" eb="207">
      <t>ブッカ</t>
    </rPh>
    <rPh sb="207" eb="209">
      <t>コウトウ</t>
    </rPh>
    <rPh sb="212" eb="214">
      <t>エイギョウ</t>
    </rPh>
    <rPh sb="214" eb="216">
      <t>ヒヨウ</t>
    </rPh>
    <rPh sb="217" eb="219">
      <t>ゾウカ</t>
    </rPh>
    <rPh sb="222" eb="224">
      <t>フクスウ</t>
    </rPh>
    <rPh sb="225" eb="227">
      <t>ケイエイ</t>
    </rPh>
    <rPh sb="227" eb="229">
      <t>カダイ</t>
    </rPh>
    <rPh sb="230" eb="232">
      <t>ドウジ</t>
    </rPh>
    <rPh sb="233" eb="235">
      <t>シンコウ</t>
    </rPh>
    <rPh sb="243" eb="244">
      <t>ホン</t>
    </rPh>
    <rPh sb="244" eb="246">
      <t>ジギョウ</t>
    </rPh>
    <rPh sb="247" eb="249">
      <t>ケイエイ</t>
    </rPh>
    <rPh sb="250" eb="252">
      <t>ヒジョウ</t>
    </rPh>
    <rPh sb="253" eb="256">
      <t>ショウキボ</t>
    </rPh>
    <rPh sb="260" eb="262">
      <t>ショリ</t>
    </rPh>
    <rPh sb="262" eb="265">
      <t>クイキナイ</t>
    </rPh>
    <rPh sb="265" eb="267">
      <t>ジンコウ</t>
    </rPh>
    <rPh sb="267" eb="268">
      <t>オヨ</t>
    </rPh>
    <rPh sb="269" eb="271">
      <t>ケンスウ</t>
    </rPh>
    <rPh sb="272" eb="273">
      <t>スク</t>
    </rPh>
    <rPh sb="276" eb="278">
      <t>キンネン</t>
    </rPh>
    <rPh sb="279" eb="282">
      <t>コウレイカ</t>
    </rPh>
    <rPh sb="282" eb="283">
      <t>トウ</t>
    </rPh>
    <rPh sb="287" eb="289">
      <t>シセツ</t>
    </rPh>
    <rPh sb="289" eb="291">
      <t>リヨウ</t>
    </rPh>
    <rPh sb="291" eb="292">
      <t>リツ</t>
    </rPh>
    <rPh sb="293" eb="296">
      <t>スイセンカ</t>
    </rPh>
    <rPh sb="296" eb="297">
      <t>リツ</t>
    </rPh>
    <rPh sb="298" eb="299">
      <t>ヨコ</t>
    </rPh>
    <rPh sb="301" eb="303">
      <t>ケイコウ</t>
    </rPh>
    <rPh sb="309" eb="311">
      <t>シセツ</t>
    </rPh>
    <rPh sb="311" eb="313">
      <t>コウシン</t>
    </rPh>
    <rPh sb="314" eb="315">
      <t>サイ</t>
    </rPh>
    <rPh sb="316" eb="318">
      <t>ウンエイ</t>
    </rPh>
    <rPh sb="318" eb="320">
      <t>タイセイ</t>
    </rPh>
    <rPh sb="321" eb="323">
      <t>トウシ</t>
    </rPh>
    <rPh sb="326" eb="327">
      <t>カタ</t>
    </rPh>
    <rPh sb="328" eb="330">
      <t>ミナオ</t>
    </rPh>
    <rPh sb="331" eb="333">
      <t>ヒツヨウ</t>
    </rPh>
    <phoneticPr fontId="4"/>
  </si>
  <si>
    <t>　本町の個別排水処理施設は、供用開始から20年が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</si>
</sst>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9C-448D-90DF-50C4DB8C97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9C-448D-90DF-50C4DB8C97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22.22</c:v>
                </c:pt>
              </c:numCache>
            </c:numRef>
          </c:val>
          <c:extLst>
            <c:ext xmlns:c16="http://schemas.microsoft.com/office/drawing/2014/chart" uri="{C3380CC4-5D6E-409C-BE32-E72D297353CC}">
              <c16:uniqueId val="{00000000-B761-4DBC-847B-DCF7B59785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B761-4DBC-847B-DCF7B59785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50</c:v>
                </c:pt>
              </c:numCache>
            </c:numRef>
          </c:val>
          <c:extLst>
            <c:ext xmlns:c16="http://schemas.microsoft.com/office/drawing/2014/chart" uri="{C3380CC4-5D6E-409C-BE32-E72D297353CC}">
              <c16:uniqueId val="{00000000-E9C3-4154-BC22-BEBE5733A2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E9C3-4154-BC22-BEBE5733A2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429.51</c:v>
                </c:pt>
              </c:numCache>
            </c:numRef>
          </c:val>
          <c:extLst>
            <c:ext xmlns:c16="http://schemas.microsoft.com/office/drawing/2014/chart" uri="{C3380CC4-5D6E-409C-BE32-E72D297353CC}">
              <c16:uniqueId val="{00000000-70CC-4A30-B3E9-5884F5F35E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70CC-4A30-B3E9-5884F5F35E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64.8</c:v>
                </c:pt>
              </c:numCache>
            </c:numRef>
          </c:val>
          <c:extLst>
            <c:ext xmlns:c16="http://schemas.microsoft.com/office/drawing/2014/chart" uri="{C3380CC4-5D6E-409C-BE32-E72D297353CC}">
              <c16:uniqueId val="{00000000-24FD-477C-A481-DAABDB94C2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24FD-477C-A481-DAABDB94C2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09-47EF-9CBC-A084BEE9DA0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09-47EF-9CBC-A084BEE9DA0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B1-499F-A35C-88AD5CCE86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AEB1-499F-A35C-88AD5CCE86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663.82</c:v>
                </c:pt>
              </c:numCache>
            </c:numRef>
          </c:val>
          <c:extLst>
            <c:ext xmlns:c16="http://schemas.microsoft.com/office/drawing/2014/chart" uri="{C3380CC4-5D6E-409C-BE32-E72D297353CC}">
              <c16:uniqueId val="{00000000-5019-48F9-9AAD-F4F662C90C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5019-48F9-9AAD-F4F662C90C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3067.83</c:v>
                </c:pt>
              </c:numCache>
            </c:numRef>
          </c:val>
          <c:extLst>
            <c:ext xmlns:c16="http://schemas.microsoft.com/office/drawing/2014/chart" uri="{C3380CC4-5D6E-409C-BE32-E72D297353CC}">
              <c16:uniqueId val="{00000000-7E8A-4A93-97E4-8932AC833D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7E8A-4A93-97E4-8932AC833D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79.31</c:v>
                </c:pt>
              </c:numCache>
            </c:numRef>
          </c:val>
          <c:extLst>
            <c:ext xmlns:c16="http://schemas.microsoft.com/office/drawing/2014/chart" uri="{C3380CC4-5D6E-409C-BE32-E72D297353CC}">
              <c16:uniqueId val="{00000000-DAF1-4A65-813F-CCB297E285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DAF1-4A65-813F-CCB297E285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235.39</c:v>
                </c:pt>
              </c:numCache>
            </c:numRef>
          </c:val>
          <c:extLst>
            <c:ext xmlns:c16="http://schemas.microsoft.com/office/drawing/2014/chart" uri="{C3380CC4-5D6E-409C-BE32-E72D297353CC}">
              <c16:uniqueId val="{00000000-4E7B-4C13-A0AE-60682DDE6B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4E7B-4C13-A0AE-60682DDE6B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3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愛南町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50">
        <f>データ!S6</f>
        <v>18573</v>
      </c>
      <c r="AM8" s="50"/>
      <c r="AN8" s="50"/>
      <c r="AO8" s="50"/>
      <c r="AP8" s="50"/>
      <c r="AQ8" s="50"/>
      <c r="AR8" s="50"/>
      <c r="AS8" s="50"/>
      <c r="AT8" s="51">
        <f>データ!T6</f>
        <v>238.94</v>
      </c>
      <c r="AU8" s="51"/>
      <c r="AV8" s="51"/>
      <c r="AW8" s="51"/>
      <c r="AX8" s="51"/>
      <c r="AY8" s="51"/>
      <c r="AZ8" s="51"/>
      <c r="BA8" s="51"/>
      <c r="BB8" s="51">
        <f>データ!U6</f>
        <v>77.73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33.78</v>
      </c>
      <c r="J10" s="51"/>
      <c r="K10" s="51"/>
      <c r="L10" s="51"/>
      <c r="M10" s="51"/>
      <c r="N10" s="51"/>
      <c r="O10" s="51"/>
      <c r="P10" s="51">
        <f>データ!P6</f>
        <v>0.08</v>
      </c>
      <c r="Q10" s="51"/>
      <c r="R10" s="51"/>
      <c r="S10" s="51"/>
      <c r="T10" s="51"/>
      <c r="U10" s="51"/>
      <c r="V10" s="51"/>
      <c r="W10" s="51">
        <f>データ!Q6</f>
        <v>100</v>
      </c>
      <c r="X10" s="51"/>
      <c r="Y10" s="51"/>
      <c r="Z10" s="51"/>
      <c r="AA10" s="51"/>
      <c r="AB10" s="51"/>
      <c r="AC10" s="51"/>
      <c r="AD10" s="50">
        <f>データ!R6</f>
        <v>2620</v>
      </c>
      <c r="AE10" s="50"/>
      <c r="AF10" s="50"/>
      <c r="AG10" s="50"/>
      <c r="AH10" s="50"/>
      <c r="AI10" s="50"/>
      <c r="AJ10" s="50"/>
      <c r="AK10" s="2"/>
      <c r="AL10" s="50">
        <f>データ!V6</f>
        <v>14</v>
      </c>
      <c r="AM10" s="50"/>
      <c r="AN10" s="50"/>
      <c r="AO10" s="50"/>
      <c r="AP10" s="50"/>
      <c r="AQ10" s="50"/>
      <c r="AR10" s="50"/>
      <c r="AS10" s="50"/>
      <c r="AT10" s="51">
        <f>データ!W6</f>
        <v>0.04</v>
      </c>
      <c r="AU10" s="51"/>
      <c r="AV10" s="51"/>
      <c r="AW10" s="51"/>
      <c r="AX10" s="51"/>
      <c r="AY10" s="51"/>
      <c r="AZ10" s="51"/>
      <c r="BA10" s="51"/>
      <c r="BB10" s="51">
        <f>データ!X6</f>
        <v>350</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wgaj3P0+MW0wxVqC2wLST0N1UZAEoR7D19Rr3zN74NFwPDBSnwXKHIwKBK4NEQRKjO6ZlDwndFWHlAdhx/usXg==" saltValue="Cg5gkaFJ8g5h7gdBEFEK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385069</v>
      </c>
      <c r="D6" s="19">
        <f t="shared" si="3"/>
        <v>46</v>
      </c>
      <c r="E6" s="19">
        <f t="shared" si="3"/>
        <v>18</v>
      </c>
      <c r="F6" s="19">
        <f t="shared" si="3"/>
        <v>1</v>
      </c>
      <c r="G6" s="19">
        <f t="shared" si="3"/>
        <v>0</v>
      </c>
      <c r="H6" s="19" t="str">
        <f t="shared" si="3"/>
        <v>愛媛県　愛南町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33.78</v>
      </c>
      <c r="P6" s="20">
        <f t="shared" si="3"/>
        <v>0.08</v>
      </c>
      <c r="Q6" s="20">
        <f t="shared" si="3"/>
        <v>100</v>
      </c>
      <c r="R6" s="20">
        <f t="shared" si="3"/>
        <v>2620</v>
      </c>
      <c r="S6" s="20">
        <f t="shared" si="3"/>
        <v>18573</v>
      </c>
      <c r="T6" s="20">
        <f t="shared" si="3"/>
        <v>238.94</v>
      </c>
      <c r="U6" s="20">
        <f t="shared" si="3"/>
        <v>77.73</v>
      </c>
      <c r="V6" s="20">
        <f t="shared" si="3"/>
        <v>14</v>
      </c>
      <c r="W6" s="20">
        <f t="shared" si="3"/>
        <v>0.04</v>
      </c>
      <c r="X6" s="20">
        <f t="shared" si="3"/>
        <v>350</v>
      </c>
      <c r="Y6" s="21" t="str">
        <f>IF(Y7="",NA(),Y7)</f>
        <v>-</v>
      </c>
      <c r="Z6" s="21" t="str">
        <f t="shared" ref="Z6:AH6" si="4">IF(Z7="",NA(),Z7)</f>
        <v>-</v>
      </c>
      <c r="AA6" s="21" t="str">
        <f t="shared" si="4"/>
        <v>-</v>
      </c>
      <c r="AB6" s="21" t="str">
        <f t="shared" si="4"/>
        <v>-</v>
      </c>
      <c r="AC6" s="21">
        <f t="shared" si="4"/>
        <v>429.51</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663.82</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3067.83</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79.31</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235.39</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22.22</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50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64.8</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385069</v>
      </c>
      <c r="D7" s="23">
        <v>46</v>
      </c>
      <c r="E7" s="23">
        <v>18</v>
      </c>
      <c r="F7" s="23">
        <v>1</v>
      </c>
      <c r="G7" s="23">
        <v>0</v>
      </c>
      <c r="H7" s="23" t="s">
        <v>96</v>
      </c>
      <c r="I7" s="23" t="s">
        <v>97</v>
      </c>
      <c r="J7" s="23" t="s">
        <v>98</v>
      </c>
      <c r="K7" s="23" t="s">
        <v>99</v>
      </c>
      <c r="L7" s="23" t="s">
        <v>100</v>
      </c>
      <c r="M7" s="23" t="s">
        <v>101</v>
      </c>
      <c r="N7" s="24" t="s">
        <v>102</v>
      </c>
      <c r="O7" s="24">
        <v>33.78</v>
      </c>
      <c r="P7" s="24">
        <v>0.08</v>
      </c>
      <c r="Q7" s="24">
        <v>100</v>
      </c>
      <c r="R7" s="24">
        <v>2620</v>
      </c>
      <c r="S7" s="24">
        <v>18573</v>
      </c>
      <c r="T7" s="24">
        <v>238.94</v>
      </c>
      <c r="U7" s="24">
        <v>77.73</v>
      </c>
      <c r="V7" s="24">
        <v>14</v>
      </c>
      <c r="W7" s="24">
        <v>0.04</v>
      </c>
      <c r="X7" s="24">
        <v>350</v>
      </c>
      <c r="Y7" s="24" t="s">
        <v>102</v>
      </c>
      <c r="Z7" s="24" t="s">
        <v>102</v>
      </c>
      <c r="AA7" s="24" t="s">
        <v>102</v>
      </c>
      <c r="AB7" s="24" t="s">
        <v>102</v>
      </c>
      <c r="AC7" s="24">
        <v>429.51</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663.82</v>
      </c>
      <c r="AZ7" s="24" t="s">
        <v>102</v>
      </c>
      <c r="BA7" s="24" t="s">
        <v>102</v>
      </c>
      <c r="BB7" s="24" t="s">
        <v>102</v>
      </c>
      <c r="BC7" s="24" t="s">
        <v>102</v>
      </c>
      <c r="BD7" s="24">
        <v>113.41</v>
      </c>
      <c r="BE7" s="24">
        <v>114.26</v>
      </c>
      <c r="BF7" s="24" t="s">
        <v>102</v>
      </c>
      <c r="BG7" s="24" t="s">
        <v>102</v>
      </c>
      <c r="BH7" s="24" t="s">
        <v>102</v>
      </c>
      <c r="BI7" s="24" t="s">
        <v>102</v>
      </c>
      <c r="BJ7" s="24">
        <v>3067.83</v>
      </c>
      <c r="BK7" s="24" t="s">
        <v>102</v>
      </c>
      <c r="BL7" s="24" t="s">
        <v>102</v>
      </c>
      <c r="BM7" s="24" t="s">
        <v>102</v>
      </c>
      <c r="BN7" s="24" t="s">
        <v>102</v>
      </c>
      <c r="BO7" s="24">
        <v>950.64</v>
      </c>
      <c r="BP7" s="24">
        <v>876.32</v>
      </c>
      <c r="BQ7" s="24" t="s">
        <v>102</v>
      </c>
      <c r="BR7" s="24" t="s">
        <v>102</v>
      </c>
      <c r="BS7" s="24" t="s">
        <v>102</v>
      </c>
      <c r="BT7" s="24" t="s">
        <v>102</v>
      </c>
      <c r="BU7" s="24">
        <v>79.31</v>
      </c>
      <c r="BV7" s="24" t="s">
        <v>102</v>
      </c>
      <c r="BW7" s="24" t="s">
        <v>102</v>
      </c>
      <c r="BX7" s="24" t="s">
        <v>102</v>
      </c>
      <c r="BY7" s="24" t="s">
        <v>102</v>
      </c>
      <c r="BZ7" s="24">
        <v>38.549999999999997</v>
      </c>
      <c r="CA7" s="24">
        <v>39.479999999999997</v>
      </c>
      <c r="CB7" s="24" t="s">
        <v>102</v>
      </c>
      <c r="CC7" s="24" t="s">
        <v>102</v>
      </c>
      <c r="CD7" s="24" t="s">
        <v>102</v>
      </c>
      <c r="CE7" s="24" t="s">
        <v>102</v>
      </c>
      <c r="CF7" s="24">
        <v>235.39</v>
      </c>
      <c r="CG7" s="24" t="s">
        <v>102</v>
      </c>
      <c r="CH7" s="24" t="s">
        <v>102</v>
      </c>
      <c r="CI7" s="24" t="s">
        <v>102</v>
      </c>
      <c r="CJ7" s="24" t="s">
        <v>102</v>
      </c>
      <c r="CK7" s="24">
        <v>391.34</v>
      </c>
      <c r="CL7" s="24">
        <v>390.09</v>
      </c>
      <c r="CM7" s="24" t="s">
        <v>102</v>
      </c>
      <c r="CN7" s="24" t="s">
        <v>102</v>
      </c>
      <c r="CO7" s="24" t="s">
        <v>102</v>
      </c>
      <c r="CP7" s="24" t="s">
        <v>102</v>
      </c>
      <c r="CQ7" s="24">
        <v>22.22</v>
      </c>
      <c r="CR7" s="24" t="s">
        <v>102</v>
      </c>
      <c r="CS7" s="24" t="s">
        <v>102</v>
      </c>
      <c r="CT7" s="24" t="s">
        <v>102</v>
      </c>
      <c r="CU7" s="24" t="s">
        <v>102</v>
      </c>
      <c r="CV7" s="24">
        <v>44.52</v>
      </c>
      <c r="CW7" s="24">
        <v>45.56</v>
      </c>
      <c r="CX7" s="24" t="s">
        <v>102</v>
      </c>
      <c r="CY7" s="24" t="s">
        <v>102</v>
      </c>
      <c r="CZ7" s="24" t="s">
        <v>102</v>
      </c>
      <c r="DA7" s="24" t="s">
        <v>102</v>
      </c>
      <c r="DB7" s="24">
        <v>50</v>
      </c>
      <c r="DC7" s="24" t="s">
        <v>102</v>
      </c>
      <c r="DD7" s="24" t="s">
        <v>102</v>
      </c>
      <c r="DE7" s="24" t="s">
        <v>102</v>
      </c>
      <c r="DF7" s="24" t="s">
        <v>102</v>
      </c>
      <c r="DG7" s="24">
        <v>82.9</v>
      </c>
      <c r="DH7" s="24">
        <v>82.62</v>
      </c>
      <c r="DI7" s="24" t="s">
        <v>102</v>
      </c>
      <c r="DJ7" s="24" t="s">
        <v>102</v>
      </c>
      <c r="DK7" s="24" t="s">
        <v>102</v>
      </c>
      <c r="DL7" s="24" t="s">
        <v>102</v>
      </c>
      <c r="DM7" s="24">
        <v>64.8</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2026-02-25T06:06:09Z</cp:lastPrinted>
  <dcterms:created xsi:type="dcterms:W3CDTF">2025-12-23T06:33:48Z</dcterms:created>
  <dcterms:modified xsi:type="dcterms:W3CDTF">2026-02-25T06:06:12Z</dcterms:modified>
  <cp:category/>
</cp:coreProperties>
</file>