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200375\Desktop\★調査等　未提出\R070220【確認依頼2_27〆_愛南町】 公営企業に係る経営比較分析表\02 提出\"/>
    </mc:Choice>
  </mc:AlternateContent>
  <xr:revisionPtr revIDLastSave="0" documentId="13_ncr:1_{9A578E47-B587-4E54-A3BF-2CD3AD757227}" xr6:coauthVersionLast="36" xr6:coauthVersionMax="36" xr10:uidLastSave="{00000000-0000-0000-0000-000000000000}"/>
  <workbookProtection workbookAlgorithmName="SHA-512" workbookHashValue="kx8k1AoJqQxqFtDAIDJX91w2jTlsyFgAISpJvc/TF0mpnu3lZ8p8kDXaqlq5AJCn0ovdSyX48Uwk646La3lk6Q==" workbookSaltValue="qwnToSLLpHydiBB2JO3h0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AL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<sst xmlns="http://schemas.openxmlformats.org/spreadsheetml/2006/main" count="319" uniqueCount="116">
  <si>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</si>
  <si>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</si>
  <si>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</si>
  <si>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</si>
  <si>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</si>
  <si>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</si>
  <si>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</si>
  <si>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</si>
  <si>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</si>
  <si>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</si>
  <si>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</si>
  <si>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</si>
  <si>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</si>
  <si>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</si>
  <si>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</si>
  <si>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</si>
  <si>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</si>
  <si>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</si>
  <si>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</si>
  <si>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</si>
  <si>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</si>
  <si>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</si>
  <si>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</si>
  <si>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</si>
  <si>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</si>
  <si>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</si>
  <si>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</si>
  <si>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</si>
  <si>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</si>
  <si>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</si>
  <si>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</si>
  <si>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</si>
  <si>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</si>
  <si>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</si>
  <si>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</si>
  <si>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</si>
  <si>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</si>
  <si>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</si>
  <si>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</si>
  <si>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</si>
  <si>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</si>
  <si>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</si>
  <si>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</si>
  <si>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</si>
  <si>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</si>
  <si>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</si>
  <si>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</si>
  <si>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</si>
  <si>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</si>
  <si>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</si>
  <si>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</si>
  <si>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</si>
  <si>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</si>
  <si>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</si>
  <si>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</si>
  <si>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</si>
  <si>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</si>
  <si>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</si>
  <si>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</si>
  <si>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</si>
  <si>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</si>
  <si>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</si>
  <si>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</si>
  <si>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</si>
  <si>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</si>
  <si>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</si>
  <si>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</si>
  <si>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</si>
  <si>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</si>
  <si>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</si>
  <si>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</si>
  <si>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</si>
  <si>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</si>
  <si>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</si>
  <si>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</si>
  <si>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</si>
  <si>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</si>
  <si>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</si>
  <si>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</si>
  <si>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</si>
  <si>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</si>
  <si>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</si>
  <si>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</si>
  <si>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</si>
  <si>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</si>
  <si>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</si>
  <si>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</si>
  <si>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</si>
  <si>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</si>
  <si>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</si>
  <si>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</si>
  <si>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</si>
  <si>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</si>
  <si>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</si>
  <si>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</si>
  <si>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</si>
  <si>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</si>
  <si>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</si>
  <si>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</si>
  <si>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</si>
  <si>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</si>
  <si>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</si>
  <si>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</si>
  <si>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</si>
  <si>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</si>
  <si>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</si>
  <si>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</si>
  <si>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</si>
  <si>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</si>
  <si>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</si>
  <si>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</si>
  <si>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</si>
  <si>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</si>
  <si>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本事業は、令和6年度に地方公営企業法の一部適用を行った。令和5年度以前は法非適用事業であったため、令和5年度以前の数値は空欄となっている。
・経常収支比率は、98.24%で100%を下回っている。また一般会計繰入金が経常収益の約48%を占めており、使用料収入は年々減少していることから経営状況は厳しい状況である。
・流動比率は、91.01%で100%を下回おり、類似団体平均と比較して、18.88pt上回っている。
・企業債残高対事業規模比率は、2,569.55%となっており、類似団体平均と比較して、1,149.30pt上回っている。経営規模に対し、地方債償還金の規模が大きく、令和4年度から令和7年度にかけて施設の機能保全工事を実施しており、地方債償還金において、今後は増加が見込まれる。
・経費回収率については、26.18%で100%を下回っており、類似団体平均と比較して、6.52pt下回っている。収益については使用料以外の収入に大きく依存しているため、経営の効率性を低下させる要因となっている。
・汚水処理原価は、542.57円となっており、類似団体平均と比較して、6.40pt上回っている。
・施設利用率については、24.15%となっており、類似団体平均と比較して、3.66pt下回っている。
・水洗化率については、77.73%となっており、類似団体平均と比較して、0.95pt下回っている。</t>
    <rPh sb="1" eb="2">
      <t>ホン</t>
    </rPh>
    <rPh sb="2" eb="4">
      <t>ジギョウ</t>
    </rPh>
    <rPh sb="6" eb="8">
      <t>レイワ</t>
    </rPh>
    <rPh sb="9" eb="11">
      <t>ネンド</t>
    </rPh>
    <rPh sb="12" eb="14">
      <t>チホウ</t>
    </rPh>
    <rPh sb="14" eb="16">
      <t>コウエイ</t>
    </rPh>
    <rPh sb="16" eb="18">
      <t>キギョウ</t>
    </rPh>
    <rPh sb="18" eb="19">
      <t>ホウ</t>
    </rPh>
    <rPh sb="20" eb="22">
      <t>イチブ</t>
    </rPh>
    <rPh sb="22" eb="24">
      <t>テキヨウ</t>
    </rPh>
    <rPh sb="25" eb="26">
      <t>オコナ</t>
    </rPh>
    <rPh sb="29" eb="31">
      <t>レイワ</t>
    </rPh>
    <rPh sb="32" eb="34">
      <t>ネンド</t>
    </rPh>
    <rPh sb="34" eb="36">
      <t>イゼン</t>
    </rPh>
    <rPh sb="37" eb="38">
      <t>ホウ</t>
    </rPh>
    <rPh sb="38" eb="39">
      <t>ヒ</t>
    </rPh>
    <rPh sb="39" eb="41">
      <t>テキヨウ</t>
    </rPh>
    <rPh sb="41" eb="43">
      <t>ジギョウ</t>
    </rPh>
    <rPh sb="50" eb="52">
      <t>レイワ</t>
    </rPh>
    <rPh sb="53" eb="55">
      <t>ネンド</t>
    </rPh>
    <rPh sb="55" eb="57">
      <t>イゼン</t>
    </rPh>
    <rPh sb="58" eb="60">
      <t>スウチ</t>
    </rPh>
    <rPh sb="61" eb="63">
      <t>クウラン</t>
    </rPh>
    <rPh sb="72" eb="74">
      <t>ケイジョウ</t>
    </rPh>
    <rPh sb="92" eb="94">
      <t>シタマワ</t>
    </rPh>
    <rPh sb="101" eb="103">
      <t>イッパン</t>
    </rPh>
    <rPh sb="103" eb="105">
      <t>カイケイ</t>
    </rPh>
    <rPh sb="105" eb="107">
      <t>クリイレ</t>
    </rPh>
    <rPh sb="107" eb="108">
      <t>キン</t>
    </rPh>
    <rPh sb="109" eb="111">
      <t>ケイジョウ</t>
    </rPh>
    <rPh sb="114" eb="115">
      <t>ヤク</t>
    </rPh>
    <rPh sb="119" eb="120">
      <t>シ</t>
    </rPh>
    <rPh sb="125" eb="127">
      <t>シヨウ</t>
    </rPh>
    <rPh sb="127" eb="128">
      <t>リョウ</t>
    </rPh>
    <rPh sb="128" eb="130">
      <t>シュウニュウ</t>
    </rPh>
    <rPh sb="131" eb="133">
      <t>ネンネン</t>
    </rPh>
    <rPh sb="133" eb="135">
      <t>ゲンショウ</t>
    </rPh>
    <rPh sb="143" eb="145">
      <t>ケイエイ</t>
    </rPh>
    <rPh sb="145" eb="147">
      <t>ジョウキョウ</t>
    </rPh>
    <rPh sb="148" eb="149">
      <t>キビ</t>
    </rPh>
    <rPh sb="151" eb="153">
      <t>ジョウキョウ</t>
    </rPh>
    <rPh sb="159" eb="161">
      <t>リュウドウ</t>
    </rPh>
    <rPh sb="161" eb="163">
      <t>ヒリツ</t>
    </rPh>
    <rPh sb="177" eb="179">
      <t>シタマワ</t>
    </rPh>
    <rPh sb="182" eb="184">
      <t>ルイジ</t>
    </rPh>
    <rPh sb="184" eb="186">
      <t>ダンタイ</t>
    </rPh>
    <rPh sb="186" eb="188">
      <t>ヘイキン</t>
    </rPh>
    <rPh sb="189" eb="191">
      <t>ヒカク</t>
    </rPh>
    <rPh sb="201" eb="202">
      <t>ウエ</t>
    </rPh>
    <rPh sb="210" eb="212">
      <t>キギョウ</t>
    </rPh>
    <rPh sb="212" eb="213">
      <t>サイ</t>
    </rPh>
    <rPh sb="213" eb="215">
      <t>ザンダカ</t>
    </rPh>
    <rPh sb="215" eb="216">
      <t>タイ</t>
    </rPh>
    <rPh sb="216" eb="218">
      <t>ジギョウ</t>
    </rPh>
    <rPh sb="218" eb="220">
      <t>キボ</t>
    </rPh>
    <rPh sb="220" eb="222">
      <t>ヒリツ</t>
    </rPh>
    <rPh sb="240" eb="242">
      <t>ルイジ</t>
    </rPh>
    <rPh sb="242" eb="244">
      <t>ダンタイ</t>
    </rPh>
    <rPh sb="244" eb="246">
      <t>ヘイキン</t>
    </rPh>
    <rPh sb="247" eb="249">
      <t>ヒカク</t>
    </rPh>
    <rPh sb="262" eb="264">
      <t>ウワマワ</t>
    </rPh>
    <rPh sb="269" eb="271">
      <t>ケイエイ</t>
    </rPh>
    <rPh sb="271" eb="273">
      <t>キボ</t>
    </rPh>
    <rPh sb="274" eb="275">
      <t>タイ</t>
    </rPh>
    <rPh sb="277" eb="280">
      <t>チホウサイ</t>
    </rPh>
    <rPh sb="280" eb="282">
      <t>ショウカン</t>
    </rPh>
    <rPh sb="282" eb="283">
      <t>キン</t>
    </rPh>
    <rPh sb="284" eb="286">
      <t>キボ</t>
    </rPh>
    <rPh sb="287" eb="288">
      <t>オオ</t>
    </rPh>
    <rPh sb="291" eb="293">
      <t>レイワ</t>
    </rPh>
    <rPh sb="294" eb="296">
      <t>ネンド</t>
    </rPh>
    <rPh sb="298" eb="300">
      <t>レイワ</t>
    </rPh>
    <rPh sb="301" eb="303">
      <t>ネンド</t>
    </rPh>
    <rPh sb="307" eb="309">
      <t>シセツ</t>
    </rPh>
    <rPh sb="310" eb="312">
      <t>キノウ</t>
    </rPh>
    <rPh sb="312" eb="314">
      <t>ホゼン</t>
    </rPh>
    <rPh sb="314" eb="316">
      <t>コウジ</t>
    </rPh>
    <rPh sb="317" eb="319">
      <t>ジッシ</t>
    </rPh>
    <rPh sb="324" eb="327">
      <t>チホウサイ</t>
    </rPh>
    <rPh sb="327" eb="329">
      <t>ショウカン</t>
    </rPh>
    <rPh sb="329" eb="330">
      <t>キン</t>
    </rPh>
    <rPh sb="335" eb="337">
      <t>コンゴ</t>
    </rPh>
    <rPh sb="338" eb="340">
      <t>ゾウカ</t>
    </rPh>
    <rPh sb="341" eb="343">
      <t>ミコ</t>
    </rPh>
    <rPh sb="372" eb="374">
      <t>シタマワ</t>
    </rPh>
    <rPh sb="397" eb="399">
      <t>シタマワ</t>
    </rPh>
    <rPh sb="404" eb="406">
      <t>シュウエキ</t>
    </rPh>
    <rPh sb="469" eb="470">
      <t>エン</t>
    </rPh>
    <rPh sb="477" eb="479">
      <t>ルイジ</t>
    </rPh>
    <rPh sb="479" eb="481">
      <t>ダンタイ</t>
    </rPh>
    <rPh sb="481" eb="483">
      <t>ヘイキン</t>
    </rPh>
    <rPh sb="484" eb="486">
      <t>ヒカク</t>
    </rPh>
    <rPh sb="495" eb="496">
      <t>ウエ</t>
    </rPh>
    <rPh sb="497" eb="499">
      <t>シタマワ</t>
    </rPh>
    <rPh sb="530" eb="532">
      <t>ルイジ</t>
    </rPh>
    <rPh sb="532" eb="534">
      <t>ダンタイ</t>
    </rPh>
    <rPh sb="546" eb="547">
      <t>シタ</t>
    </rPh>
    <rPh sb="548" eb="550">
      <t>ウワマワ</t>
    </rPh>
    <rPh sb="580" eb="582">
      <t>ルイジ</t>
    </rPh>
    <rPh sb="582" eb="584">
      <t>ヘイキン</t>
    </rPh>
    <rPh sb="596" eb="597">
      <t>シタ</t>
    </rPh>
    <rPh sb="598" eb="600">
      <t>ウワマワ</t>
    </rPh>
    <phoneticPr fontId="4"/>
  </si>
  <si>
    <t>　本町の漁業集落排水施設は、供用開始から25年以上経過している施設もあり、経年による老朽化が懸念されている。また、施設自体が海岸沿いにある点も、施設の劣化を早める要因にもなっている。近年ではポンプ施設等、機械施設の故障が頻繁に発生しており、これらの修繕費の増加が経営の効率性を低下させている要因である。このため、機能保全計画に基づく施設改修工事を令和4年度から実施し、施設の長寿命化やライフサイクルコストの縮減を図り、計画的な維持管理・更新を行う。
現在、有形固定資産減価償却費率は59.82%と類似団体平均と比較して、35.90pt上回っているが、令和4年度から令和7年度にかけて機能保全工事を実施しており、今後は数値の減少が見込まれる。</t>
    <rPh sb="64" eb="65">
      <t>ゾ</t>
    </rPh>
    <rPh sb="72" eb="74">
      <t>シセツ</t>
    </rPh>
    <rPh sb="75" eb="77">
      <t>レッカ</t>
    </rPh>
    <rPh sb="81" eb="83">
      <t>ヨウイン</t>
    </rPh>
    <rPh sb="163" eb="164">
      <t>モト</t>
    </rPh>
    <rPh sb="166" eb="168">
      <t>シセツ</t>
    </rPh>
    <rPh sb="168" eb="170">
      <t>カイシュウ</t>
    </rPh>
    <rPh sb="170" eb="172">
      <t>コウジ</t>
    </rPh>
    <rPh sb="173" eb="175">
      <t>レイワ</t>
    </rPh>
    <rPh sb="176" eb="178">
      <t>ネンド</t>
    </rPh>
    <rPh sb="180" eb="182">
      <t>ジッシ</t>
    </rPh>
    <rPh sb="221" eb="222">
      <t>オコナ</t>
    </rPh>
    <rPh sb="225" eb="227">
      <t>ゲンザイ</t>
    </rPh>
    <rPh sb="228" eb="230">
      <t>ユウケイ</t>
    </rPh>
    <rPh sb="230" eb="232">
      <t>コテイ</t>
    </rPh>
    <rPh sb="232" eb="234">
      <t>シサン</t>
    </rPh>
    <rPh sb="234" eb="236">
      <t>ゲンカ</t>
    </rPh>
    <rPh sb="236" eb="238">
      <t>ショウキャク</t>
    </rPh>
    <rPh sb="238" eb="239">
      <t>ヒ</t>
    </rPh>
    <rPh sb="239" eb="240">
      <t>リツ</t>
    </rPh>
    <rPh sb="248" eb="250">
      <t>ルイジ</t>
    </rPh>
    <rPh sb="250" eb="252">
      <t>ダンタイ</t>
    </rPh>
    <rPh sb="252" eb="254">
      <t>ヘイキン</t>
    </rPh>
    <rPh sb="255" eb="257">
      <t>ヒカク</t>
    </rPh>
    <rPh sb="275" eb="277">
      <t>レイワ</t>
    </rPh>
    <rPh sb="278" eb="280">
      <t>ネンド</t>
    </rPh>
    <rPh sb="282" eb="284">
      <t>レイワ</t>
    </rPh>
    <rPh sb="285" eb="287">
      <t>ネンド</t>
    </rPh>
    <rPh sb="291" eb="293">
      <t>キノウ</t>
    </rPh>
    <rPh sb="293" eb="295">
      <t>ホゼン</t>
    </rPh>
    <rPh sb="295" eb="297">
      <t>コウジ</t>
    </rPh>
    <rPh sb="298" eb="300">
      <t>ジッシ</t>
    </rPh>
    <rPh sb="305" eb="307">
      <t>コンゴ</t>
    </rPh>
    <rPh sb="308" eb="310">
      <t>スウチ</t>
    </rPh>
    <rPh sb="311" eb="313">
      <t>ゲンショウ</t>
    </rPh>
    <rPh sb="314" eb="316">
      <t>ミコ</t>
    </rPh>
    <phoneticPr fontId="4"/>
  </si>
  <si>
    <t>　農業集落排水事業、漁業集落排水事業、個別排水処理事業及び特定地域生活排水処理事業について、令和6年度から地方公営企業の一部を適用した公営企業会計「愛南町下水道事業会計」に移行した。また、令和7年3月「愛南町下水道事業経営戦略」を策定し事業運営を行っている。
　本事業については、急速な人口減少によるサービス需要の減少に加え、施設老朽化に伴う更新重要の増大、職員の減少に伴う人材確保の困難化、職員給与費の増加や物価高騰による営業費用の増加など、複数の経営課題が同時に進行している。また、収益においては、使用料以外の収入に依存しており、料金収入の確保、老朽化した施設については、新たに策定した機能保全計画に基づき、改修・更新等を計画的に実施することで、安定した水質の確保と施設の低コスト化及び長寿命化を図り、施設への投資額の削減に努める。</t>
    <rPh sb="1" eb="3">
      <t>ノウギョウ</t>
    </rPh>
    <rPh sb="3" eb="5">
      <t>シュウラク</t>
    </rPh>
    <rPh sb="5" eb="7">
      <t>ハイスイ</t>
    </rPh>
    <rPh sb="7" eb="9">
      <t>ジギョウ</t>
    </rPh>
    <rPh sb="10" eb="12">
      <t>ギョギョウ</t>
    </rPh>
    <rPh sb="12" eb="14">
      <t>シュウラク</t>
    </rPh>
    <rPh sb="14" eb="16">
      <t>ハイスイ</t>
    </rPh>
    <rPh sb="16" eb="18">
      <t>ジギョウ</t>
    </rPh>
    <rPh sb="19" eb="21">
      <t>コベツ</t>
    </rPh>
    <rPh sb="21" eb="23">
      <t>ハイスイ</t>
    </rPh>
    <rPh sb="23" eb="25">
      <t>ショリ</t>
    </rPh>
    <rPh sb="25" eb="27">
      <t>ジギョウ</t>
    </rPh>
    <rPh sb="27" eb="28">
      <t>オヨ</t>
    </rPh>
    <rPh sb="29" eb="31">
      <t>トクテイ</t>
    </rPh>
    <rPh sb="31" eb="33">
      <t>チイキ</t>
    </rPh>
    <rPh sb="33" eb="35">
      <t>セイカツ</t>
    </rPh>
    <rPh sb="35" eb="37">
      <t>ハイスイ</t>
    </rPh>
    <rPh sb="37" eb="39">
      <t>ショリ</t>
    </rPh>
    <rPh sb="39" eb="41">
      <t>ジギョウ</t>
    </rPh>
    <rPh sb="46" eb="48">
      <t>レイワ</t>
    </rPh>
    <rPh sb="49" eb="51">
      <t>ネンド</t>
    </rPh>
    <rPh sb="53" eb="55">
      <t>チホウ</t>
    </rPh>
    <rPh sb="55" eb="57">
      <t>コウエイ</t>
    </rPh>
    <rPh sb="57" eb="59">
      <t>キギョウ</t>
    </rPh>
    <rPh sb="60" eb="62">
      <t>イチブ</t>
    </rPh>
    <rPh sb="63" eb="65">
      <t>テキヨウ</t>
    </rPh>
    <rPh sb="67" eb="69">
      <t>コウエイ</t>
    </rPh>
    <rPh sb="69" eb="71">
      <t>キギョウ</t>
    </rPh>
    <rPh sb="71" eb="73">
      <t>カイケイ</t>
    </rPh>
    <rPh sb="74" eb="76">
      <t>アイナン</t>
    </rPh>
    <rPh sb="76" eb="77">
      <t>チョウ</t>
    </rPh>
    <rPh sb="77" eb="80">
      <t>ゲスイドウ</t>
    </rPh>
    <rPh sb="80" eb="82">
      <t>ジギョウ</t>
    </rPh>
    <rPh sb="82" eb="84">
      <t>カイケイ</t>
    </rPh>
    <rPh sb="86" eb="88">
      <t>イコウ</t>
    </rPh>
    <rPh sb="94" eb="96">
      <t>レイワ</t>
    </rPh>
    <rPh sb="97" eb="98">
      <t>ネン</t>
    </rPh>
    <rPh sb="99" eb="100">
      <t>ガツ</t>
    </rPh>
    <rPh sb="101" eb="104">
      <t>アイナンチョウ</t>
    </rPh>
    <rPh sb="104" eb="107">
      <t>ゲスイドウ</t>
    </rPh>
    <rPh sb="107" eb="109">
      <t>ジギョウ</t>
    </rPh>
    <rPh sb="109" eb="111">
      <t>ケイエイ</t>
    </rPh>
    <rPh sb="111" eb="113">
      <t>センリャク</t>
    </rPh>
    <rPh sb="115" eb="117">
      <t>サクテイ</t>
    </rPh>
    <rPh sb="118" eb="120">
      <t>ジギョウ</t>
    </rPh>
    <rPh sb="120" eb="122">
      <t>ウンエイ</t>
    </rPh>
    <rPh sb="123" eb="124">
      <t>オコナ</t>
    </rPh>
    <rPh sb="131" eb="132">
      <t>ホン</t>
    </rPh>
    <rPh sb="132" eb="134">
      <t>ジギョウ</t>
    </rPh>
    <rPh sb="140" eb="142">
      <t>キュウソク</t>
    </rPh>
    <rPh sb="143" eb="145">
      <t>ジンコウ</t>
    </rPh>
    <rPh sb="145" eb="147">
      <t>ゲンショウ</t>
    </rPh>
    <rPh sb="154" eb="156">
      <t>ジュヨウ</t>
    </rPh>
    <rPh sb="157" eb="159">
      <t>ゲンショウ</t>
    </rPh>
    <rPh sb="160" eb="161">
      <t>クワ</t>
    </rPh>
    <rPh sb="163" eb="165">
      <t>シセツ</t>
    </rPh>
    <rPh sb="165" eb="168">
      <t>ロウキュウカ</t>
    </rPh>
    <rPh sb="169" eb="170">
      <t>トモナ</t>
    </rPh>
    <rPh sb="171" eb="173">
      <t>コウシン</t>
    </rPh>
    <rPh sb="173" eb="175">
      <t>ジュウヨウ</t>
    </rPh>
    <rPh sb="176" eb="178">
      <t>ゾウダイ</t>
    </rPh>
    <rPh sb="179" eb="181">
      <t>ショクイン</t>
    </rPh>
    <rPh sb="182" eb="184">
      <t>ゲンショウ</t>
    </rPh>
    <rPh sb="185" eb="186">
      <t>トモナ</t>
    </rPh>
    <rPh sb="187" eb="189">
      <t>ジンザイ</t>
    </rPh>
    <rPh sb="189" eb="191">
      <t>カクホ</t>
    </rPh>
    <rPh sb="192" eb="194">
      <t>コンナン</t>
    </rPh>
    <rPh sb="194" eb="195">
      <t>カ</t>
    </rPh>
    <rPh sb="196" eb="198">
      <t>ショクイン</t>
    </rPh>
    <rPh sb="198" eb="200">
      <t>キュウヨ</t>
    </rPh>
    <rPh sb="200" eb="201">
      <t>ヒ</t>
    </rPh>
    <rPh sb="202" eb="204">
      <t>ゾウカ</t>
    </rPh>
    <rPh sb="205" eb="207">
      <t>ブッカ</t>
    </rPh>
    <rPh sb="207" eb="209">
      <t>コウトウ</t>
    </rPh>
    <rPh sb="212" eb="214">
      <t>エイギョウ</t>
    </rPh>
    <rPh sb="214" eb="216">
      <t>ヒヨウ</t>
    </rPh>
    <rPh sb="217" eb="219">
      <t>ゾウカ</t>
    </rPh>
    <rPh sb="222" eb="224">
      <t>フクスウ</t>
    </rPh>
    <rPh sb="225" eb="227">
      <t>ケイエイ</t>
    </rPh>
    <rPh sb="227" eb="229">
      <t>カダイ</t>
    </rPh>
    <rPh sb="230" eb="232">
      <t>ドウジ</t>
    </rPh>
    <rPh sb="233" eb="235">
      <t>シンコウ</t>
    </rPh>
    <rPh sb="243" eb="245">
      <t>シュウエキ</t>
    </rPh>
    <rPh sb="251" eb="254">
      <t>シヨウリョウ</t>
    </rPh>
    <rPh sb="254" eb="256">
      <t>イガイ</t>
    </rPh>
    <rPh sb="257" eb="259">
      <t>シュウニュウ</t>
    </rPh>
    <rPh sb="260" eb="262">
      <t>イゾン</t>
    </rPh>
    <rPh sb="267" eb="269">
      <t>リョウキン</t>
    </rPh>
    <rPh sb="269" eb="271">
      <t>シュウニュウ</t>
    </rPh>
    <rPh sb="272" eb="274">
      <t>カクホ</t>
    </rPh>
    <rPh sb="275" eb="278">
      <t>ロウキュウカ</t>
    </rPh>
    <rPh sb="280" eb="282">
      <t>シセツ</t>
    </rPh>
    <rPh sb="288" eb="289">
      <t>アラ</t>
    </rPh>
    <rPh sb="291" eb="293">
      <t>サクテイ</t>
    </rPh>
    <rPh sb="295" eb="297">
      <t>キノウ</t>
    </rPh>
    <rPh sb="297" eb="299">
      <t>ホゼン</t>
    </rPh>
    <rPh sb="299" eb="301">
      <t>ケイカク</t>
    </rPh>
    <rPh sb="302" eb="303">
      <t>モト</t>
    </rPh>
    <rPh sb="306" eb="308">
      <t>カイシュウ</t>
    </rPh>
    <rPh sb="309" eb="311">
      <t>コウシン</t>
    </rPh>
    <rPh sb="311" eb="312">
      <t>トウ</t>
    </rPh>
    <rPh sb="313" eb="316">
      <t>ケイカクテキ</t>
    </rPh>
    <rPh sb="317" eb="319">
      <t>ジッシ</t>
    </rPh>
    <rPh sb="325" eb="327">
      <t>アンテイ</t>
    </rPh>
    <rPh sb="329" eb="331">
      <t>スイシツ</t>
    </rPh>
    <rPh sb="332" eb="334">
      <t>カクホ</t>
    </rPh>
    <rPh sb="335" eb="337">
      <t>シセツ</t>
    </rPh>
    <rPh sb="338" eb="339">
      <t>テイ</t>
    </rPh>
    <rPh sb="342" eb="343">
      <t>カ</t>
    </rPh>
    <rPh sb="343" eb="344">
      <t>オヨ</t>
    </rPh>
    <rPh sb="345" eb="349">
      <t>チョウジュミョウカ</t>
    </rPh>
    <rPh sb="350" eb="351">
      <t>ハカ</t>
    </rPh>
    <rPh sb="353" eb="355">
      <t>シセツ</t>
    </rPh>
    <rPh sb="357" eb="359">
      <t>トウシ</t>
    </rPh>
    <rPh sb="359" eb="360">
      <t>ガク</t>
    </rPh>
    <rPh sb="361" eb="363">
      <t>サクゲン</t>
    </rPh>
    <rPh sb="364" eb="36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</si>
</sst>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04C-4D15-AEF3-06B5628EB3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04C-4D15-AEF3-06B5628EB3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24.15</c:v>
                </c:pt>
              </c:numCache>
            </c:numRef>
          </c:val>
          <c:extLst>
            <c:ext xmlns:c16="http://schemas.microsoft.com/office/drawing/2014/chart" uri="{C3380CC4-5D6E-409C-BE32-E72D297353CC}">
              <c16:uniqueId val="{00000000-6ECA-438B-81A4-5E33AE25D6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6ECA-438B-81A4-5E33AE25D6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77.73</c:v>
                </c:pt>
              </c:numCache>
            </c:numRef>
          </c:val>
          <c:extLst>
            <c:ext xmlns:c16="http://schemas.microsoft.com/office/drawing/2014/chart" uri="{C3380CC4-5D6E-409C-BE32-E72D297353CC}">
              <c16:uniqueId val="{00000000-AA43-4607-8EAA-573E75FCE4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AA43-4607-8EAA-573E75FCE4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98.24</c:v>
                </c:pt>
              </c:numCache>
            </c:numRef>
          </c:val>
          <c:extLst>
            <c:ext xmlns:c16="http://schemas.microsoft.com/office/drawing/2014/chart" uri="{C3380CC4-5D6E-409C-BE32-E72D297353CC}">
              <c16:uniqueId val="{00000000-7C52-4097-8360-12861610E0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7C52-4097-8360-12861610E0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59.82</c:v>
                </c:pt>
              </c:numCache>
            </c:numRef>
          </c:val>
          <c:extLst>
            <c:ext xmlns:c16="http://schemas.microsoft.com/office/drawing/2014/chart" uri="{C3380CC4-5D6E-409C-BE32-E72D297353CC}">
              <c16:uniqueId val="{00000000-98BE-43D1-A5A8-8131DF4F303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98BE-43D1-A5A8-8131DF4F303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2E0-4B9D-AE52-4B2CA1BC5F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2E0-4B9D-AE52-4B2CA1BC5F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9E-4E55-A1C0-51E9B10983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839E-4E55-A1C0-51E9B10983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91.01</c:v>
                </c:pt>
              </c:numCache>
            </c:numRef>
          </c:val>
          <c:extLst>
            <c:ext xmlns:c16="http://schemas.microsoft.com/office/drawing/2014/chart" uri="{C3380CC4-5D6E-409C-BE32-E72D297353CC}">
              <c16:uniqueId val="{00000000-BD21-4E94-A21E-6A812291BE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BD21-4E94-A21E-6A812291BE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2569.5500000000002</c:v>
                </c:pt>
              </c:numCache>
            </c:numRef>
          </c:val>
          <c:extLst>
            <c:ext xmlns:c16="http://schemas.microsoft.com/office/drawing/2014/chart" uri="{C3380CC4-5D6E-409C-BE32-E72D297353CC}">
              <c16:uniqueId val="{00000000-4194-4C58-92E4-DCC20AC7C3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4194-4C58-92E4-DCC20AC7C3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26.18</c:v>
                </c:pt>
              </c:numCache>
            </c:numRef>
          </c:val>
          <c:extLst>
            <c:ext xmlns:c16="http://schemas.microsoft.com/office/drawing/2014/chart" uri="{C3380CC4-5D6E-409C-BE32-E72D297353CC}">
              <c16:uniqueId val="{00000000-609F-4A86-8171-6EA116AE3E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609F-4A86-8171-6EA116AE3E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542.57000000000005</c:v>
                </c:pt>
              </c:numCache>
            </c:numRef>
          </c:val>
          <c:extLst>
            <c:ext xmlns:c16="http://schemas.microsoft.com/office/drawing/2014/chart" uri="{C3380CC4-5D6E-409C-BE32-E72D297353CC}">
              <c16:uniqueId val="{00000000-AF85-4345-8852-3D6973B075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AF85-4345-8852-3D6973B075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46" zoomScaleNormal="100" workbookViewId="0">
      <selection activeCell="BV88" sqref="BV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愛南町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71" t="str">
        <f>データ!$M$6</f>
        <v>非設置</v>
      </c>
      <c r="AE8" s="71"/>
      <c r="AF8" s="71"/>
      <c r="AG8" s="71"/>
      <c r="AH8" s="71"/>
      <c r="AI8" s="71"/>
      <c r="AJ8" s="71"/>
      <c r="AK8" s="3"/>
      <c r="AL8" s="50">
        <f>データ!S6</f>
        <v>18573</v>
      </c>
      <c r="AM8" s="50"/>
      <c r="AN8" s="50"/>
      <c r="AO8" s="50"/>
      <c r="AP8" s="50"/>
      <c r="AQ8" s="50"/>
      <c r="AR8" s="50"/>
      <c r="AS8" s="50"/>
      <c r="AT8" s="51">
        <f>データ!T6</f>
        <v>238.94</v>
      </c>
      <c r="AU8" s="51"/>
      <c r="AV8" s="51"/>
      <c r="AW8" s="51"/>
      <c r="AX8" s="51"/>
      <c r="AY8" s="51"/>
      <c r="AZ8" s="51"/>
      <c r="BA8" s="51"/>
      <c r="BB8" s="51">
        <f>データ!U6</f>
        <v>77.73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79.81</v>
      </c>
      <c r="J10" s="51"/>
      <c r="K10" s="51"/>
      <c r="L10" s="51"/>
      <c r="M10" s="51"/>
      <c r="N10" s="51"/>
      <c r="O10" s="51"/>
      <c r="P10" s="51">
        <f>データ!P6</f>
        <v>3.5</v>
      </c>
      <c r="Q10" s="51"/>
      <c r="R10" s="51"/>
      <c r="S10" s="51"/>
      <c r="T10" s="51"/>
      <c r="U10" s="51"/>
      <c r="V10" s="51"/>
      <c r="W10" s="51">
        <f>データ!Q6</f>
        <v>78.930000000000007</v>
      </c>
      <c r="X10" s="51"/>
      <c r="Y10" s="51"/>
      <c r="Z10" s="51"/>
      <c r="AA10" s="51"/>
      <c r="AB10" s="51"/>
      <c r="AC10" s="51"/>
      <c r="AD10" s="50">
        <f>データ!R6</f>
        <v>2620</v>
      </c>
      <c r="AE10" s="50"/>
      <c r="AF10" s="50"/>
      <c r="AG10" s="50"/>
      <c r="AH10" s="50"/>
      <c r="AI10" s="50"/>
      <c r="AJ10" s="50"/>
      <c r="AK10" s="2"/>
      <c r="AL10" s="50">
        <f>データ!V6</f>
        <v>642</v>
      </c>
      <c r="AM10" s="50"/>
      <c r="AN10" s="50"/>
      <c r="AO10" s="50"/>
      <c r="AP10" s="50"/>
      <c r="AQ10" s="50"/>
      <c r="AR10" s="50"/>
      <c r="AS10" s="50"/>
      <c r="AT10" s="51">
        <f>データ!W6</f>
        <v>0.3</v>
      </c>
      <c r="AU10" s="51"/>
      <c r="AV10" s="51"/>
      <c r="AW10" s="51"/>
      <c r="AX10" s="51"/>
      <c r="AY10" s="51"/>
      <c r="AZ10" s="51"/>
      <c r="BA10" s="51"/>
      <c r="BB10" s="51">
        <f>データ!X6</f>
        <v>2140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5IAdluiJ7BkOOmTvwaI+cmfkYP6q+tLujZs3cVZPwSIFU9QivKN6MoZvF2cpPuqM5Bc13ISWJA3UuFDUVtUVkQ==" saltValue="CjY3PRHCXrpwnY/luAqk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385069</v>
      </c>
      <c r="D6" s="19">
        <f t="shared" si="3"/>
        <v>46</v>
      </c>
      <c r="E6" s="19">
        <f t="shared" si="3"/>
        <v>17</v>
      </c>
      <c r="F6" s="19">
        <f t="shared" si="3"/>
        <v>6</v>
      </c>
      <c r="G6" s="19">
        <f t="shared" si="3"/>
        <v>0</v>
      </c>
      <c r="H6" s="19" t="str">
        <f t="shared" si="3"/>
        <v>愛媛県　愛南町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79.81</v>
      </c>
      <c r="P6" s="20">
        <f t="shared" si="3"/>
        <v>3.5</v>
      </c>
      <c r="Q6" s="20">
        <f t="shared" si="3"/>
        <v>78.930000000000007</v>
      </c>
      <c r="R6" s="20">
        <f t="shared" si="3"/>
        <v>2620</v>
      </c>
      <c r="S6" s="20">
        <f t="shared" si="3"/>
        <v>18573</v>
      </c>
      <c r="T6" s="20">
        <f t="shared" si="3"/>
        <v>238.94</v>
      </c>
      <c r="U6" s="20">
        <f t="shared" si="3"/>
        <v>77.73</v>
      </c>
      <c r="V6" s="20">
        <f t="shared" si="3"/>
        <v>642</v>
      </c>
      <c r="W6" s="20">
        <f t="shared" si="3"/>
        <v>0.3</v>
      </c>
      <c r="X6" s="20">
        <f t="shared" si="3"/>
        <v>2140</v>
      </c>
      <c r="Y6" s="21" t="str">
        <f>IF(Y7="",NA(),Y7)</f>
        <v>-</v>
      </c>
      <c r="Z6" s="21" t="str">
        <f t="shared" ref="Z6:AH6" si="4">IF(Z7="",NA(),Z7)</f>
        <v>-</v>
      </c>
      <c r="AA6" s="21" t="str">
        <f t="shared" si="4"/>
        <v>-</v>
      </c>
      <c r="AB6" s="21" t="str">
        <f t="shared" si="4"/>
        <v>-</v>
      </c>
      <c r="AC6" s="21">
        <f t="shared" si="4"/>
        <v>98.24</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91.01</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2569.5500000000002</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26.18</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542.57000000000005</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24.15</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77.73</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59.82</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385069</v>
      </c>
      <c r="D7" s="23">
        <v>46</v>
      </c>
      <c r="E7" s="23">
        <v>17</v>
      </c>
      <c r="F7" s="23">
        <v>6</v>
      </c>
      <c r="G7" s="23">
        <v>0</v>
      </c>
      <c r="H7" s="23" t="s">
        <v>96</v>
      </c>
      <c r="I7" s="23" t="s">
        <v>97</v>
      </c>
      <c r="J7" s="23" t="s">
        <v>98</v>
      </c>
      <c r="K7" s="23" t="s">
        <v>99</v>
      </c>
      <c r="L7" s="23" t="s">
        <v>100</v>
      </c>
      <c r="M7" s="23" t="s">
        <v>101</v>
      </c>
      <c r="N7" s="24" t="s">
        <v>102</v>
      </c>
      <c r="O7" s="24">
        <v>79.81</v>
      </c>
      <c r="P7" s="24">
        <v>3.5</v>
      </c>
      <c r="Q7" s="24">
        <v>78.930000000000007</v>
      </c>
      <c r="R7" s="24">
        <v>2620</v>
      </c>
      <c r="S7" s="24">
        <v>18573</v>
      </c>
      <c r="T7" s="24">
        <v>238.94</v>
      </c>
      <c r="U7" s="24">
        <v>77.73</v>
      </c>
      <c r="V7" s="24">
        <v>642</v>
      </c>
      <c r="W7" s="24">
        <v>0.3</v>
      </c>
      <c r="X7" s="24">
        <v>2140</v>
      </c>
      <c r="Y7" s="24" t="s">
        <v>102</v>
      </c>
      <c r="Z7" s="24" t="s">
        <v>102</v>
      </c>
      <c r="AA7" s="24" t="s">
        <v>102</v>
      </c>
      <c r="AB7" s="24" t="s">
        <v>102</v>
      </c>
      <c r="AC7" s="24">
        <v>98.24</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91.01</v>
      </c>
      <c r="AZ7" s="24" t="s">
        <v>102</v>
      </c>
      <c r="BA7" s="24" t="s">
        <v>102</v>
      </c>
      <c r="BB7" s="24" t="s">
        <v>102</v>
      </c>
      <c r="BC7" s="24" t="s">
        <v>102</v>
      </c>
      <c r="BD7" s="24">
        <v>72.13</v>
      </c>
      <c r="BE7" s="24">
        <v>71.459999999999994</v>
      </c>
      <c r="BF7" s="24" t="s">
        <v>102</v>
      </c>
      <c r="BG7" s="24" t="s">
        <v>102</v>
      </c>
      <c r="BH7" s="24" t="s">
        <v>102</v>
      </c>
      <c r="BI7" s="24" t="s">
        <v>102</v>
      </c>
      <c r="BJ7" s="24">
        <v>2569.5500000000002</v>
      </c>
      <c r="BK7" s="24" t="s">
        <v>102</v>
      </c>
      <c r="BL7" s="24" t="s">
        <v>102</v>
      </c>
      <c r="BM7" s="24" t="s">
        <v>102</v>
      </c>
      <c r="BN7" s="24" t="s">
        <v>102</v>
      </c>
      <c r="BO7" s="24">
        <v>1420.25</v>
      </c>
      <c r="BP7" s="24">
        <v>1223.19</v>
      </c>
      <c r="BQ7" s="24" t="s">
        <v>102</v>
      </c>
      <c r="BR7" s="24" t="s">
        <v>102</v>
      </c>
      <c r="BS7" s="24" t="s">
        <v>102</v>
      </c>
      <c r="BT7" s="24" t="s">
        <v>102</v>
      </c>
      <c r="BU7" s="24">
        <v>26.18</v>
      </c>
      <c r="BV7" s="24" t="s">
        <v>102</v>
      </c>
      <c r="BW7" s="24" t="s">
        <v>102</v>
      </c>
      <c r="BX7" s="24" t="s">
        <v>102</v>
      </c>
      <c r="BY7" s="24" t="s">
        <v>102</v>
      </c>
      <c r="BZ7" s="24">
        <v>32.700000000000003</v>
      </c>
      <c r="CA7" s="24">
        <v>37.21</v>
      </c>
      <c r="CB7" s="24" t="s">
        <v>102</v>
      </c>
      <c r="CC7" s="24" t="s">
        <v>102</v>
      </c>
      <c r="CD7" s="24" t="s">
        <v>102</v>
      </c>
      <c r="CE7" s="24" t="s">
        <v>102</v>
      </c>
      <c r="CF7" s="24">
        <v>542.57000000000005</v>
      </c>
      <c r="CG7" s="24" t="s">
        <v>102</v>
      </c>
      <c r="CH7" s="24" t="s">
        <v>102</v>
      </c>
      <c r="CI7" s="24" t="s">
        <v>102</v>
      </c>
      <c r="CJ7" s="24" t="s">
        <v>102</v>
      </c>
      <c r="CK7" s="24">
        <v>536.16999999999996</v>
      </c>
      <c r="CL7" s="24">
        <v>462.49</v>
      </c>
      <c r="CM7" s="24" t="s">
        <v>102</v>
      </c>
      <c r="CN7" s="24" t="s">
        <v>102</v>
      </c>
      <c r="CO7" s="24" t="s">
        <v>102</v>
      </c>
      <c r="CP7" s="24" t="s">
        <v>102</v>
      </c>
      <c r="CQ7" s="24">
        <v>24.15</v>
      </c>
      <c r="CR7" s="24" t="s">
        <v>102</v>
      </c>
      <c r="CS7" s="24" t="s">
        <v>102</v>
      </c>
      <c r="CT7" s="24" t="s">
        <v>102</v>
      </c>
      <c r="CU7" s="24" t="s">
        <v>102</v>
      </c>
      <c r="CV7" s="24">
        <v>27.81</v>
      </c>
      <c r="CW7" s="24">
        <v>30.09</v>
      </c>
      <c r="CX7" s="24" t="s">
        <v>102</v>
      </c>
      <c r="CY7" s="24" t="s">
        <v>102</v>
      </c>
      <c r="CZ7" s="24" t="s">
        <v>102</v>
      </c>
      <c r="DA7" s="24" t="s">
        <v>102</v>
      </c>
      <c r="DB7" s="24">
        <v>77.73</v>
      </c>
      <c r="DC7" s="24" t="s">
        <v>102</v>
      </c>
      <c r="DD7" s="24" t="s">
        <v>102</v>
      </c>
      <c r="DE7" s="24" t="s">
        <v>102</v>
      </c>
      <c r="DF7" s="24" t="s">
        <v>102</v>
      </c>
      <c r="DG7" s="24">
        <v>78.680000000000007</v>
      </c>
      <c r="DH7" s="24">
        <v>80.97</v>
      </c>
      <c r="DI7" s="24" t="s">
        <v>102</v>
      </c>
      <c r="DJ7" s="24" t="s">
        <v>102</v>
      </c>
      <c r="DK7" s="24" t="s">
        <v>102</v>
      </c>
      <c r="DL7" s="24" t="s">
        <v>102</v>
      </c>
      <c r="DM7" s="24">
        <v>59.82</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2026-02-13T00:28:31Z</cp:lastPrinted>
  <dcterms:created xsi:type="dcterms:W3CDTF">2025-12-23T06:26:35Z</dcterms:created>
  <dcterms:modified xsi:type="dcterms:W3CDTF">2026-02-25T05:18:23Z</dcterms:modified>
  <cp:category/>
</cp:coreProperties>
</file>