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75\Desktop\★調査等　未提出\R070220【確認依頼2_27〆_愛南町】 公営企業に係る経営比較分析表\02 提出\"/>
    </mc:Choice>
  </mc:AlternateContent>
  <xr:revisionPtr revIDLastSave="0" documentId="13_ncr:1_{9495B5CD-EDAD-4748-A4C2-E845A460B1F1}" xr6:coauthVersionLast="36" xr6:coauthVersionMax="36" xr10:uidLastSave="{00000000-0000-0000-0000-000000000000}"/>
  <workbookProtection workbookAlgorithmName="SHA-512" workbookHashValue="WZVGGh33N0/YTLK5qdRe2I2sBtMgqe9+1txUSUAB0bdct9t87bxRjU3xFo47eGPuVQ/j0oUJQ03RMkToZToYsA==" workbookSaltValue="Opf095v7xXAzzdPmlRUpm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AL10" i="4"/>
  <c r="W10" i="4"/>
  <c r="BB8"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<sst xmlns="http://schemas.openxmlformats.org/spreadsheetml/2006/main" count="319" uniqueCount="117">
  <si>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</si>
  <si>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</si>
  <si>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</si>
  <si>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</si>
  <si>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</si>
  <si>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</si>
  <si>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</si>
  <si>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</si>
  <si>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</si>
  <si>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</si>
  <si>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</si>
  <si>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</si>
  <si>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</si>
  <si>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</si>
  <si>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</si>
  <si>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</si>
  <si>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</si>
  <si>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</si>
  <si>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</si>
  <si>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</si>
  <si>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</si>
  <si>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</si>
  <si>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</si>
  <si>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</si>
  <si>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</si>
  <si>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</si>
  <si>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</si>
  <si>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</si>
  <si>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</si>
  <si>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</si>
  <si>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</si>
  <si>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</si>
  <si>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</si>
  <si>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</si>
  <si>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</si>
  <si>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</si>
  <si>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</si>
  <si>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</si>
  <si>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</si>
  <si>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</si>
  <si>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</si>
  <si>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</si>
  <si>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</si>
  <si>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</si>
  <si>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</si>
  <si>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</si>
  <si>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</si>
  <si>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</si>
  <si>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</si>
  <si>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</si>
  <si>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</si>
  <si>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</si>
  <si>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</si>
  <si>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</si>
  <si>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</si>
  <si>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</si>
  <si>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</si>
  <si>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</si>
  <si>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</si>
  <si>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</si>
  <si>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</si>
  <si>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</si>
  <si>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</si>
  <si>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</si>
  <si>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</si>
  <si>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</si>
  <si>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</si>
  <si>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</si>
  <si>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</si>
  <si>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</si>
  <si>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</si>
  <si>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</si>
  <si>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</si>
  <si>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</si>
  <si>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</si>
  <si>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</si>
  <si>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</si>
  <si>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</si>
  <si>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</si>
  <si>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</si>
  <si>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</si>
  <si>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</si>
  <si>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</si>
  <si>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</si>
  <si>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</si>
  <si>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</si>
  <si>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</si>
  <si>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</si>
  <si>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</si>
  <si>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</si>
  <si>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</si>
  <si>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</si>
  <si>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</si>
  <si>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</si>
  <si>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</si>
  <si>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</si>
  <si>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</si>
  <si>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</si>
  <si>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</si>
  <si>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</si>
  <si>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</si>
  <si>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</si>
  <si>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</si>
  <si>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</si>
  <si>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</si>
  <si>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</si>
  <si>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</si>
  <si>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</si>
  <si>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</si>
  <si>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</si>
  <si>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</si>
  <si>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</si>
  <si>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</si>
  <si>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</si>
  <si>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農業集落排水施設は、供用開始から25年以上経過している施設もあり、特に機械・電気設備については老朽化による機能低下等、施設の運営管理に懸念があった。このため、ライフサイクルコストの低減や今後の維持管理にかかる経費の平準化を目的として、平成25～26年度に施設の機能診断及び最適整備構想の策定に取り組み、この結果で早急な改善を要すと判断した施設等について、平成29年度から令和元年度にかけて改修工事を実施し、現在のところ順調に稼働している。有形固定資産減価償却費率が54.57%と類似団体平均と比較して、30.04pt上回っており、今後も計画的な維持管理に努め、施設の低コスト化及び長寿命化を図りたい。</t>
    <rPh sb="71" eb="73">
      <t>ケネン</t>
    </rPh>
    <rPh sb="189" eb="191">
      <t>レイワ</t>
    </rPh>
    <rPh sb="191" eb="192">
      <t>ガン</t>
    </rPh>
    <rPh sb="192" eb="194">
      <t>ネンド</t>
    </rPh>
    <rPh sb="198" eb="200">
      <t>カイシュウ</t>
    </rPh>
    <rPh sb="200" eb="202">
      <t>コウジ</t>
    </rPh>
    <rPh sb="203" eb="205">
      <t>ジッシ</t>
    </rPh>
    <rPh sb="207" eb="209">
      <t>ゲンザイ</t>
    </rPh>
    <rPh sb="213" eb="215">
      <t>ジュンチョウ</t>
    </rPh>
    <rPh sb="216" eb="218">
      <t>カドウ</t>
    </rPh>
    <rPh sb="223" eb="225">
      <t>ユウケイ</t>
    </rPh>
    <rPh sb="225" eb="227">
      <t>コテイ</t>
    </rPh>
    <rPh sb="227" eb="229">
      <t>シサン</t>
    </rPh>
    <rPh sb="229" eb="231">
      <t>ゲンカ</t>
    </rPh>
    <rPh sb="231" eb="233">
      <t>ショウキャク</t>
    </rPh>
    <rPh sb="233" eb="234">
      <t>ヒ</t>
    </rPh>
    <rPh sb="234" eb="235">
      <t>リツ</t>
    </rPh>
    <rPh sb="243" eb="245">
      <t>ルイジ</t>
    </rPh>
    <rPh sb="245" eb="247">
      <t>ダンタイ</t>
    </rPh>
    <rPh sb="247" eb="249">
      <t>ヘイキン</t>
    </rPh>
    <rPh sb="250" eb="252">
      <t>ヒカク</t>
    </rPh>
    <rPh sb="262" eb="264">
      <t>ウワマワ</t>
    </rPh>
    <phoneticPr fontId="4"/>
  </si>
  <si>
    <t>　本事業は、令和6年度に地方公営企業法の一部適用を行った。令和5年度以前は法非適用事業であったため、令和5年度以前の数値は空欄となっている。
・経常収支比率は、99.79%で100%を下回っている。また一般会計繰入金が経常収益の約62%を占めており、使用料収入は年々減少していることから経営状況は厳しい状況である。
・流動比率は、53.34%で100%を下回おり、類似団体平均と比較して、4.91pt下回っている。
・企業債残高対事業規模比率は、2,003.28%となっており、類似団体平均と比較して、1,211.82pt上回っている。経営規模に対し、地方債償還金の規模が大きく、利払いを含めた負担が収益を圧迫させていると考えられる。令和10年度以降、地方債償還金の減少に伴い負担も減少していくものと思われる。
・経費回収率については、47.94%で100%を下回っており、類似団体平均と比較して、同等程度となっている。収益については使用料以外の収入に大きく依存しているため、経営の効率性を低下させる要因となっている。
・汚水処理原価は、264.72円となっており、類似団体平均と比較して、61.13pt下回っている。
・施設利用率については、47.27%となっており、類似団体平均と比較して、1.95pt上回っている。
・水洗化率については、87.09%となっており、類似団体平均と比較して、3.55pt上回っている。</t>
    <rPh sb="1" eb="2">
      <t>ホン</t>
    </rPh>
    <rPh sb="2" eb="4">
      <t>ジギョウ</t>
    </rPh>
    <rPh sb="6" eb="8">
      <t>レイワ</t>
    </rPh>
    <rPh sb="9" eb="11">
      <t>ネンド</t>
    </rPh>
    <rPh sb="12" eb="14">
      <t>チホウ</t>
    </rPh>
    <rPh sb="14" eb="16">
      <t>コウエイ</t>
    </rPh>
    <rPh sb="16" eb="18">
      <t>キギョウ</t>
    </rPh>
    <rPh sb="18" eb="19">
      <t>ホウ</t>
    </rPh>
    <rPh sb="20" eb="22">
      <t>イチブ</t>
    </rPh>
    <rPh sb="22" eb="24">
      <t>テキヨウ</t>
    </rPh>
    <rPh sb="25" eb="26">
      <t>オコナ</t>
    </rPh>
    <rPh sb="29" eb="31">
      <t>レイワ</t>
    </rPh>
    <rPh sb="32" eb="34">
      <t>ネンド</t>
    </rPh>
    <rPh sb="34" eb="36">
      <t>イゼン</t>
    </rPh>
    <rPh sb="37" eb="38">
      <t>ホウ</t>
    </rPh>
    <rPh sb="38" eb="39">
      <t>ヒ</t>
    </rPh>
    <rPh sb="39" eb="41">
      <t>テキヨウ</t>
    </rPh>
    <rPh sb="41" eb="43">
      <t>ジギョウ</t>
    </rPh>
    <rPh sb="50" eb="52">
      <t>レイワ</t>
    </rPh>
    <rPh sb="53" eb="55">
      <t>ネンド</t>
    </rPh>
    <rPh sb="55" eb="57">
      <t>イゼン</t>
    </rPh>
    <rPh sb="58" eb="60">
      <t>スウチ</t>
    </rPh>
    <rPh sb="61" eb="63">
      <t>クウラン</t>
    </rPh>
    <rPh sb="72" eb="74">
      <t>ケイジョウ</t>
    </rPh>
    <rPh sb="92" eb="94">
      <t>シタマワ</t>
    </rPh>
    <rPh sb="101" eb="103">
      <t>イッパン</t>
    </rPh>
    <rPh sb="103" eb="105">
      <t>カイケイ</t>
    </rPh>
    <rPh sb="105" eb="107">
      <t>クリイレ</t>
    </rPh>
    <rPh sb="107" eb="108">
      <t>キン</t>
    </rPh>
    <rPh sb="109" eb="111">
      <t>ケイジョウ</t>
    </rPh>
    <rPh sb="114" eb="115">
      <t>ヤク</t>
    </rPh>
    <rPh sb="119" eb="120">
      <t>シ</t>
    </rPh>
    <rPh sb="125" eb="127">
      <t>シヨウ</t>
    </rPh>
    <rPh sb="127" eb="128">
      <t>リョウ</t>
    </rPh>
    <rPh sb="128" eb="130">
      <t>シュウニュウ</t>
    </rPh>
    <rPh sb="131" eb="133">
      <t>ネンネン</t>
    </rPh>
    <rPh sb="133" eb="135">
      <t>ゲンショウ</t>
    </rPh>
    <rPh sb="143" eb="145">
      <t>ケイエイ</t>
    </rPh>
    <rPh sb="145" eb="147">
      <t>ジョウキョウ</t>
    </rPh>
    <rPh sb="148" eb="149">
      <t>キビ</t>
    </rPh>
    <rPh sb="151" eb="153">
      <t>ジョウキョウ</t>
    </rPh>
    <rPh sb="159" eb="161">
      <t>リュウドウ</t>
    </rPh>
    <rPh sb="161" eb="163">
      <t>ヒリツ</t>
    </rPh>
    <rPh sb="177" eb="179">
      <t>シタマワ</t>
    </rPh>
    <rPh sb="182" eb="184">
      <t>ルイジ</t>
    </rPh>
    <rPh sb="184" eb="186">
      <t>ダンタイ</t>
    </rPh>
    <rPh sb="186" eb="188">
      <t>ヘイキン</t>
    </rPh>
    <rPh sb="189" eb="191">
      <t>ヒカク</t>
    </rPh>
    <rPh sb="209" eb="211">
      <t>キギョウ</t>
    </rPh>
    <rPh sb="211" eb="212">
      <t>サイ</t>
    </rPh>
    <rPh sb="212" eb="214">
      <t>ザンダカ</t>
    </rPh>
    <rPh sb="214" eb="215">
      <t>タイ</t>
    </rPh>
    <rPh sb="215" eb="217">
      <t>ジギョウ</t>
    </rPh>
    <rPh sb="217" eb="219">
      <t>キボ</t>
    </rPh>
    <rPh sb="219" eb="221">
      <t>ヒリツ</t>
    </rPh>
    <rPh sb="239" eb="241">
      <t>ルイジ</t>
    </rPh>
    <rPh sb="241" eb="243">
      <t>ダンタイ</t>
    </rPh>
    <rPh sb="243" eb="245">
      <t>ヘイキン</t>
    </rPh>
    <rPh sb="246" eb="248">
      <t>ヒカク</t>
    </rPh>
    <rPh sb="261" eb="263">
      <t>ウワマワ</t>
    </rPh>
    <rPh sb="268" eb="270">
      <t>ケイエイ</t>
    </rPh>
    <rPh sb="270" eb="272">
      <t>キボ</t>
    </rPh>
    <rPh sb="273" eb="274">
      <t>タイ</t>
    </rPh>
    <rPh sb="276" eb="279">
      <t>チホウサイ</t>
    </rPh>
    <rPh sb="279" eb="281">
      <t>ショウカン</t>
    </rPh>
    <rPh sb="281" eb="282">
      <t>キン</t>
    </rPh>
    <rPh sb="283" eb="285">
      <t>キボ</t>
    </rPh>
    <rPh sb="286" eb="287">
      <t>オオ</t>
    </rPh>
    <rPh sb="290" eb="292">
      <t>リバラ</t>
    </rPh>
    <rPh sb="294" eb="295">
      <t>フク</t>
    </rPh>
    <rPh sb="297" eb="299">
      <t>フタン</t>
    </rPh>
    <rPh sb="300" eb="302">
      <t>シュウエキ</t>
    </rPh>
    <rPh sb="303" eb="305">
      <t>アッパク</t>
    </rPh>
    <rPh sb="311" eb="312">
      <t>カンガ</t>
    </rPh>
    <rPh sb="317" eb="319">
      <t>レイワ</t>
    </rPh>
    <rPh sb="321" eb="323">
      <t>ネンド</t>
    </rPh>
    <rPh sb="323" eb="325">
      <t>イコウ</t>
    </rPh>
    <rPh sb="326" eb="329">
      <t>チホウサイ</t>
    </rPh>
    <rPh sb="329" eb="331">
      <t>ショウカン</t>
    </rPh>
    <rPh sb="331" eb="332">
      <t>キン</t>
    </rPh>
    <rPh sb="333" eb="335">
      <t>ゲンショウ</t>
    </rPh>
    <rPh sb="336" eb="337">
      <t>トモナ</t>
    </rPh>
    <rPh sb="338" eb="340">
      <t>フタン</t>
    </rPh>
    <rPh sb="341" eb="343">
      <t>ゲンショウ</t>
    </rPh>
    <rPh sb="350" eb="351">
      <t>オモ</t>
    </rPh>
    <rPh sb="380" eb="382">
      <t>シタマワ</t>
    </rPh>
    <rPh sb="399" eb="401">
      <t>ドウトウ</t>
    </rPh>
    <rPh sb="401" eb="403">
      <t>テイド</t>
    </rPh>
    <rPh sb="410" eb="412">
      <t>シュウエキ</t>
    </rPh>
    <rPh sb="475" eb="476">
      <t>エン</t>
    </rPh>
    <rPh sb="483" eb="485">
      <t>ルイジ</t>
    </rPh>
    <rPh sb="485" eb="487">
      <t>ダンタイ</t>
    </rPh>
    <rPh sb="487" eb="489">
      <t>ヘイキン</t>
    </rPh>
    <rPh sb="490" eb="492">
      <t>ヒカク</t>
    </rPh>
    <rPh sb="504" eb="506">
      <t>シタマワ</t>
    </rPh>
    <rPh sb="537" eb="539">
      <t>ルイジ</t>
    </rPh>
    <rPh sb="539" eb="541">
      <t>ダンタイ</t>
    </rPh>
    <rPh sb="555" eb="557">
      <t>ウワマワ</t>
    </rPh>
    <rPh sb="587" eb="589">
      <t>ルイジ</t>
    </rPh>
    <rPh sb="589" eb="591">
      <t>ヘイキン</t>
    </rPh>
    <rPh sb="605" eb="607">
      <t>ウワマワ</t>
    </rPh>
    <phoneticPr fontId="4"/>
  </si>
  <si>
    <t>　農業集落排水事業、漁業集落排水事業、個別排水処理事業及び特定地域生活排水処理事業について、令和6年度から地方公営企業の一部を適用した公営企業会計「愛南町下水道事業会計」に移行した。また、令和7年3月「愛南町下水道事業経営戦略」を策定し事業運営を行っている。
　本事業については、急速な人口減少によるサービス需要の減少に加え、施設老朽化に伴う更新重要の増大、職員の減少に伴う人材確保の困難化、職員給与費の増加や物価高騰による営業費用の増加など、複数の経営課題が同時に進行している。また収益においては、使用料以外の収入に依存しており、料金収入の確保、老朽化した施設については、既に策定した最適整備構想に基づき、改修・更新等機能強化を実施することで、安定した水質の確保と施設の低コスト化及び長寿命化を図り、施設への投資額の削減に努める。</t>
    <rPh sb="1" eb="3">
      <t>ノウギョウ</t>
    </rPh>
    <rPh sb="3" eb="5">
      <t>シュウラク</t>
    </rPh>
    <rPh sb="5" eb="7">
      <t>ハイスイ</t>
    </rPh>
    <rPh sb="7" eb="9">
      <t>ジギョウ</t>
    </rPh>
    <rPh sb="10" eb="12">
      <t>ギョギョウ</t>
    </rPh>
    <rPh sb="12" eb="14">
      <t>シュウラク</t>
    </rPh>
    <rPh sb="14" eb="16">
      <t>ハイスイ</t>
    </rPh>
    <rPh sb="16" eb="18">
      <t>ジギョウ</t>
    </rPh>
    <rPh sb="19" eb="21">
      <t>コベツ</t>
    </rPh>
    <rPh sb="21" eb="23">
      <t>ハイスイ</t>
    </rPh>
    <rPh sb="23" eb="25">
      <t>ショリ</t>
    </rPh>
    <rPh sb="25" eb="27">
      <t>ジギョウ</t>
    </rPh>
    <rPh sb="27" eb="28">
      <t>オヨ</t>
    </rPh>
    <rPh sb="29" eb="31">
      <t>トクテイ</t>
    </rPh>
    <rPh sb="31" eb="33">
      <t>チイキ</t>
    </rPh>
    <rPh sb="33" eb="35">
      <t>セイカツ</t>
    </rPh>
    <rPh sb="35" eb="37">
      <t>ハイスイ</t>
    </rPh>
    <rPh sb="37" eb="39">
      <t>ショリ</t>
    </rPh>
    <rPh sb="39" eb="41">
      <t>ジギョウ</t>
    </rPh>
    <rPh sb="46" eb="48">
      <t>レイワ</t>
    </rPh>
    <rPh sb="49" eb="51">
      <t>ネンド</t>
    </rPh>
    <rPh sb="53" eb="55">
      <t>チホウ</t>
    </rPh>
    <rPh sb="55" eb="57">
      <t>コウエイ</t>
    </rPh>
    <rPh sb="57" eb="59">
      <t>キギョウ</t>
    </rPh>
    <rPh sb="60" eb="62">
      <t>イチブ</t>
    </rPh>
    <rPh sb="63" eb="65">
      <t>テキヨウ</t>
    </rPh>
    <rPh sb="67" eb="69">
      <t>コウエイ</t>
    </rPh>
    <rPh sb="69" eb="71">
      <t>キギョウ</t>
    </rPh>
    <rPh sb="71" eb="73">
      <t>カイケイ</t>
    </rPh>
    <rPh sb="74" eb="76">
      <t>アイナン</t>
    </rPh>
    <rPh sb="76" eb="77">
      <t>チョウ</t>
    </rPh>
    <rPh sb="77" eb="80">
      <t>ゲスイドウ</t>
    </rPh>
    <rPh sb="80" eb="82">
      <t>ジギョウ</t>
    </rPh>
    <rPh sb="82" eb="84">
      <t>カイケイ</t>
    </rPh>
    <rPh sb="86" eb="88">
      <t>イコウ</t>
    </rPh>
    <rPh sb="94" eb="96">
      <t>レイワ</t>
    </rPh>
    <rPh sb="97" eb="98">
      <t>ネン</t>
    </rPh>
    <rPh sb="99" eb="100">
      <t>ガツ</t>
    </rPh>
    <rPh sb="101" eb="104">
      <t>アイナンチョウ</t>
    </rPh>
    <rPh sb="104" eb="107">
      <t>ゲスイドウ</t>
    </rPh>
    <rPh sb="107" eb="109">
      <t>ジギョウ</t>
    </rPh>
    <rPh sb="109" eb="111">
      <t>ケイエイ</t>
    </rPh>
    <rPh sb="111" eb="113">
      <t>センリャク</t>
    </rPh>
    <rPh sb="115" eb="117">
      <t>サクテイ</t>
    </rPh>
    <rPh sb="118" eb="120">
      <t>ジギョウ</t>
    </rPh>
    <rPh sb="120" eb="122">
      <t>ウンエイ</t>
    </rPh>
    <rPh sb="123" eb="124">
      <t>オコナ</t>
    </rPh>
    <rPh sb="131" eb="132">
      <t>ホン</t>
    </rPh>
    <rPh sb="132" eb="134">
      <t>ジギョウ</t>
    </rPh>
    <rPh sb="140" eb="142">
      <t>キュウソク</t>
    </rPh>
    <rPh sb="143" eb="145">
      <t>ジンコウ</t>
    </rPh>
    <rPh sb="145" eb="147">
      <t>ゲンショウ</t>
    </rPh>
    <rPh sb="154" eb="156">
      <t>ジュヨウ</t>
    </rPh>
    <rPh sb="157" eb="159">
      <t>ゲンショウ</t>
    </rPh>
    <rPh sb="160" eb="161">
      <t>クワ</t>
    </rPh>
    <rPh sb="163" eb="165">
      <t>シセツ</t>
    </rPh>
    <rPh sb="165" eb="168">
      <t>ロウキュウカ</t>
    </rPh>
    <rPh sb="169" eb="170">
      <t>トモナ</t>
    </rPh>
    <rPh sb="171" eb="173">
      <t>コウシン</t>
    </rPh>
    <rPh sb="173" eb="175">
      <t>ジュウヨウ</t>
    </rPh>
    <rPh sb="176" eb="178">
      <t>ゾウダイ</t>
    </rPh>
    <rPh sb="179" eb="181">
      <t>ショクイン</t>
    </rPh>
    <rPh sb="182" eb="184">
      <t>ゲンショウ</t>
    </rPh>
    <rPh sb="185" eb="186">
      <t>トモナ</t>
    </rPh>
    <rPh sb="187" eb="189">
      <t>ジンザイ</t>
    </rPh>
    <rPh sb="189" eb="191">
      <t>カクホ</t>
    </rPh>
    <rPh sb="192" eb="194">
      <t>コンナン</t>
    </rPh>
    <rPh sb="194" eb="195">
      <t>カ</t>
    </rPh>
    <rPh sb="196" eb="198">
      <t>ショクイン</t>
    </rPh>
    <rPh sb="198" eb="200">
      <t>キュウヨ</t>
    </rPh>
    <rPh sb="200" eb="201">
      <t>ヒ</t>
    </rPh>
    <rPh sb="202" eb="204">
      <t>ゾウカ</t>
    </rPh>
    <rPh sb="205" eb="207">
      <t>ブッカ</t>
    </rPh>
    <rPh sb="207" eb="209">
      <t>コウトウ</t>
    </rPh>
    <rPh sb="212" eb="214">
      <t>エイギョウ</t>
    </rPh>
    <rPh sb="214" eb="216">
      <t>ヒヨウ</t>
    </rPh>
    <rPh sb="217" eb="219">
      <t>ゾウカ</t>
    </rPh>
    <rPh sb="222" eb="224">
      <t>フクスウ</t>
    </rPh>
    <rPh sb="225" eb="227">
      <t>ケイエイ</t>
    </rPh>
    <rPh sb="227" eb="229">
      <t>カダイ</t>
    </rPh>
    <rPh sb="230" eb="232">
      <t>ドウジ</t>
    </rPh>
    <rPh sb="233" eb="235">
      <t>シンコウ</t>
    </rPh>
    <rPh sb="242" eb="244">
      <t>シュウエキ</t>
    </rPh>
    <rPh sb="250" eb="253">
      <t>シヨウリョウ</t>
    </rPh>
    <rPh sb="253" eb="255">
      <t>イガイ</t>
    </rPh>
    <rPh sb="256" eb="258">
      <t>シュウニュウ</t>
    </rPh>
    <rPh sb="259" eb="261">
      <t>イゾン</t>
    </rPh>
    <rPh sb="266" eb="268">
      <t>リョウキン</t>
    </rPh>
    <rPh sb="268" eb="270">
      <t>シュウニュウ</t>
    </rPh>
    <rPh sb="271" eb="273">
      <t>カクホ</t>
    </rPh>
    <rPh sb="274" eb="277">
      <t>ロウキュウカ</t>
    </rPh>
    <rPh sb="279" eb="281">
      <t>シセツ</t>
    </rPh>
    <rPh sb="287" eb="288">
      <t>スデ</t>
    </rPh>
    <rPh sb="289" eb="291">
      <t>サクテイ</t>
    </rPh>
    <rPh sb="293" eb="295">
      <t>サイテキ</t>
    </rPh>
    <rPh sb="295" eb="297">
      <t>セイビ</t>
    </rPh>
    <rPh sb="297" eb="299">
      <t>コウソウ</t>
    </rPh>
    <rPh sb="300" eb="301">
      <t>モト</t>
    </rPh>
    <rPh sb="304" eb="306">
      <t>カイシュウ</t>
    </rPh>
    <rPh sb="307" eb="309">
      <t>コウシン</t>
    </rPh>
    <rPh sb="309" eb="310">
      <t>トウ</t>
    </rPh>
    <rPh sb="310" eb="312">
      <t>キノウ</t>
    </rPh>
    <rPh sb="312" eb="314">
      <t>キョウカ</t>
    </rPh>
    <rPh sb="315" eb="317">
      <t>ジッシ</t>
    </rPh>
    <rPh sb="323" eb="325">
      <t>アンテイ</t>
    </rPh>
    <rPh sb="327" eb="329">
      <t>スイシツ</t>
    </rPh>
    <rPh sb="330" eb="332">
      <t>カクホ</t>
    </rPh>
    <rPh sb="333" eb="335">
      <t>シセツ</t>
    </rPh>
    <rPh sb="336" eb="337">
      <t>テイ</t>
    </rPh>
    <rPh sb="340" eb="341">
      <t>カ</t>
    </rPh>
    <rPh sb="341" eb="342">
      <t>オヨ</t>
    </rPh>
    <rPh sb="343" eb="347">
      <t>チョウジュミョウカ</t>
    </rPh>
    <rPh sb="348" eb="349">
      <t>ハカ</t>
    </rPh>
    <rPh sb="351" eb="353">
      <t>シセツ</t>
    </rPh>
    <rPh sb="355" eb="357">
      <t>トウシ</t>
    </rPh>
    <rPh sb="357" eb="358">
      <t>ガク</t>
    </rPh>
    <rPh sb="359" eb="361">
      <t>サクゲン</t>
    </rPh>
    <rPh sb="362" eb="36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</si>
</sst>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B1-4843-BF95-F4B3516146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6B1-4843-BF95-F4B3516146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47.27</c:v>
                </c:pt>
              </c:numCache>
            </c:numRef>
          </c:val>
          <c:extLst>
            <c:ext xmlns:c16="http://schemas.microsoft.com/office/drawing/2014/chart" uri="{C3380CC4-5D6E-409C-BE32-E72D297353CC}">
              <c16:uniqueId val="{00000000-15CD-439D-A731-11F9BF7C44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5CD-439D-A731-11F9BF7C44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87.09</c:v>
                </c:pt>
              </c:numCache>
            </c:numRef>
          </c:val>
          <c:extLst>
            <c:ext xmlns:c16="http://schemas.microsoft.com/office/drawing/2014/chart" uri="{C3380CC4-5D6E-409C-BE32-E72D297353CC}">
              <c16:uniqueId val="{00000000-50D5-4938-B934-854E3A207D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50D5-4938-B934-854E3A207D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99.79</c:v>
                </c:pt>
              </c:numCache>
            </c:numRef>
          </c:val>
          <c:extLst>
            <c:ext xmlns:c16="http://schemas.microsoft.com/office/drawing/2014/chart" uri="{C3380CC4-5D6E-409C-BE32-E72D297353CC}">
              <c16:uniqueId val="{00000000-2AF3-4E96-8EF7-B96924D1D6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AF3-4E96-8EF7-B96924D1D6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54.57</c:v>
                </c:pt>
              </c:numCache>
            </c:numRef>
          </c:val>
          <c:extLst>
            <c:ext xmlns:c16="http://schemas.microsoft.com/office/drawing/2014/chart" uri="{C3380CC4-5D6E-409C-BE32-E72D297353CC}">
              <c16:uniqueId val="{00000000-A277-4C99-8178-8DDF91A988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277-4C99-8178-8DDF91A988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B6-47E6-ACD1-5C18D2828D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3B6-47E6-ACD1-5C18D2828D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9B-4BF6-9355-9B7DD0D4A1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D9B-4BF6-9355-9B7DD0D4A1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53.34</c:v>
                </c:pt>
              </c:numCache>
            </c:numRef>
          </c:val>
          <c:extLst>
            <c:ext xmlns:c16="http://schemas.microsoft.com/office/drawing/2014/chart" uri="{C3380CC4-5D6E-409C-BE32-E72D297353CC}">
              <c16:uniqueId val="{00000000-B352-4477-A304-30AF735DD7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B352-4477-A304-30AF735DD7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2003.28</c:v>
                </c:pt>
              </c:numCache>
            </c:numRef>
          </c:val>
          <c:extLst>
            <c:ext xmlns:c16="http://schemas.microsoft.com/office/drawing/2014/chart" uri="{C3380CC4-5D6E-409C-BE32-E72D297353CC}">
              <c16:uniqueId val="{00000000-ADE0-4E04-8394-E4DA81B537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DE0-4E04-8394-E4DA81B537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47.94</c:v>
                </c:pt>
              </c:numCache>
            </c:numRef>
          </c:val>
          <c:extLst>
            <c:ext xmlns:c16="http://schemas.microsoft.com/office/drawing/2014/chart" uri="{C3380CC4-5D6E-409C-BE32-E72D297353CC}">
              <c16:uniqueId val="{00000000-7E7B-4E56-9C6B-61A870B21C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E7B-4E56-9C6B-61A870B21C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264.72000000000003</c:v>
                </c:pt>
              </c:numCache>
            </c:numRef>
          </c:val>
          <c:extLst>
            <c:ext xmlns:c16="http://schemas.microsoft.com/office/drawing/2014/chart" uri="{C3380CC4-5D6E-409C-BE32-E72D297353CC}">
              <c16:uniqueId val="{00000000-189A-465C-8092-26E1C5FC0A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89A-465C-8092-26E1C5FC0A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8" zoomScaleNormal="100" workbookViewId="0">
      <selection activeCell="BC94" sqref="BC9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愛南町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18573</v>
      </c>
      <c r="AM8" s="41"/>
      <c r="AN8" s="41"/>
      <c r="AO8" s="41"/>
      <c r="AP8" s="41"/>
      <c r="AQ8" s="41"/>
      <c r="AR8" s="41"/>
      <c r="AS8" s="41"/>
      <c r="AT8" s="34">
        <f>データ!T6</f>
        <v>238.94</v>
      </c>
      <c r="AU8" s="34"/>
      <c r="AV8" s="34"/>
      <c r="AW8" s="34"/>
      <c r="AX8" s="34"/>
      <c r="AY8" s="34"/>
      <c r="AZ8" s="34"/>
      <c r="BA8" s="34"/>
      <c r="BB8" s="34">
        <f>データ!U6</f>
        <v>77.73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69.83</v>
      </c>
      <c r="J10" s="34"/>
      <c r="K10" s="34"/>
      <c r="L10" s="34"/>
      <c r="M10" s="34"/>
      <c r="N10" s="34"/>
      <c r="O10" s="34"/>
      <c r="P10" s="34">
        <f>データ!P6</f>
        <v>8.4</v>
      </c>
      <c r="Q10" s="34"/>
      <c r="R10" s="34"/>
      <c r="S10" s="34"/>
      <c r="T10" s="34"/>
      <c r="U10" s="34"/>
      <c r="V10" s="34"/>
      <c r="W10" s="34">
        <f>データ!Q6</f>
        <v>94.18</v>
      </c>
      <c r="X10" s="34"/>
      <c r="Y10" s="34"/>
      <c r="Z10" s="34"/>
      <c r="AA10" s="34"/>
      <c r="AB10" s="34"/>
      <c r="AC10" s="34"/>
      <c r="AD10" s="41">
        <f>データ!R6</f>
        <v>2620</v>
      </c>
      <c r="AE10" s="41"/>
      <c r="AF10" s="41"/>
      <c r="AG10" s="41"/>
      <c r="AH10" s="41"/>
      <c r="AI10" s="41"/>
      <c r="AJ10" s="41"/>
      <c r="AK10" s="2"/>
      <c r="AL10" s="41">
        <f>データ!V6</f>
        <v>1541</v>
      </c>
      <c r="AM10" s="41"/>
      <c r="AN10" s="41"/>
      <c r="AO10" s="41"/>
      <c r="AP10" s="41"/>
      <c r="AQ10" s="41"/>
      <c r="AR10" s="41"/>
      <c r="AS10" s="41"/>
      <c r="AT10" s="34">
        <f>データ!W6</f>
        <v>0.74</v>
      </c>
      <c r="AU10" s="34"/>
      <c r="AV10" s="34"/>
      <c r="AW10" s="34"/>
      <c r="AX10" s="34"/>
      <c r="AY10" s="34"/>
      <c r="AZ10" s="34"/>
      <c r="BA10" s="34"/>
      <c r="BB10" s="34">
        <f>データ!X6</f>
        <v>2082.4299999999998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GymHH/WjzKhdyFRTIMrM7ZBWFR3F4NOUivCvIRTTyhnQI4bUMds2b0d6bgNON9nTQrXVwXkkj5AKFwKLNSTpA==" saltValue="RMOPxUBrlwMkR3QjUZwQ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385069</v>
      </c>
      <c r="D6" s="19">
        <f t="shared" si="3"/>
        <v>46</v>
      </c>
      <c r="E6" s="19">
        <f t="shared" si="3"/>
        <v>17</v>
      </c>
      <c r="F6" s="19">
        <f t="shared" si="3"/>
        <v>5</v>
      </c>
      <c r="G6" s="19">
        <f t="shared" si="3"/>
        <v>0</v>
      </c>
      <c r="H6" s="19" t="str">
        <f t="shared" si="3"/>
        <v>愛媛県　愛南町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69.83</v>
      </c>
      <c r="P6" s="20">
        <f t="shared" si="3"/>
        <v>8.4</v>
      </c>
      <c r="Q6" s="20">
        <f t="shared" si="3"/>
        <v>94.18</v>
      </c>
      <c r="R6" s="20">
        <f t="shared" si="3"/>
        <v>2620</v>
      </c>
      <c r="S6" s="20">
        <f t="shared" si="3"/>
        <v>18573</v>
      </c>
      <c r="T6" s="20">
        <f t="shared" si="3"/>
        <v>238.94</v>
      </c>
      <c r="U6" s="20">
        <f t="shared" si="3"/>
        <v>77.73</v>
      </c>
      <c r="V6" s="20">
        <f t="shared" si="3"/>
        <v>1541</v>
      </c>
      <c r="W6" s="20">
        <f t="shared" si="3"/>
        <v>0.74</v>
      </c>
      <c r="X6" s="20">
        <f t="shared" si="3"/>
        <v>2082.4299999999998</v>
      </c>
      <c r="Y6" s="21" t="str">
        <f>IF(Y7="",NA(),Y7)</f>
        <v>-</v>
      </c>
      <c r="Z6" s="21" t="str">
        <f t="shared" ref="Z6:AH6" si="4">IF(Z7="",NA(),Z7)</f>
        <v>-</v>
      </c>
      <c r="AA6" s="21" t="str">
        <f t="shared" si="4"/>
        <v>-</v>
      </c>
      <c r="AB6" s="21" t="str">
        <f t="shared" si="4"/>
        <v>-</v>
      </c>
      <c r="AC6" s="21">
        <f t="shared" si="4"/>
        <v>99.79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53.34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2003.28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47.94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264.72000000000003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47.27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87.09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54.57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385069</v>
      </c>
      <c r="D7" s="23">
        <v>46</v>
      </c>
      <c r="E7" s="23">
        <v>17</v>
      </c>
      <c r="F7" s="23">
        <v>5</v>
      </c>
      <c r="G7" s="23">
        <v>0</v>
      </c>
      <c r="H7" s="23" t="s">
        <v>96</v>
      </c>
      <c r="I7" s="23" t="s">
        <v>97</v>
      </c>
      <c r="J7" s="23" t="s">
        <v>98</v>
      </c>
      <c r="K7" s="23" t="s">
        <v>99</v>
      </c>
      <c r="L7" s="23" t="s">
        <v>100</v>
      </c>
      <c r="M7" s="23" t="s">
        <v>101</v>
      </c>
      <c r="N7" s="24" t="s">
        <v>102</v>
      </c>
      <c r="O7" s="24">
        <v>69.83</v>
      </c>
      <c r="P7" s="24">
        <v>8.4</v>
      </c>
      <c r="Q7" s="24">
        <v>94.18</v>
      </c>
      <c r="R7" s="24">
        <v>2620</v>
      </c>
      <c r="S7" s="24">
        <v>18573</v>
      </c>
      <c r="T7" s="24">
        <v>238.94</v>
      </c>
      <c r="U7" s="24">
        <v>77.73</v>
      </c>
      <c r="V7" s="24">
        <v>1541</v>
      </c>
      <c r="W7" s="24">
        <v>0.74</v>
      </c>
      <c r="X7" s="24">
        <v>2082.4299999999998</v>
      </c>
      <c r="Y7" s="24" t="s">
        <v>102</v>
      </c>
      <c r="Z7" s="24" t="s">
        <v>102</v>
      </c>
      <c r="AA7" s="24" t="s">
        <v>102</v>
      </c>
      <c r="AB7" s="24" t="s">
        <v>102</v>
      </c>
      <c r="AC7" s="24">
        <v>99.79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53.34</v>
      </c>
      <c r="AZ7" s="24" t="s">
        <v>102</v>
      </c>
      <c r="BA7" s="24" t="s">
        <v>102</v>
      </c>
      <c r="BB7" s="24" t="s">
        <v>102</v>
      </c>
      <c r="BC7" s="24" t="s">
        <v>102</v>
      </c>
      <c r="BD7" s="24">
        <v>58.25</v>
      </c>
      <c r="BE7" s="24">
        <v>47.19</v>
      </c>
      <c r="BF7" s="24" t="s">
        <v>102</v>
      </c>
      <c r="BG7" s="24" t="s">
        <v>102</v>
      </c>
      <c r="BH7" s="24" t="s">
        <v>102</v>
      </c>
      <c r="BI7" s="24" t="s">
        <v>102</v>
      </c>
      <c r="BJ7" s="24">
        <v>2003.28</v>
      </c>
      <c r="BK7" s="24" t="s">
        <v>102</v>
      </c>
      <c r="BL7" s="24" t="s">
        <v>102</v>
      </c>
      <c r="BM7" s="24" t="s">
        <v>102</v>
      </c>
      <c r="BN7" s="24" t="s">
        <v>102</v>
      </c>
      <c r="BO7" s="24">
        <v>791.46</v>
      </c>
      <c r="BP7" s="24">
        <v>798.1</v>
      </c>
      <c r="BQ7" s="24" t="s">
        <v>102</v>
      </c>
      <c r="BR7" s="24" t="s">
        <v>102</v>
      </c>
      <c r="BS7" s="24" t="s">
        <v>102</v>
      </c>
      <c r="BT7" s="24" t="s">
        <v>102</v>
      </c>
      <c r="BU7" s="24">
        <v>47.94</v>
      </c>
      <c r="BV7" s="24" t="s">
        <v>102</v>
      </c>
      <c r="BW7" s="24" t="s">
        <v>102</v>
      </c>
      <c r="BX7" s="24" t="s">
        <v>102</v>
      </c>
      <c r="BY7" s="24" t="s">
        <v>102</v>
      </c>
      <c r="BZ7" s="24">
        <v>47.96</v>
      </c>
      <c r="CA7" s="24">
        <v>54.51</v>
      </c>
      <c r="CB7" s="24" t="s">
        <v>102</v>
      </c>
      <c r="CC7" s="24" t="s">
        <v>102</v>
      </c>
      <c r="CD7" s="24" t="s">
        <v>102</v>
      </c>
      <c r="CE7" s="24" t="s">
        <v>102</v>
      </c>
      <c r="CF7" s="24">
        <v>264.72000000000003</v>
      </c>
      <c r="CG7" s="24" t="s">
        <v>102</v>
      </c>
      <c r="CH7" s="24" t="s">
        <v>102</v>
      </c>
      <c r="CI7" s="24" t="s">
        <v>102</v>
      </c>
      <c r="CJ7" s="24" t="s">
        <v>102</v>
      </c>
      <c r="CK7" s="24">
        <v>325.85000000000002</v>
      </c>
      <c r="CL7" s="24">
        <v>286.33</v>
      </c>
      <c r="CM7" s="24" t="s">
        <v>102</v>
      </c>
      <c r="CN7" s="24" t="s">
        <v>102</v>
      </c>
      <c r="CO7" s="24" t="s">
        <v>102</v>
      </c>
      <c r="CP7" s="24" t="s">
        <v>102</v>
      </c>
      <c r="CQ7" s="24">
        <v>47.27</v>
      </c>
      <c r="CR7" s="24" t="s">
        <v>102</v>
      </c>
      <c r="CS7" s="24" t="s">
        <v>102</v>
      </c>
      <c r="CT7" s="24" t="s">
        <v>102</v>
      </c>
      <c r="CU7" s="24" t="s">
        <v>102</v>
      </c>
      <c r="CV7" s="24">
        <v>45.32</v>
      </c>
      <c r="CW7" s="24">
        <v>49.92</v>
      </c>
      <c r="CX7" s="24" t="s">
        <v>102</v>
      </c>
      <c r="CY7" s="24" t="s">
        <v>102</v>
      </c>
      <c r="CZ7" s="24" t="s">
        <v>102</v>
      </c>
      <c r="DA7" s="24" t="s">
        <v>102</v>
      </c>
      <c r="DB7" s="24">
        <v>87.09</v>
      </c>
      <c r="DC7" s="24" t="s">
        <v>102</v>
      </c>
      <c r="DD7" s="24" t="s">
        <v>102</v>
      </c>
      <c r="DE7" s="24" t="s">
        <v>102</v>
      </c>
      <c r="DF7" s="24" t="s">
        <v>102</v>
      </c>
      <c r="DG7" s="24">
        <v>83.54</v>
      </c>
      <c r="DH7" s="24">
        <v>87.8</v>
      </c>
      <c r="DI7" s="24" t="s">
        <v>102</v>
      </c>
      <c r="DJ7" s="24" t="s">
        <v>102</v>
      </c>
      <c r="DK7" s="24" t="s">
        <v>102</v>
      </c>
      <c r="DL7" s="24" t="s">
        <v>102</v>
      </c>
      <c r="DM7" s="24">
        <v>54.57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2026-02-11T08:46:39Z</cp:lastPrinted>
  <dcterms:created xsi:type="dcterms:W3CDTF">2025-12-23T06:23:23Z</dcterms:created>
  <dcterms:modified xsi:type="dcterms:W3CDTF">2026-02-25T05:17:33Z</dcterms:modified>
  <cp:category/>
</cp:coreProperties>
</file>