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FL010\PRIVATE$\r.mouri\Desktop\R08.01.16 【210〆】公営企業に係る経営比較分析表（令和６年度決算）の分析等について（照会）\経営比較分析表（送付用・団体別）\"/>
    </mc:Choice>
  </mc:AlternateContent>
  <xr:revisionPtr revIDLastSave="0" documentId="13_ncr:1_{FBC8EC83-4B0A-4DA5-8A50-D7C06A37C620}" xr6:coauthVersionLast="47" xr6:coauthVersionMax="47" xr10:uidLastSave="{00000000-0000-0000-0000-000000000000}"/>
  <workbookProtection workbookAlgorithmName="SHA-512" workbookHashValue="2IhRkCf50VoqgcYIBtKDMy0WlHWAQ1a9hoE1l7+qCzJZCe8sPO5cT85f2RMEzmgQiUA4CPkSXMRFn66tMWq5tA==" workbookSaltValue="kvIVQ2+PQQo5USvHcS884Q==" workbookSpinCount="100000" lockStructure="1"/>
  <bookViews>
    <workbookView xWindow="-120" yWindow="-120" windowWidth="19440" windowHeight="151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<sst xmlns="http://schemas.openxmlformats.org/spreadsheetml/2006/main" count="297" uniqueCount="116">
  <si>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</si>
  <si>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</si>
  <si>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</si>
  <si>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</si>
  <si>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</si>
  <si>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</si>
  <si>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</si>
  <si>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</si>
  <si>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</si>
  <si>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</si>
  <si>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</si>
  <si>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</si>
  <si>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</si>
  <si>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</si>
  <si>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</si>
  <si>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</si>
  <si>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</si>
  <si>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</si>
  <si>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</si>
  <si>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</si>
  <si>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</si>
  <si>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</si>
  <si>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</si>
  <si>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</si>
  <si>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</si>
  <si>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</si>
  <si>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</si>
  <si>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</si>
  <si>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</si>
  <si>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</si>
  <si>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</si>
  <si>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</si>
  <si>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</si>
  <si>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</si>
  <si>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</si>
  <si>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</si>
  <si>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</si>
  <si>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</si>
  <si>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</si>
  <si>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</si>
  <si>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</si>
  <si>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</si>
  <si>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</si>
  <si>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</si>
  <si>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</si>
  <si>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</si>
  <si>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</si>
  <si>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</si>
  <si>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</si>
  <si>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</si>
  <si>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</si>
  <si>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</si>
  <si>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</si>
  <si>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</si>
  <si>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</si>
  <si>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</si>
  <si>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</si>
  <si>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</si>
  <si>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</si>
  <si>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</si>
  <si>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</si>
  <si>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</si>
  <si>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</si>
  <si>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</si>
  <si>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</si>
  <si>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</si>
  <si>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</si>
  <si>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</si>
  <si>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</si>
  <si>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</si>
  <si>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</si>
  <si>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</si>
  <si>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</si>
  <si>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</si>
  <si>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</si>
  <si>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</si>
  <si>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</si>
  <si>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</si>
  <si>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</si>
  <si>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</si>
  <si>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</si>
  <si>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</si>
  <si>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</si>
  <si>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</si>
  <si>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</si>
  <si>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</si>
  <si>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</si>
  <si>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</si>
  <si>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</si>
  <si>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</si>
  <si>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</si>
  <si>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</si>
  <si>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</si>
  <si>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</si>
  <si>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</si>
  <si>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</si>
  <si>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</si>
  <si>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</si>
  <si>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</si>
  <si>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</si>
  <si>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</si>
  <si>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</si>
  <si>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</si>
  <si>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</si>
  <si>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</si>
  <si>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</si>
  <si>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</si>
  <si>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</si>
  <si>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</si>
  <si>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</si>
  <si>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</si>
  <si>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</si>
  <si>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</si>
  <si>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経常収支比率は、維持管理費や支払利息等を使用料や一般会計からの繰入金でどのくらい賄えているかという指標で、今年度は99.71％で単年度収支が赤字でした。
　累積欠損金比率については、営業収益に対する累積欠損金額を表す指標で、0％であることが求められます。今年度は公営企業会計への移行2年目であり、昨年度の2.97％から4.20％へ増加しており、今後増加傾向にならないように注意深く事業を実施していきます。
　流動比率は1年以内に支払う債務に対し支払うことができる現金の保有状況を示します。令和6年度令和5年度に比べて一般会計からの繰入金が増加したことから、82.22％と上昇しています。
　経費の回収率は、下水道使用料で回収すべき経費を使用料で賄えているかを表す指標です。人口減少や施設の老朽化による施設の維持管理費用が増加傾向にあるため昨年度より減少している状況です。
　施設利用率は処理能力に対してどのくらい汚水が入ってきているかを表す指標で、昨年度より減少して44.58％となっています。人口減少や過大なスペックとなっている処理場が有るため、施設改修の際に適正な規模になるよう能力を見直していきます。</t>
    <rPh sb="133" eb="135">
      <t>コウエイ</t>
    </rPh>
    <rPh sb="135" eb="137">
      <t>キギョウ</t>
    </rPh>
    <rPh sb="137" eb="139">
      <t>カイケイ</t>
    </rPh>
    <rPh sb="141" eb="143">
      <t>イコウ</t>
    </rPh>
    <rPh sb="144" eb="146">
      <t>ネンメ</t>
    </rPh>
    <rPh sb="150" eb="153">
      <t>サクネンド</t>
    </rPh>
    <rPh sb="174" eb="176">
      <t>コンゴ</t>
    </rPh>
    <rPh sb="176" eb="178">
      <t>ゾウカ</t>
    </rPh>
    <rPh sb="178" eb="180">
      <t>ケイコウ</t>
    </rPh>
    <rPh sb="188" eb="191">
      <t>チュウイブカ</t>
    </rPh>
    <rPh sb="192" eb="194">
      <t>ジギョウ</t>
    </rPh>
    <rPh sb="195" eb="197">
      <t>ジッシ</t>
    </rPh>
    <rPh sb="236" eb="238">
      <t>ホユウ</t>
    </rPh>
    <rPh sb="246" eb="248">
      <t>レイワ</t>
    </rPh>
    <rPh sb="249" eb="251">
      <t>ネンド</t>
    </rPh>
    <rPh sb="251" eb="253">
      <t>レイワ</t>
    </rPh>
    <rPh sb="254" eb="256">
      <t>ネンド</t>
    </rPh>
    <rPh sb="257" eb="258">
      <t>クラ</t>
    </rPh>
    <rPh sb="260" eb="262">
      <t>イッパン</t>
    </rPh>
    <rPh sb="262" eb="264">
      <t>カイケイ</t>
    </rPh>
    <rPh sb="267" eb="269">
      <t>クリイレ</t>
    </rPh>
    <rPh sb="269" eb="270">
      <t>キン</t>
    </rPh>
    <rPh sb="271" eb="273">
      <t>ゾウカ</t>
    </rPh>
    <rPh sb="287" eb="289">
      <t>ジョウショウ</t>
    </rPh>
    <rPh sb="300" eb="302">
      <t>カイシュウ</t>
    </rPh>
    <rPh sb="338" eb="340">
      <t>ジンコウ</t>
    </rPh>
    <rPh sb="340" eb="342">
      <t>ゲンショウ</t>
    </rPh>
    <rPh sb="343" eb="345">
      <t>シセツ</t>
    </rPh>
    <rPh sb="346" eb="348">
      <t>ロウキュウ</t>
    </rPh>
    <rPh sb="348" eb="349">
      <t>カ</t>
    </rPh>
    <rPh sb="352" eb="354">
      <t>シセツ</t>
    </rPh>
    <rPh sb="355" eb="357">
      <t>イジ</t>
    </rPh>
    <rPh sb="357" eb="359">
      <t>カンリ</t>
    </rPh>
    <rPh sb="359" eb="361">
      <t>ヒヨウ</t>
    </rPh>
    <rPh sb="362" eb="364">
      <t>ゾウカ</t>
    </rPh>
    <rPh sb="364" eb="366">
      <t>ケイコウ</t>
    </rPh>
    <rPh sb="371" eb="373">
      <t>サクネン</t>
    </rPh>
    <rPh sb="376" eb="378">
      <t>ゲンショウ</t>
    </rPh>
    <rPh sb="426" eb="429">
      <t>サクネンド</t>
    </rPh>
    <rPh sb="431" eb="433">
      <t>ゲンショウ</t>
    </rPh>
    <rPh sb="449" eb="451">
      <t>ジンコウ</t>
    </rPh>
    <rPh sb="451" eb="453">
      <t>ゲンショウ</t>
    </rPh>
    <phoneticPr fontId="4"/>
  </si>
  <si>
    <r>
      <t xml:space="preserve">  </t>
    </r>
    <r>
      <rPr>
        <sz val="11"/>
        <rFont val="ＭＳ ゴシック"/>
        <family val="3"/>
        <charset val="128"/>
      </rPr>
      <t>有形固定資産減価償却率は、有形固定資産のうち償却対象資産の減価償却がどの程度進んでいるかを表す指標で、法定耐用年数に近い資産が多いことを意味しています。当町は、類似団体平均30.49％と比較しても90.29％と極めて高い状況となっています。今後次々と機器の故障や施設の修繕が必要となることが想定されりため、早期の異常の発見に努めていく必要が有ります。</t>
    </r>
    <rPh sb="2" eb="4">
      <t>ユウケイ</t>
    </rPh>
    <rPh sb="4" eb="6">
      <t>コテイ</t>
    </rPh>
    <rPh sb="6" eb="8">
      <t>シサン</t>
    </rPh>
    <rPh sb="8" eb="10">
      <t>ゲンカ</t>
    </rPh>
    <rPh sb="10" eb="12">
      <t>ショウキャク</t>
    </rPh>
    <rPh sb="12" eb="13">
      <t>リツ</t>
    </rPh>
    <rPh sb="15" eb="17">
      <t>ユウケイ</t>
    </rPh>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47" eb="48">
      <t>アラワ</t>
    </rPh>
    <rPh sb="49" eb="51">
      <t>シヒョウ</t>
    </rPh>
    <rPh sb="78" eb="80">
      <t>トウチョウ</t>
    </rPh>
    <rPh sb="82" eb="84">
      <t>ルイジ</t>
    </rPh>
    <rPh sb="84" eb="86">
      <t>ダンタイ</t>
    </rPh>
    <rPh sb="86" eb="88">
      <t>ヘイキン</t>
    </rPh>
    <rPh sb="95" eb="97">
      <t>ヒカク</t>
    </rPh>
    <rPh sb="107" eb="108">
      <t>キワ</t>
    </rPh>
    <rPh sb="110" eb="111">
      <t>タカ</t>
    </rPh>
    <rPh sb="112" eb="114">
      <t>ジョウキョウ</t>
    </rPh>
    <rPh sb="122" eb="124">
      <t>コンゴ</t>
    </rPh>
    <rPh sb="124" eb="126">
      <t>ツギツギ</t>
    </rPh>
    <rPh sb="127" eb="129">
      <t>キキ</t>
    </rPh>
    <rPh sb="130" eb="132">
      <t>コショウ</t>
    </rPh>
    <rPh sb="133" eb="135">
      <t>シセツ</t>
    </rPh>
    <rPh sb="136" eb="138">
      <t>シュウゼン</t>
    </rPh>
    <rPh sb="139" eb="141">
      <t>ヒツヨウ</t>
    </rPh>
    <rPh sb="147" eb="149">
      <t>ソウテイ</t>
    </rPh>
    <rPh sb="155" eb="157">
      <t>ソウキ</t>
    </rPh>
    <rPh sb="158" eb="160">
      <t>イジョウ</t>
    </rPh>
    <rPh sb="161" eb="163">
      <t>ハッケン</t>
    </rPh>
    <rPh sb="164" eb="165">
      <t>ツト</t>
    </rPh>
    <rPh sb="169" eb="171">
      <t>ヒツヨウ</t>
    </rPh>
    <rPh sb="172" eb="173">
      <t>ア</t>
    </rPh>
    <phoneticPr fontId="4"/>
  </si>
  <si>
    <t>　経営の健全性・効率性については、公営企業会計を適用して間もないため、今後の推移を注視して検討していきます。また、中山間地で過疎化により人口が減少していくことが推測されますが、経営の健全性・効率性を重視して使用料を改定してしまうと、更に過疎化に拍車がかかってしまう危険性ををはらんでいるため、使用料の改定については慎重に対応すべきと考えています。</t>
    <rPh sb="28" eb="29">
      <t>マ</t>
    </rPh>
    <rPh sb="57" eb="58">
      <t>チュウ</t>
    </rPh>
    <rPh sb="58" eb="60">
      <t>サンカン</t>
    </rPh>
    <rPh sb="60" eb="61">
      <t>チ</t>
    </rPh>
    <rPh sb="62" eb="64">
      <t>カソ</t>
    </rPh>
    <rPh sb="64" eb="65">
      <t>カ</t>
    </rPh>
    <rPh sb="68" eb="70">
      <t>ジンコウ</t>
    </rPh>
    <rPh sb="71" eb="73">
      <t>ゲンショウ</t>
    </rPh>
    <rPh sb="80" eb="82">
      <t>スイソク</t>
    </rPh>
    <rPh sb="88" eb="90">
      <t>ケイエイ</t>
    </rPh>
    <rPh sb="91" eb="94">
      <t>ケンゼンセイ</t>
    </rPh>
    <rPh sb="95" eb="98">
      <t>コウリツセイ</t>
    </rPh>
    <rPh sb="99" eb="101">
      <t>ジュウシ</t>
    </rPh>
    <rPh sb="103" eb="106">
      <t>シヨウリョウ</t>
    </rPh>
    <rPh sb="107" eb="109">
      <t>カイテイ</t>
    </rPh>
    <rPh sb="116" eb="117">
      <t>サラ</t>
    </rPh>
    <rPh sb="118" eb="121">
      <t>カソカ</t>
    </rPh>
    <rPh sb="122" eb="124">
      <t>ハクシャ</t>
    </rPh>
    <rPh sb="132" eb="134">
      <t>キケン</t>
    </rPh>
    <rPh sb="134" eb="135">
      <t>セイ</t>
    </rPh>
    <rPh sb="146" eb="149">
      <t>シヨウリョウ</t>
    </rPh>
    <rPh sb="150" eb="152">
      <t>カイテイ</t>
    </rPh>
    <rPh sb="157" eb="159">
      <t>シンチョウ</t>
    </rPh>
    <rPh sb="160" eb="162">
      <t>タイオウ</t>
    </rPh>
    <rPh sb="166" eb="16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</si>
</sst>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219-458A-9680-14A58C956E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2219-458A-9680-14A58C956E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48.59</c:v>
                </c:pt>
                <c:pt idx="4">
                  <c:v>44.58</c:v>
                </c:pt>
              </c:numCache>
            </c:numRef>
          </c:val>
          <c:extLst>
            <c:ext xmlns:c16="http://schemas.microsoft.com/office/drawing/2014/chart" uri="{C3380CC4-5D6E-409C-BE32-E72D297353CC}">
              <c16:uniqueId val="{00000000-3DAF-4D6E-8BC0-E1E67D139B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3DAF-4D6E-8BC0-E1E67D139B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79.92</c:v>
                </c:pt>
                <c:pt idx="4">
                  <c:v>81.150000000000006</c:v>
                </c:pt>
              </c:numCache>
            </c:numRef>
          </c:val>
          <c:extLst>
            <c:ext xmlns:c16="http://schemas.microsoft.com/office/drawing/2014/chart" uri="{C3380CC4-5D6E-409C-BE32-E72D297353CC}">
              <c16:uniqueId val="{00000000-E1DE-49E8-A712-FBD40DC93F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E1DE-49E8-A712-FBD40DC93F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98.46</c:v>
                </c:pt>
                <c:pt idx="4">
                  <c:v>99.71</c:v>
                </c:pt>
              </c:numCache>
            </c:numRef>
          </c:val>
          <c:extLst>
            <c:ext xmlns:c16="http://schemas.microsoft.com/office/drawing/2014/chart" uri="{C3380CC4-5D6E-409C-BE32-E72D297353CC}">
              <c16:uniqueId val="{00000000-F396-4D15-82B9-95F3BDA52B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F396-4D15-82B9-95F3BDA52B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82.73</c:v>
                </c:pt>
                <c:pt idx="4">
                  <c:v>90.29</c:v>
                </c:pt>
              </c:numCache>
            </c:numRef>
          </c:val>
          <c:extLst>
            <c:ext xmlns:c16="http://schemas.microsoft.com/office/drawing/2014/chart" uri="{C3380CC4-5D6E-409C-BE32-E72D297353CC}">
              <c16:uniqueId val="{00000000-DEE6-4203-8669-C8F4AC227C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DEE6-4203-8669-C8F4AC227C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531-4A6E-9704-26976A8680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4531-4A6E-9704-26976A8680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2.97</c:v>
                </c:pt>
                <c:pt idx="4">
                  <c:v>4.2</c:v>
                </c:pt>
              </c:numCache>
            </c:numRef>
          </c:val>
          <c:extLst>
            <c:ext xmlns:c16="http://schemas.microsoft.com/office/drawing/2014/chart" uri="{C3380CC4-5D6E-409C-BE32-E72D297353CC}">
              <c16:uniqueId val="{00000000-0E1F-4FAB-AF02-8EA042589D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0E1F-4FAB-AF02-8EA042589D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64.739999999999995</c:v>
                </c:pt>
                <c:pt idx="4">
                  <c:v>82.22</c:v>
                </c:pt>
              </c:numCache>
            </c:numRef>
          </c:val>
          <c:extLst>
            <c:ext xmlns:c16="http://schemas.microsoft.com/office/drawing/2014/chart" uri="{C3380CC4-5D6E-409C-BE32-E72D297353CC}">
              <c16:uniqueId val="{00000000-54F8-4D57-9774-DA8C09AC3D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54F8-4D57-9774-DA8C09AC3D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956.5</c:v>
                </c:pt>
                <c:pt idx="4">
                  <c:v>874.65</c:v>
                </c:pt>
              </c:numCache>
            </c:numRef>
          </c:val>
          <c:extLst>
            <c:ext xmlns:c16="http://schemas.microsoft.com/office/drawing/2014/chart" uri="{C3380CC4-5D6E-409C-BE32-E72D297353CC}">
              <c16:uniqueId val="{00000000-DA24-40AC-ADAF-C77C72CFBC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DA24-40AC-ADAF-C77C72CFBC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98.25</c:v>
                </c:pt>
                <c:pt idx="4">
                  <c:v>91.91</c:v>
                </c:pt>
              </c:numCache>
            </c:numRef>
          </c:val>
          <c:extLst>
            <c:ext xmlns:c16="http://schemas.microsoft.com/office/drawing/2014/chart" uri="{C3380CC4-5D6E-409C-BE32-E72D297353CC}">
              <c16:uniqueId val="{00000000-AE5C-4508-B57E-C6C5A69C8B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AE5C-4508-B57E-C6C5A69C8B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192.51</c:v>
                </c:pt>
                <c:pt idx="4">
                  <c:v>224.05</c:v>
                </c:pt>
              </c:numCache>
            </c:numRef>
          </c:val>
          <c:extLst>
            <c:ext xmlns:c16="http://schemas.microsoft.com/office/drawing/2014/chart" uri="{C3380CC4-5D6E-409C-BE32-E72D297353CC}">
              <c16:uniqueId val="{00000000-CCE0-4952-9164-0DACAEAB62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CCE0-4952-9164-0DACAEAB62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愛媛県　鬼北町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5">
        <f>データ!S6</f>
        <v>9108</v>
      </c>
      <c r="AM8" s="45"/>
      <c r="AN8" s="45"/>
      <c r="AO8" s="45"/>
      <c r="AP8" s="45"/>
      <c r="AQ8" s="45"/>
      <c r="AR8" s="45"/>
      <c r="AS8" s="45"/>
      <c r="AT8" s="44">
        <f>データ!T6</f>
        <v>241.88</v>
      </c>
      <c r="AU8" s="44"/>
      <c r="AV8" s="44"/>
      <c r="AW8" s="44"/>
      <c r="AX8" s="44"/>
      <c r="AY8" s="44"/>
      <c r="AZ8" s="44"/>
      <c r="BA8" s="44"/>
      <c r="BB8" s="44">
        <f>データ!U6</f>
        <v>37.659999999999997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c r="A10" s="2"/>
      <c r="B10" s="44" t="str">
        <f>データ!N6</f>
        <v>-</v>
      </c>
      <c r="C10" s="44"/>
      <c r="D10" s="44"/>
      <c r="E10" s="44"/>
      <c r="F10" s="44"/>
      <c r="G10" s="44"/>
      <c r="H10" s="44"/>
      <c r="I10" s="44">
        <f>データ!O6</f>
        <v>87.61</v>
      </c>
      <c r="J10" s="44"/>
      <c r="K10" s="44"/>
      <c r="L10" s="44"/>
      <c r="M10" s="44"/>
      <c r="N10" s="44"/>
      <c r="O10" s="44"/>
      <c r="P10" s="44">
        <f>データ!P6</f>
        <v>22.36</v>
      </c>
      <c r="Q10" s="44"/>
      <c r="R10" s="44"/>
      <c r="S10" s="44"/>
      <c r="T10" s="44"/>
      <c r="U10" s="44"/>
      <c r="V10" s="44"/>
      <c r="W10" s="44">
        <f>データ!Q6</f>
        <v>100</v>
      </c>
      <c r="X10" s="44"/>
      <c r="Y10" s="44"/>
      <c r="Z10" s="44"/>
      <c r="AA10" s="44"/>
      <c r="AB10" s="44"/>
      <c r="AC10" s="44"/>
      <c r="AD10" s="45">
        <f>データ!R6</f>
        <v>3960</v>
      </c>
      <c r="AE10" s="45"/>
      <c r="AF10" s="45"/>
      <c r="AG10" s="45"/>
      <c r="AH10" s="45"/>
      <c r="AI10" s="45"/>
      <c r="AJ10" s="45"/>
      <c r="AK10" s="2"/>
      <c r="AL10" s="45">
        <f>データ!V6</f>
        <v>2011</v>
      </c>
      <c r="AM10" s="45"/>
      <c r="AN10" s="45"/>
      <c r="AO10" s="45"/>
      <c r="AP10" s="45"/>
      <c r="AQ10" s="45"/>
      <c r="AR10" s="45"/>
      <c r="AS10" s="45"/>
      <c r="AT10" s="44">
        <f>データ!W6</f>
        <v>1.58</v>
      </c>
      <c r="AU10" s="44"/>
      <c r="AV10" s="44"/>
      <c r="AW10" s="44"/>
      <c r="AX10" s="44"/>
      <c r="AY10" s="44"/>
      <c r="AZ10" s="44"/>
      <c r="BA10" s="44"/>
      <c r="BB10" s="44">
        <f>データ!X6</f>
        <v>1272.78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PA21P1NbD0i90XUGAoHU//v1B8xD6E7iuG4z5xCmKsDKaJcPt0S1Ha8UmIXZ7nkTf8rUKfyemTIq3y9WpdnQg==" saltValue="4vR6z8Di2uRhKiMWeSFv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cols>
    <col min="2" max="144" width="1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384887</v>
      </c>
      <c r="D6" s="19">
        <f t="shared" si="3"/>
        <v>46</v>
      </c>
      <c r="E6" s="19">
        <f t="shared" si="3"/>
        <v>17</v>
      </c>
      <c r="F6" s="19">
        <f t="shared" si="3"/>
        <v>5</v>
      </c>
      <c r="G6" s="19">
        <f t="shared" si="3"/>
        <v>0</v>
      </c>
      <c r="H6" s="19" t="str">
        <f t="shared" si="3"/>
        <v>愛媛県　鬼北町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87.61</v>
      </c>
      <c r="P6" s="20">
        <f t="shared" si="3"/>
        <v>22.36</v>
      </c>
      <c r="Q6" s="20">
        <f t="shared" si="3"/>
        <v>100</v>
      </c>
      <c r="R6" s="20">
        <f t="shared" si="3"/>
        <v>3960</v>
      </c>
      <c r="S6" s="20">
        <f t="shared" si="3"/>
        <v>9108</v>
      </c>
      <c r="T6" s="20">
        <f t="shared" si="3"/>
        <v>241.88</v>
      </c>
      <c r="U6" s="20">
        <f t="shared" si="3"/>
        <v>37.659999999999997</v>
      </c>
      <c r="V6" s="20">
        <f t="shared" si="3"/>
        <v>2011</v>
      </c>
      <c r="W6" s="20">
        <f t="shared" si="3"/>
        <v>1.58</v>
      </c>
      <c r="X6" s="20">
        <f t="shared" si="3"/>
        <v>1272.78</v>
      </c>
      <c r="Y6" s="21" t="str">
        <f>IF(Y7="",NA(),Y7)</f>
        <v>-</v>
      </c>
      <c r="Z6" s="21" t="str">
        <f t="shared" ref="Z6:AH6" si="4">IF(Z7="",NA(),Z7)</f>
        <v>-</v>
      </c>
      <c r="AA6" s="21" t="str">
        <f t="shared" si="4"/>
        <v>-</v>
      </c>
      <c r="AB6" s="21">
        <f t="shared" si="4"/>
        <v>98.46</v>
      </c>
      <c r="AC6" s="21">
        <f t="shared" si="4"/>
        <v>99.71</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1">
        <f t="shared" si="5"/>
        <v>2.97</v>
      </c>
      <c r="AN6" s="21">
        <f t="shared" si="5"/>
        <v>4.2</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64.739999999999995</v>
      </c>
      <c r="AY6" s="21">
        <f t="shared" si="6"/>
        <v>82.22</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956.5</v>
      </c>
      <c r="BJ6" s="21">
        <f t="shared" si="7"/>
        <v>874.65</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98.25</v>
      </c>
      <c r="BU6" s="21">
        <f t="shared" si="8"/>
        <v>91.91</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192.51</v>
      </c>
      <c r="CF6" s="21">
        <f t="shared" si="9"/>
        <v>224.05</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48.59</v>
      </c>
      <c r="CQ6" s="21">
        <f t="shared" si="10"/>
        <v>44.58</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79.92</v>
      </c>
      <c r="DB6" s="21">
        <f t="shared" si="11"/>
        <v>81.150000000000006</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82.73</v>
      </c>
      <c r="DM6" s="21">
        <f t="shared" si="12"/>
        <v>90.29</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c r="A7" s="14"/>
      <c r="B7" s="23">
        <v>2024</v>
      </c>
      <c r="C7" s="23">
        <v>384887</v>
      </c>
      <c r="D7" s="23">
        <v>46</v>
      </c>
      <c r="E7" s="23">
        <v>17</v>
      </c>
      <c r="F7" s="23">
        <v>5</v>
      </c>
      <c r="G7" s="23">
        <v>0</v>
      </c>
      <c r="H7" s="23" t="s">
        <v>96</v>
      </c>
      <c r="I7" s="23" t="s">
        <v>97</v>
      </c>
      <c r="J7" s="23" t="s">
        <v>98</v>
      </c>
      <c r="K7" s="23" t="s">
        <v>99</v>
      </c>
      <c r="L7" s="23" t="s">
        <v>100</v>
      </c>
      <c r="M7" s="23" t="s">
        <v>101</v>
      </c>
      <c r="N7" s="24" t="s">
        <v>102</v>
      </c>
      <c r="O7" s="24">
        <v>87.61</v>
      </c>
      <c r="P7" s="24">
        <v>22.36</v>
      </c>
      <c r="Q7" s="24">
        <v>100</v>
      </c>
      <c r="R7" s="24">
        <v>3960</v>
      </c>
      <c r="S7" s="24">
        <v>9108</v>
      </c>
      <c r="T7" s="24">
        <v>241.88</v>
      </c>
      <c r="U7" s="24">
        <v>37.659999999999997</v>
      </c>
      <c r="V7" s="24">
        <v>2011</v>
      </c>
      <c r="W7" s="24">
        <v>1.58</v>
      </c>
      <c r="X7" s="24">
        <v>1272.78</v>
      </c>
      <c r="Y7" s="24" t="s">
        <v>102</v>
      </c>
      <c r="Z7" s="24" t="s">
        <v>102</v>
      </c>
      <c r="AA7" s="24" t="s">
        <v>102</v>
      </c>
      <c r="AB7" s="24">
        <v>98.46</v>
      </c>
      <c r="AC7" s="24">
        <v>99.71</v>
      </c>
      <c r="AD7" s="24" t="s">
        <v>102</v>
      </c>
      <c r="AE7" s="24" t="s">
        <v>102</v>
      </c>
      <c r="AF7" s="24" t="s">
        <v>102</v>
      </c>
      <c r="AG7" s="24">
        <v>103.07</v>
      </c>
      <c r="AH7" s="24">
        <v>103.04</v>
      </c>
      <c r="AI7" s="24">
        <v>104.3</v>
      </c>
      <c r="AJ7" s="24" t="s">
        <v>102</v>
      </c>
      <c r="AK7" s="24" t="s">
        <v>102</v>
      </c>
      <c r="AL7" s="24" t="s">
        <v>102</v>
      </c>
      <c r="AM7" s="24">
        <v>2.97</v>
      </c>
      <c r="AN7" s="24">
        <v>4.2</v>
      </c>
      <c r="AO7" s="24" t="s">
        <v>102</v>
      </c>
      <c r="AP7" s="24" t="s">
        <v>102</v>
      </c>
      <c r="AQ7" s="24" t="s">
        <v>102</v>
      </c>
      <c r="AR7" s="24">
        <v>120.64</v>
      </c>
      <c r="AS7" s="24">
        <v>100.31</v>
      </c>
      <c r="AT7" s="24">
        <v>102.74</v>
      </c>
      <c r="AU7" s="24" t="s">
        <v>102</v>
      </c>
      <c r="AV7" s="24" t="s">
        <v>102</v>
      </c>
      <c r="AW7" s="24" t="s">
        <v>102</v>
      </c>
      <c r="AX7" s="24">
        <v>64.739999999999995</v>
      </c>
      <c r="AY7" s="24">
        <v>82.22</v>
      </c>
      <c r="AZ7" s="24" t="s">
        <v>102</v>
      </c>
      <c r="BA7" s="24" t="s">
        <v>102</v>
      </c>
      <c r="BB7" s="24" t="s">
        <v>102</v>
      </c>
      <c r="BC7" s="24">
        <v>39.82</v>
      </c>
      <c r="BD7" s="24">
        <v>41.03</v>
      </c>
      <c r="BE7" s="24">
        <v>47.19</v>
      </c>
      <c r="BF7" s="24" t="s">
        <v>102</v>
      </c>
      <c r="BG7" s="24" t="s">
        <v>102</v>
      </c>
      <c r="BH7" s="24" t="s">
        <v>102</v>
      </c>
      <c r="BI7" s="24">
        <v>956.5</v>
      </c>
      <c r="BJ7" s="24">
        <v>874.65</v>
      </c>
      <c r="BK7" s="24" t="s">
        <v>102</v>
      </c>
      <c r="BL7" s="24" t="s">
        <v>102</v>
      </c>
      <c r="BM7" s="24" t="s">
        <v>102</v>
      </c>
      <c r="BN7" s="24">
        <v>743.31</v>
      </c>
      <c r="BO7" s="24">
        <v>796.8</v>
      </c>
      <c r="BP7" s="24">
        <v>798.1</v>
      </c>
      <c r="BQ7" s="24" t="s">
        <v>102</v>
      </c>
      <c r="BR7" s="24" t="s">
        <v>102</v>
      </c>
      <c r="BS7" s="24" t="s">
        <v>102</v>
      </c>
      <c r="BT7" s="24">
        <v>98.25</v>
      </c>
      <c r="BU7" s="24">
        <v>91.91</v>
      </c>
      <c r="BV7" s="24" t="s">
        <v>102</v>
      </c>
      <c r="BW7" s="24" t="s">
        <v>102</v>
      </c>
      <c r="BX7" s="24" t="s">
        <v>102</v>
      </c>
      <c r="BY7" s="24">
        <v>61.15</v>
      </c>
      <c r="BZ7" s="24">
        <v>58.41</v>
      </c>
      <c r="CA7" s="24">
        <v>54.51</v>
      </c>
      <c r="CB7" s="24" t="s">
        <v>102</v>
      </c>
      <c r="CC7" s="24" t="s">
        <v>102</v>
      </c>
      <c r="CD7" s="24" t="s">
        <v>102</v>
      </c>
      <c r="CE7" s="24">
        <v>192.51</v>
      </c>
      <c r="CF7" s="24">
        <v>224.05</v>
      </c>
      <c r="CG7" s="24" t="s">
        <v>102</v>
      </c>
      <c r="CH7" s="24" t="s">
        <v>102</v>
      </c>
      <c r="CI7" s="24" t="s">
        <v>102</v>
      </c>
      <c r="CJ7" s="24">
        <v>250.43</v>
      </c>
      <c r="CK7" s="24">
        <v>267.33999999999997</v>
      </c>
      <c r="CL7" s="24">
        <v>286.33</v>
      </c>
      <c r="CM7" s="24" t="s">
        <v>102</v>
      </c>
      <c r="CN7" s="24" t="s">
        <v>102</v>
      </c>
      <c r="CO7" s="24" t="s">
        <v>102</v>
      </c>
      <c r="CP7" s="24">
        <v>48.59</v>
      </c>
      <c r="CQ7" s="24">
        <v>44.58</v>
      </c>
      <c r="CR7" s="24" t="s">
        <v>102</v>
      </c>
      <c r="CS7" s="24" t="s">
        <v>102</v>
      </c>
      <c r="CT7" s="24" t="s">
        <v>102</v>
      </c>
      <c r="CU7" s="24">
        <v>52.63</v>
      </c>
      <c r="CV7" s="24">
        <v>52.34</v>
      </c>
      <c r="CW7" s="24">
        <v>49.92</v>
      </c>
      <c r="CX7" s="24" t="s">
        <v>102</v>
      </c>
      <c r="CY7" s="24" t="s">
        <v>102</v>
      </c>
      <c r="CZ7" s="24" t="s">
        <v>102</v>
      </c>
      <c r="DA7" s="24">
        <v>79.92</v>
      </c>
      <c r="DB7" s="24">
        <v>81.150000000000006</v>
      </c>
      <c r="DC7" s="24" t="s">
        <v>102</v>
      </c>
      <c r="DD7" s="24" t="s">
        <v>102</v>
      </c>
      <c r="DE7" s="24" t="s">
        <v>102</v>
      </c>
      <c r="DF7" s="24">
        <v>90.32</v>
      </c>
      <c r="DG7" s="24">
        <v>90.05</v>
      </c>
      <c r="DH7" s="24">
        <v>87.8</v>
      </c>
      <c r="DI7" s="24" t="s">
        <v>102</v>
      </c>
      <c r="DJ7" s="24" t="s">
        <v>102</v>
      </c>
      <c r="DK7" s="24" t="s">
        <v>102</v>
      </c>
      <c r="DL7" s="24">
        <v>82.73</v>
      </c>
      <c r="DM7" s="24">
        <v>90.29</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毛利 竜一郎</cp:lastModifiedBy>
  <cp:lastPrinted>2026-01-19T05:24:14Z</cp:lastPrinted>
  <dcterms:created xsi:type="dcterms:W3CDTF">2025-12-23T06:23:22Z</dcterms:created>
  <dcterms:modified xsi:type="dcterms:W3CDTF">2026-02-09T03:10:08Z</dcterms:modified>
  <cp:category/>
</cp:coreProperties>
</file>