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7_伊方町\"/>
    </mc:Choice>
  </mc:AlternateContent>
  <xr:revisionPtr revIDLastSave="0" documentId="13_ncr:1_{B355AB13-8035-44CB-B426-9CC76F9046F6}" xr6:coauthVersionLast="47" xr6:coauthVersionMax="47" xr10:uidLastSave="{00000000-0000-0000-0000-000000000000}"/>
  <workbookProtection workbookAlgorithmName="SHA-512" workbookHashValue="aOm+HtCKI2Zev4DHHt+Z5P0uUuKy9XfHMA4XWzM3QZeLtfoOFaKxNQbAubvIy1w5tCFM/hbQypbNtH0wPcfZlg==" workbookSaltValue="r4bvjZe9IUp4kpcZ1j+FaQ=="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L8" i="4"/>
  <c r="AD8" i="4"/>
  <c r="W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<sst xmlns="http://schemas.openxmlformats.org/spreadsheetml/2006/main" count="228" uniqueCount="113">
  <si>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</si>
  <si>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</si>
  <si>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</si>
  <si>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</si>
  <si>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</si>
  <si>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</si>
  <si>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</si>
  <si>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</si>
  <si>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</si>
  <si>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</si>
  <si>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</si>
  <si>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</si>
  <si>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</si>
  <si>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</si>
  <si>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</si>
  <si>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</si>
  <si>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</si>
  <si>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</si>
  <si>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</si>
  <si>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</si>
  <si>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</si>
  <si>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</si>
  <si>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</si>
  <si>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</si>
  <si>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</si>
  <si>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</si>
  <si>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</si>
  <si>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</si>
  <si>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</si>
  <si>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</si>
  <si>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</si>
  <si>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</si>
  <si>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</si>
  <si>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</si>
  <si>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</si>
  <si>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</si>
  <si>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</si>
  <si>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</si>
  <si>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</si>
  <si>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</si>
  <si>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</si>
  <si>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</si>
  <si>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</si>
  <si>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</si>
  <si>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</si>
  <si>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</si>
  <si>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</si>
  <si>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</si>
  <si>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</si>
  <si>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</si>
  <si>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</si>
  <si>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</si>
  <si>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</si>
  <si>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</si>
  <si>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</si>
  <si>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</si>
  <si>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</si>
  <si>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</si>
  <si>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</si>
  <si>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</si>
  <si>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</si>
  <si>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</si>
  <si>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</si>
  <si>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</si>
  <si>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</si>
  <si>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</si>
  <si>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</si>
  <si>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</si>
  <si>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</si>
  <si>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</si>
  <si>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</si>
  <si>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</si>
  <si>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</si>
  <si>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</si>
  <si>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</si>
  <si>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</si>
  <si>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</si>
  <si>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</si>
  <si>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</si>
  <si>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</si>
  <si>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</si>
  <si>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</si>
  <si>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</si>
  <si>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</si>
  <si>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</si>
  <si>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</si>
  <si>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</si>
  <si>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</si>
  <si>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</si>
  <si>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</si>
  <si>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</si>
  <si>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</si>
  <si>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</si>
  <si>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</si>
  <si>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</si>
  <si>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</si>
  <si>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</si>
  <si>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</si>
  <si>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</si>
  <si>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</si>
  <si>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</si>
  <si>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</si>
  <si>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</si>
  <si>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</si>
  <si>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</si>
  <si>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</si>
  <si>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</si>
  <si>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</si>
  <si>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</si>
  <si>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</si>
  <si>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100％以上かつ②累積欠損金比率0％で経営状況は健全に保たれているように見えるが、料金回収率が6割強と、全国平均からも大きく乖離しており、給水収益以外の収入に大きく依存していると言える。令和8年度には上下水道使用料等検討委員会の開催を予定している。
　③流動比率については全国平均、類似団体平均共に大きく上回っている。現預金も年々増加しており、支払い能力は十分あると考えられる。
　④企業債残高対給水収益比率については、全国平均よりも低い数値となっているが、必要な更新投資を先送りにしているためである。今後は水道施設等の更新に多額の費用が必要となることが見込まれるが、適正な料金の設定や、企業債以外の財源の確保により返済比率の上昇を抑えていく必要がある。
　⑥給水原価は全国平均の2倍強と高い水準となっている。漏水の早期発見・修繕により有収水量を増やし、給水原価の上昇を抑えていく必要がある。
　⑦施設利用率は全国平均と比べ低い水準となっている。今後は、給水人口の減少を踏まえた施設規模へのダウンサイジング等の検討が必要である。
　⑧有収率は、場所不明の漏水の増加等により年々低下している。今後は漏水箇所の早期発見に努め、有収率の向上を目指す。</t>
    <rPh sb="2" eb="4">
      <t>ケイジョウ</t>
    </rPh>
    <rPh sb="4" eb="6">
      <t>シュウシ</t>
    </rPh>
    <rPh sb="6" eb="8">
      <t>ヒリツ</t>
    </rPh>
    <rPh sb="12" eb="14">
      <t>イジョウ</t>
    </rPh>
    <rPh sb="17" eb="19">
      <t>ルイセキ</t>
    </rPh>
    <rPh sb="19" eb="21">
      <t>ケッソン</t>
    </rPh>
    <rPh sb="21" eb="22">
      <t>キン</t>
    </rPh>
    <rPh sb="22" eb="24">
      <t>ヒリツ</t>
    </rPh>
    <rPh sb="27" eb="29">
      <t>ケイエイ</t>
    </rPh>
    <rPh sb="29" eb="31">
      <t>ジョウキョウ</t>
    </rPh>
    <rPh sb="32" eb="34">
      <t>ケンゼン</t>
    </rPh>
    <rPh sb="35" eb="36">
      <t>タモ</t>
    </rPh>
    <rPh sb="44" eb="45">
      <t>ミ</t>
    </rPh>
    <rPh sb="49" eb="51">
      <t>リョウキン</t>
    </rPh>
    <rPh sb="51" eb="53">
      <t>カイシュウ</t>
    </rPh>
    <rPh sb="53" eb="54">
      <t>リツ</t>
    </rPh>
    <rPh sb="56" eb="58">
      <t>ワリキョウ</t>
    </rPh>
    <rPh sb="60" eb="62">
      <t>ゼンコク</t>
    </rPh>
    <rPh sb="62" eb="64">
      <t>ヘイキン</t>
    </rPh>
    <rPh sb="67" eb="68">
      <t>オオ</t>
    </rPh>
    <rPh sb="70" eb="72">
      <t>カイリ</t>
    </rPh>
    <rPh sb="77" eb="79">
      <t>キュウスイ</t>
    </rPh>
    <rPh sb="79" eb="81">
      <t>シュウエキ</t>
    </rPh>
    <rPh sb="81" eb="83">
      <t>イガイ</t>
    </rPh>
    <rPh sb="84" eb="86">
      <t>シュウニュウ</t>
    </rPh>
    <rPh sb="87" eb="88">
      <t>オオ</t>
    </rPh>
    <rPh sb="90" eb="92">
      <t>イゾン</t>
    </rPh>
    <rPh sb="97" eb="98">
      <t>イ</t>
    </rPh>
    <rPh sb="101" eb="103">
      <t>レイワ</t>
    </rPh>
    <rPh sb="104" eb="106">
      <t>ネンド</t>
    </rPh>
    <rPh sb="108" eb="110">
      <t>ジョウゲ</t>
    </rPh>
    <rPh sb="110" eb="112">
      <t>スイドウ</t>
    </rPh>
    <rPh sb="118" eb="121">
      <t>イインカイ</t>
    </rPh>
    <rPh sb="122" eb="124">
      <t>カイサイ</t>
    </rPh>
    <rPh sb="125" eb="127">
      <t>ヨテイ</t>
    </rPh>
    <rPh sb="135" eb="137">
      <t>リュウドウ</t>
    </rPh>
    <rPh sb="137" eb="139">
      <t>ヒリツ</t>
    </rPh>
    <rPh sb="144" eb="146">
      <t>ゼンコク</t>
    </rPh>
    <rPh sb="146" eb="148">
      <t>ヘイキン</t>
    </rPh>
    <rPh sb="149" eb="151">
      <t>ルイジ</t>
    </rPh>
    <rPh sb="151" eb="153">
      <t>ダンタイ</t>
    </rPh>
    <rPh sb="153" eb="155">
      <t>ヘイキン</t>
    </rPh>
    <rPh sb="155" eb="156">
      <t>トモ</t>
    </rPh>
    <rPh sb="157" eb="158">
      <t>オオ</t>
    </rPh>
    <rPh sb="160" eb="162">
      <t>ウワマワ</t>
    </rPh>
    <rPh sb="167" eb="168">
      <t>ゲン</t>
    </rPh>
    <rPh sb="168" eb="170">
      <t>ヨキン</t>
    </rPh>
    <rPh sb="171" eb="173">
      <t>ネンネン</t>
    </rPh>
    <rPh sb="173" eb="175">
      <t>ゾウカ</t>
    </rPh>
    <rPh sb="180" eb="182">
      <t>シハラ</t>
    </rPh>
    <rPh sb="183" eb="185">
      <t>ノウリョク</t>
    </rPh>
    <rPh sb="186" eb="188">
      <t>ジュウブン</t>
    </rPh>
    <rPh sb="191" eb="192">
      <t>カンガ</t>
    </rPh>
    <rPh sb="200" eb="202">
      <t>キギョウ</t>
    </rPh>
    <rPh sb="202" eb="203">
      <t>サイ</t>
    </rPh>
    <rPh sb="203" eb="205">
      <t>ザンダカ</t>
    </rPh>
    <rPh sb="205" eb="206">
      <t>タイ</t>
    </rPh>
    <rPh sb="206" eb="208">
      <t>キュウスイ</t>
    </rPh>
    <rPh sb="208" eb="210">
      <t>シュウエキ</t>
    </rPh>
    <rPh sb="210" eb="212">
      <t>ヒリツ</t>
    </rPh>
    <rPh sb="218" eb="220">
      <t>ゼンコク</t>
    </rPh>
    <rPh sb="220" eb="222">
      <t>ヘイキン</t>
    </rPh>
    <rPh sb="225" eb="226">
      <t>ヒク</t>
    </rPh>
    <rPh sb="227" eb="229">
      <t>スウチ</t>
    </rPh>
    <rPh sb="237" eb="239">
      <t>ヒツヨウ</t>
    </rPh>
    <rPh sb="240" eb="242">
      <t>コウシン</t>
    </rPh>
    <rPh sb="242" eb="244">
      <t>トウシ</t>
    </rPh>
    <rPh sb="245" eb="247">
      <t>サキオク</t>
    </rPh>
    <rPh sb="259" eb="261">
      <t>コンゴ</t>
    </rPh>
    <rPh sb="262" eb="264">
      <t>スイドウ</t>
    </rPh>
    <rPh sb="264" eb="266">
      <t>シセツ</t>
    </rPh>
    <rPh sb="266" eb="267">
      <t>トウ</t>
    </rPh>
    <rPh sb="268" eb="270">
      <t>コウシン</t>
    </rPh>
    <rPh sb="271" eb="273">
      <t>タガク</t>
    </rPh>
    <rPh sb="274" eb="276">
      <t>ヒヨウ</t>
    </rPh>
    <rPh sb="277" eb="279">
      <t>ヒツヨウ</t>
    </rPh>
    <rPh sb="285" eb="287">
      <t>ミコ</t>
    </rPh>
    <rPh sb="292" eb="294">
      <t>テキセイ</t>
    </rPh>
    <rPh sb="295" eb="297">
      <t>リョウキン</t>
    </rPh>
    <rPh sb="298" eb="300">
      <t>セッテイ</t>
    </rPh>
    <rPh sb="302" eb="304">
      <t>キギョウ</t>
    </rPh>
    <rPh sb="304" eb="305">
      <t>サイ</t>
    </rPh>
    <rPh sb="305" eb="307">
      <t>イガイ</t>
    </rPh>
    <rPh sb="308" eb="310">
      <t>ザイゲン</t>
    </rPh>
    <rPh sb="311" eb="313">
      <t>カクホ</t>
    </rPh>
    <rPh sb="316" eb="318">
      <t>ヘンサイ</t>
    </rPh>
    <rPh sb="318" eb="320">
      <t>ヒリツ</t>
    </rPh>
    <rPh sb="321" eb="323">
      <t>ジョウショウ</t>
    </rPh>
    <rPh sb="324" eb="325">
      <t>オサ</t>
    </rPh>
    <rPh sb="329" eb="331">
      <t>ヒツヨウ</t>
    </rPh>
    <rPh sb="338" eb="340">
      <t>キュウスイ</t>
    </rPh>
    <rPh sb="340" eb="342">
      <t>ゲンカ</t>
    </rPh>
    <rPh sb="343" eb="345">
      <t>ゼンコク</t>
    </rPh>
    <rPh sb="345" eb="347">
      <t>ヘイキン</t>
    </rPh>
    <rPh sb="349" eb="351">
      <t>バイキョウ</t>
    </rPh>
    <rPh sb="352" eb="353">
      <t>タカ</t>
    </rPh>
    <rPh sb="354" eb="356">
      <t>スイジュン</t>
    </rPh>
    <rPh sb="363" eb="365">
      <t>ロウスイ</t>
    </rPh>
    <rPh sb="366" eb="368">
      <t>ソウキ</t>
    </rPh>
    <rPh sb="368" eb="370">
      <t>ハッケン</t>
    </rPh>
    <rPh sb="371" eb="373">
      <t>シュウゼン</t>
    </rPh>
    <rPh sb="376" eb="378">
      <t>ユウシュウ</t>
    </rPh>
    <rPh sb="378" eb="380">
      <t>スイリョウ</t>
    </rPh>
    <rPh sb="381" eb="382">
      <t>フ</t>
    </rPh>
    <rPh sb="385" eb="387">
      <t>キュウスイ</t>
    </rPh>
    <rPh sb="387" eb="389">
      <t>ゲンカ</t>
    </rPh>
    <rPh sb="390" eb="392">
      <t>ジョウショウ</t>
    </rPh>
    <rPh sb="393" eb="394">
      <t>オサ</t>
    </rPh>
    <rPh sb="398" eb="400">
      <t>ヒツヨウ</t>
    </rPh>
    <rPh sb="407" eb="409">
      <t>シセツ</t>
    </rPh>
    <rPh sb="409" eb="411">
      <t>リヨウ</t>
    </rPh>
    <rPh sb="411" eb="412">
      <t>リツ</t>
    </rPh>
    <rPh sb="413" eb="415">
      <t>ゼンコク</t>
    </rPh>
    <rPh sb="415" eb="417">
      <t>ヘイキン</t>
    </rPh>
    <rPh sb="418" eb="419">
      <t>クラ</t>
    </rPh>
    <rPh sb="420" eb="421">
      <t>ヒク</t>
    </rPh>
    <rPh sb="422" eb="424">
      <t>スイジュン</t>
    </rPh>
    <rPh sb="431" eb="433">
      <t>コンゴ</t>
    </rPh>
    <rPh sb="435" eb="437">
      <t>キュウスイ</t>
    </rPh>
    <rPh sb="437" eb="439">
      <t>ジンコウ</t>
    </rPh>
    <rPh sb="440" eb="442">
      <t>ゲンショウ</t>
    </rPh>
    <rPh sb="443" eb="444">
      <t>フ</t>
    </rPh>
    <rPh sb="447" eb="449">
      <t>シセツ</t>
    </rPh>
    <rPh sb="449" eb="451">
      <t>キボ</t>
    </rPh>
    <rPh sb="461" eb="462">
      <t>トウ</t>
    </rPh>
    <rPh sb="463" eb="465">
      <t>ケントウ</t>
    </rPh>
    <rPh sb="466" eb="468">
      <t>ヒツヨウ</t>
    </rPh>
    <rPh sb="475" eb="478">
      <t>ユウシュウリツ</t>
    </rPh>
    <rPh sb="480" eb="482">
      <t>バショ</t>
    </rPh>
    <rPh sb="482" eb="484">
      <t>フメイ</t>
    </rPh>
    <rPh sb="485" eb="487">
      <t>ロウスイ</t>
    </rPh>
    <rPh sb="488" eb="490">
      <t>ゾウカ</t>
    </rPh>
    <rPh sb="490" eb="491">
      <t>トウ</t>
    </rPh>
    <rPh sb="494" eb="496">
      <t>ネンネン</t>
    </rPh>
    <rPh sb="496" eb="498">
      <t>テイカ</t>
    </rPh>
    <rPh sb="503" eb="505">
      <t>コンゴ</t>
    </rPh>
    <rPh sb="506" eb="508">
      <t>ロウスイ</t>
    </rPh>
    <rPh sb="508" eb="510">
      <t>カショ</t>
    </rPh>
    <rPh sb="511" eb="513">
      <t>ソウキ</t>
    </rPh>
    <rPh sb="513" eb="515">
      <t>ハッケン</t>
    </rPh>
    <rPh sb="516" eb="517">
      <t>ツト</t>
    </rPh>
    <rPh sb="519" eb="522">
      <t>ユウシュウリツ</t>
    </rPh>
    <rPh sb="523" eb="525">
      <t>コウジョウ</t>
    </rPh>
    <rPh sb="526" eb="528">
      <t>メザ</t>
    </rPh>
    <phoneticPr fontId="4"/>
  </si>
  <si>
    <t>　当町の水道事業は、赤字経営であるが、一般会計から補填することで経営を維持している状況である。しかし、今後も人口減少による給水人口の減少、物価高騰等による水道施設の維持管理費の増加は避けらず、営業赤字は拡大していくことが予想される。
　今後は、令和8年度に予定している検討委員会による適正な水道料金の設定、既存施設の延命対策に取り組みつつ、計画的な設備の更新、耐震化を進め、将来にわたり上水道の安定した供給を図っていく。</t>
    <rPh sb="1" eb="3">
      <t>トウチョウ</t>
    </rPh>
    <rPh sb="4" eb="6">
      <t>スイドウ</t>
    </rPh>
    <rPh sb="6" eb="8">
      <t>ジギョウ</t>
    </rPh>
    <rPh sb="10" eb="12">
      <t>アカジ</t>
    </rPh>
    <rPh sb="12" eb="14">
      <t>ケイエイ</t>
    </rPh>
    <rPh sb="19" eb="21">
      <t>イッパン</t>
    </rPh>
    <rPh sb="21" eb="23">
      <t>カイケイ</t>
    </rPh>
    <rPh sb="25" eb="27">
      <t>ホテン</t>
    </rPh>
    <rPh sb="32" eb="34">
      <t>ケイエイ</t>
    </rPh>
    <rPh sb="35" eb="37">
      <t>イジ</t>
    </rPh>
    <rPh sb="41" eb="43">
      <t>ジョウキョウ</t>
    </rPh>
    <rPh sb="51" eb="53">
      <t>コンゴ</t>
    </rPh>
    <rPh sb="54" eb="56">
      <t>ジンコウ</t>
    </rPh>
    <rPh sb="56" eb="58">
      <t>ゲンショウ</t>
    </rPh>
    <rPh sb="61" eb="63">
      <t>キュウスイ</t>
    </rPh>
    <rPh sb="63" eb="65">
      <t>ジンコウ</t>
    </rPh>
    <rPh sb="66" eb="68">
      <t>ゲンショウ</t>
    </rPh>
    <rPh sb="69" eb="71">
      <t>ブッカ</t>
    </rPh>
    <rPh sb="71" eb="73">
      <t>コウトウ</t>
    </rPh>
    <rPh sb="73" eb="74">
      <t>トウ</t>
    </rPh>
    <rPh sb="77" eb="79">
      <t>スイドウ</t>
    </rPh>
    <rPh sb="79" eb="81">
      <t>シセツ</t>
    </rPh>
    <rPh sb="82" eb="84">
      <t>イジ</t>
    </rPh>
    <rPh sb="84" eb="86">
      <t>カンリ</t>
    </rPh>
    <rPh sb="86" eb="87">
      <t>ヒ</t>
    </rPh>
    <rPh sb="88" eb="90">
      <t>ゾウカ</t>
    </rPh>
    <rPh sb="91" eb="92">
      <t>サ</t>
    </rPh>
    <rPh sb="96" eb="98">
      <t>エイギョウ</t>
    </rPh>
    <rPh sb="98" eb="100">
      <t>アカジ</t>
    </rPh>
    <rPh sb="101" eb="103">
      <t>カクダイ</t>
    </rPh>
    <rPh sb="110" eb="112">
      <t>ヨソウ</t>
    </rPh>
    <rPh sb="118" eb="120">
      <t>コンゴ</t>
    </rPh>
    <rPh sb="122" eb="124">
      <t>レイワ</t>
    </rPh>
    <rPh sb="125" eb="127">
      <t>ネンド</t>
    </rPh>
    <rPh sb="128" eb="130">
      <t>ヨテイ</t>
    </rPh>
    <rPh sb="134" eb="136">
      <t>ケントウ</t>
    </rPh>
    <rPh sb="136" eb="139">
      <t>イインカイ</t>
    </rPh>
    <rPh sb="142" eb="144">
      <t>テキセイ</t>
    </rPh>
    <rPh sb="145" eb="147">
      <t>スイドウ</t>
    </rPh>
    <rPh sb="147" eb="149">
      <t>リョウキン</t>
    </rPh>
    <rPh sb="150" eb="152">
      <t>セッテイ</t>
    </rPh>
    <rPh sb="153" eb="155">
      <t>キゾン</t>
    </rPh>
    <rPh sb="155" eb="157">
      <t>シセツ</t>
    </rPh>
    <rPh sb="158" eb="160">
      <t>エンメイ</t>
    </rPh>
    <rPh sb="160" eb="162">
      <t>タイサク</t>
    </rPh>
    <rPh sb="163" eb="164">
      <t>ト</t>
    </rPh>
    <rPh sb="165" eb="166">
      <t>ク</t>
    </rPh>
    <rPh sb="170" eb="173">
      <t>ケイカクテキ</t>
    </rPh>
    <rPh sb="174" eb="176">
      <t>セツビ</t>
    </rPh>
    <rPh sb="177" eb="179">
      <t>コウシン</t>
    </rPh>
    <rPh sb="180" eb="183">
      <t>タイシンカ</t>
    </rPh>
    <rPh sb="184" eb="185">
      <t>スス</t>
    </rPh>
    <rPh sb="187" eb="189">
      <t>ショウライ</t>
    </rPh>
    <rPh sb="193" eb="196">
      <t>ジョウスイドウ</t>
    </rPh>
    <rPh sb="197" eb="199">
      <t>アンテイ</t>
    </rPh>
    <rPh sb="201" eb="203">
      <t>キョウキュウ</t>
    </rPh>
    <rPh sb="204" eb="205">
      <t>ハカ</t>
    </rPh>
    <phoneticPr fontId="4"/>
  </si>
  <si>
    <t>　①有形固定資産減価償却率、②管路経年化率をみると、減価償却率は全国平均と比べ高く、管路経年化率は低い水準となっている。当町の管路は、昭和60年前後に集中的に埋設しており、今後同時期に耐用年数を迎えることからこの様な結果となったと考えられる。今後は、重要給水施設等までの管路等を計画的に更新していき、③管路更新率の向上に努める。</t>
    <rPh sb="2" eb="8">
      <t>ユウケイコテイシサン</t>
    </rPh>
    <rPh sb="8" eb="10">
      <t>ゲンカ</t>
    </rPh>
    <rPh sb="10" eb="12">
      <t>ショウキャク</t>
    </rPh>
    <rPh sb="12" eb="13">
      <t>リツ</t>
    </rPh>
    <rPh sb="15" eb="17">
      <t>カンロ</t>
    </rPh>
    <rPh sb="17" eb="20">
      <t>ケイネンカ</t>
    </rPh>
    <rPh sb="20" eb="21">
      <t>リツ</t>
    </rPh>
    <rPh sb="26" eb="28">
      <t>ゲンカ</t>
    </rPh>
    <rPh sb="28" eb="30">
      <t>ショウキャク</t>
    </rPh>
    <rPh sb="30" eb="31">
      <t>リツ</t>
    </rPh>
    <rPh sb="32" eb="34">
      <t>ゼンコク</t>
    </rPh>
    <rPh sb="34" eb="36">
      <t>ヘイキン</t>
    </rPh>
    <rPh sb="37" eb="38">
      <t>クラ</t>
    </rPh>
    <rPh sb="39" eb="40">
      <t>タカ</t>
    </rPh>
    <rPh sb="42" eb="44">
      <t>カンロ</t>
    </rPh>
    <rPh sb="44" eb="47">
      <t>ケイネンカ</t>
    </rPh>
    <rPh sb="47" eb="48">
      <t>リツ</t>
    </rPh>
    <rPh sb="49" eb="50">
      <t>ヒク</t>
    </rPh>
    <rPh sb="51" eb="53">
      <t>スイジュン</t>
    </rPh>
    <rPh sb="60" eb="62">
      <t>トウチョウ</t>
    </rPh>
    <rPh sb="63" eb="65">
      <t>カンロ</t>
    </rPh>
    <rPh sb="67" eb="69">
      <t>ショウワ</t>
    </rPh>
    <rPh sb="71" eb="72">
      <t>ネン</t>
    </rPh>
    <rPh sb="72" eb="74">
      <t>ゼンゴ</t>
    </rPh>
    <rPh sb="75" eb="78">
      <t>シュウチュウテキ</t>
    </rPh>
    <rPh sb="79" eb="81">
      <t>マイセツ</t>
    </rPh>
    <rPh sb="86" eb="88">
      <t>コンゴ</t>
    </rPh>
    <rPh sb="88" eb="91">
      <t>ドウジキ</t>
    </rPh>
    <rPh sb="92" eb="94">
      <t>タイヨウ</t>
    </rPh>
    <rPh sb="94" eb="96">
      <t>ネンスウ</t>
    </rPh>
    <rPh sb="97" eb="98">
      <t>ムカ</t>
    </rPh>
    <rPh sb="106" eb="107">
      <t>ヨウ</t>
    </rPh>
    <rPh sb="108" eb="110">
      <t>ケッカ</t>
    </rPh>
    <rPh sb="115" eb="116">
      <t>カンガ</t>
    </rPh>
    <rPh sb="121" eb="123">
      <t>コンゴ</t>
    </rPh>
    <rPh sb="125" eb="127">
      <t>ジュウヨウ</t>
    </rPh>
    <rPh sb="127" eb="129">
      <t>キュウスイ</t>
    </rPh>
    <rPh sb="129" eb="131">
      <t>シセツ</t>
    </rPh>
    <rPh sb="131" eb="132">
      <t>トウ</t>
    </rPh>
    <rPh sb="135" eb="137">
      <t>カンロ</t>
    </rPh>
    <rPh sb="137" eb="138">
      <t>トウ</t>
    </rPh>
    <rPh sb="139" eb="142">
      <t>ケイカクテキ</t>
    </rPh>
    <rPh sb="143" eb="145">
      <t>コウシン</t>
    </rPh>
    <rPh sb="151" eb="153">
      <t>カンロ</t>
    </rPh>
    <rPh sb="153" eb="155">
      <t>コウシン</t>
    </rPh>
    <rPh sb="155" eb="156">
      <t>リツ</t>
    </rPh>
    <rPh sb="157" eb="159">
      <t>コウジョウ</t>
    </rPh>
    <rPh sb="160" eb="16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</si>
</sst>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CF-4DB1-B4A4-EA06A491E5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ECF-4DB1-B4A4-EA06A491E5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40.049999999999997</c:v>
                </c:pt>
                <c:pt idx="1">
                  <c:v>41.16</c:v>
                </c:pt>
                <c:pt idx="2">
                  <c:v>40.92</c:v>
                </c:pt>
                <c:pt idx="3">
                  <c:v>39.840000000000003</c:v>
                </c:pt>
                <c:pt idx="4">
                  <c:v>40.18</c:v>
                </c:pt>
              </c:numCache>
            </c:numRef>
          </c:val>
          <c:extLst>
            <c:ext xmlns:c16="http://schemas.microsoft.com/office/drawing/2014/chart" uri="{C3380CC4-5D6E-409C-BE32-E72D297353CC}">
              <c16:uniqueId val="{00000000-D949-4BBD-96F7-264140FC3B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949-4BBD-96F7-264140FC3B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79.83</c:v>
                </c:pt>
                <c:pt idx="2">
                  <c:v>75.88</c:v>
                </c:pt>
                <c:pt idx="3">
                  <c:v>74.11</c:v>
                </c:pt>
                <c:pt idx="4">
                  <c:v>72.069999999999993</c:v>
                </c:pt>
              </c:numCache>
            </c:numRef>
          </c:val>
          <c:extLst>
            <c:ext xmlns:c16="http://schemas.microsoft.com/office/drawing/2014/chart" uri="{C3380CC4-5D6E-409C-BE32-E72D297353CC}">
              <c16:uniqueId val="{00000000-32B1-4B63-9F87-4A1FB6B557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2B1-4B63-9F87-4A1FB6B557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c:v>
                </c:pt>
                <c:pt idx="1">
                  <c:v>102.31</c:v>
                </c:pt>
                <c:pt idx="2">
                  <c:v>102.12</c:v>
                </c:pt>
                <c:pt idx="3">
                  <c:v>104.07</c:v>
                </c:pt>
                <c:pt idx="4">
                  <c:v>103.66</c:v>
                </c:pt>
              </c:numCache>
            </c:numRef>
          </c:val>
          <c:extLst>
            <c:ext xmlns:c16="http://schemas.microsoft.com/office/drawing/2014/chart" uri="{C3380CC4-5D6E-409C-BE32-E72D297353CC}">
              <c16:uniqueId val="{00000000-605E-40E2-883C-90307AF26E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05E-40E2-883C-90307AF26E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67.06</c:v>
                </c:pt>
                <c:pt idx="1">
                  <c:v>69.27</c:v>
                </c:pt>
                <c:pt idx="2">
                  <c:v>70.25</c:v>
                </c:pt>
                <c:pt idx="3">
                  <c:v>71.78</c:v>
                </c:pt>
                <c:pt idx="4">
                  <c:v>73.67</c:v>
                </c:pt>
              </c:numCache>
            </c:numRef>
          </c:val>
          <c:extLst>
            <c:ext xmlns:c16="http://schemas.microsoft.com/office/drawing/2014/chart" uri="{C3380CC4-5D6E-409C-BE32-E72D297353CC}">
              <c16:uniqueId val="{00000000-7B97-4DCF-94F6-5AFE2526F6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B97-4DCF-94F6-5AFE2526F6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2FDA-48C3-ABE4-DFD41FC2C3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FDA-48C3-ABE4-DFD41FC2C3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E2-40B0-BA36-A718EE1B31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90E2-40B0-BA36-A718EE1B31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399.07</c:v>
                </c:pt>
                <c:pt idx="1">
                  <c:v>1011.32</c:v>
                </c:pt>
                <c:pt idx="2">
                  <c:v>1244.21</c:v>
                </c:pt>
                <c:pt idx="3">
                  <c:v>800.4</c:v>
                </c:pt>
                <c:pt idx="4">
                  <c:v>1352.83</c:v>
                </c:pt>
              </c:numCache>
            </c:numRef>
          </c:val>
          <c:extLst>
            <c:ext xmlns:c16="http://schemas.microsoft.com/office/drawing/2014/chart" uri="{C3380CC4-5D6E-409C-BE32-E72D297353CC}">
              <c16:uniqueId val="{00000000-186F-4FE3-B685-48B0E88977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86F-4FE3-B685-48B0E88977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212.93</c:v>
                </c:pt>
                <c:pt idx="1">
                  <c:v>190.37</c:v>
                </c:pt>
                <c:pt idx="2">
                  <c:v>214.66</c:v>
                </c:pt>
                <c:pt idx="3">
                  <c:v>193.17</c:v>
                </c:pt>
                <c:pt idx="4">
                  <c:v>187.08</c:v>
                </c:pt>
              </c:numCache>
            </c:numRef>
          </c:val>
          <c:extLst>
            <c:ext xmlns:c16="http://schemas.microsoft.com/office/drawing/2014/chart" uri="{C3380CC4-5D6E-409C-BE32-E72D297353CC}">
              <c16:uniqueId val="{00000000-1D81-4091-A405-4D46F5E7AF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D81-4091-A405-4D46F5E7AF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69.05</c:v>
                </c:pt>
                <c:pt idx="1">
                  <c:v>71.81</c:v>
                </c:pt>
                <c:pt idx="2">
                  <c:v>58.71</c:v>
                </c:pt>
                <c:pt idx="3">
                  <c:v>67.77</c:v>
                </c:pt>
                <c:pt idx="4">
                  <c:v>63.7</c:v>
                </c:pt>
              </c:numCache>
            </c:numRef>
          </c:val>
          <c:extLst>
            <c:ext xmlns:c16="http://schemas.microsoft.com/office/drawing/2014/chart" uri="{C3380CC4-5D6E-409C-BE32-E72D297353CC}">
              <c16:uniqueId val="{00000000-141F-466D-AAED-46EDEE99D3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41F-466D-AAED-46EDEE99D3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304.89</c:v>
                </c:pt>
                <c:pt idx="1">
                  <c:v>326.10000000000002</c:v>
                </c:pt>
                <c:pt idx="2">
                  <c:v>371.57</c:v>
                </c:pt>
                <c:pt idx="3">
                  <c:v>363.82</c:v>
                </c:pt>
                <c:pt idx="4">
                  <c:v>394.62</c:v>
                </c:pt>
              </c:numCache>
            </c:numRef>
          </c:val>
          <c:extLst>
            <c:ext xmlns:c16="http://schemas.microsoft.com/office/drawing/2014/chart" uri="{C3380CC4-5D6E-409C-BE32-E72D297353CC}">
              <c16:uniqueId val="{00000000-5884-4694-B238-A1FED7A9DE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884-4694-B238-A1FED7A9DE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伊方町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7764</v>
      </c>
      <c r="AM8" s="65"/>
      <c r="AN8" s="65"/>
      <c r="AO8" s="65"/>
      <c r="AP8" s="65"/>
      <c r="AQ8" s="65"/>
      <c r="AR8" s="65"/>
      <c r="AS8" s="65"/>
      <c r="AT8" s="36">
        <f>データ!$S$6</f>
        <v>93.83</v>
      </c>
      <c r="AU8" s="37"/>
      <c r="AV8" s="37"/>
      <c r="AW8" s="37"/>
      <c r="AX8" s="37"/>
      <c r="AY8" s="37"/>
      <c r="AZ8" s="37"/>
      <c r="BA8" s="37"/>
      <c r="BB8" s="54">
        <f>データ!$T$6</f>
        <v>82.75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80.790000000000006</v>
      </c>
      <c r="J10" s="37"/>
      <c r="K10" s="37"/>
      <c r="L10" s="37"/>
      <c r="M10" s="37"/>
      <c r="N10" s="37"/>
      <c r="O10" s="64"/>
      <c r="P10" s="54">
        <f>データ!$P$6</f>
        <v>98.22</v>
      </c>
      <c r="Q10" s="54"/>
      <c r="R10" s="54"/>
      <c r="S10" s="54"/>
      <c r="T10" s="54"/>
      <c r="U10" s="54"/>
      <c r="V10" s="54"/>
      <c r="W10" s="65">
        <f>データ!$Q$6</f>
        <v>4070</v>
      </c>
      <c r="X10" s="65"/>
      <c r="Y10" s="65"/>
      <c r="Z10" s="65"/>
      <c r="AA10" s="65"/>
      <c r="AB10" s="65"/>
      <c r="AC10" s="65"/>
      <c r="AD10" s="2"/>
      <c r="AE10" s="2"/>
      <c r="AF10" s="2"/>
      <c r="AG10" s="2"/>
      <c r="AH10" s="2"/>
      <c r="AI10" s="2"/>
      <c r="AJ10" s="2"/>
      <c r="AK10" s="2"/>
      <c r="AL10" s="65">
        <f>データ!$U$6</f>
        <v>7504</v>
      </c>
      <c r="AM10" s="65"/>
      <c r="AN10" s="65"/>
      <c r="AO10" s="65"/>
      <c r="AP10" s="65"/>
      <c r="AQ10" s="65"/>
      <c r="AR10" s="65"/>
      <c r="AS10" s="65"/>
      <c r="AT10" s="36">
        <f>データ!$V$6</f>
        <v>24.11</v>
      </c>
      <c r="AU10" s="37"/>
      <c r="AV10" s="37"/>
      <c r="AW10" s="37"/>
      <c r="AX10" s="37"/>
      <c r="AY10" s="37"/>
      <c r="AZ10" s="37"/>
      <c r="BA10" s="37"/>
      <c r="BB10" s="54">
        <f>データ!$W$6</f>
        <v>311.24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arJ1yWtC9KJoj4Ea/cwkvhZEyHsbZ/I+99eN9vTNVPGEOsc/nqvEBFdf6QNbshivnrIhSNIu7rVJYCUWYwmZw==" saltValue="58mB9bhrNJiMHNfx34I4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384429</v>
      </c>
      <c r="D6" s="20">
        <f t="shared" si="3"/>
        <v>46</v>
      </c>
      <c r="E6" s="20">
        <f t="shared" si="3"/>
        <v>1</v>
      </c>
      <c r="F6" s="20">
        <f t="shared" si="3"/>
        <v>0</v>
      </c>
      <c r="G6" s="20">
        <f t="shared" si="3"/>
        <v>1</v>
      </c>
      <c r="H6" s="20" t="str">
        <f t="shared" si="3"/>
        <v>愛媛県　伊方町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80.790000000000006</v>
      </c>
      <c r="P6" s="21">
        <f t="shared" si="3"/>
        <v>98.22</v>
      </c>
      <c r="Q6" s="21">
        <f t="shared" si="3"/>
        <v>4070</v>
      </c>
      <c r="R6" s="21">
        <f t="shared" si="3"/>
        <v>7764</v>
      </c>
      <c r="S6" s="21">
        <f t="shared" si="3"/>
        <v>93.83</v>
      </c>
      <c r="T6" s="21">
        <f t="shared" si="3"/>
        <v>82.75</v>
      </c>
      <c r="U6" s="21">
        <f t="shared" si="3"/>
        <v>7504</v>
      </c>
      <c r="V6" s="21">
        <f t="shared" si="3"/>
        <v>24.11</v>
      </c>
      <c r="W6" s="21">
        <f t="shared" si="3"/>
        <v>311.24</v>
      </c>
      <c r="X6" s="22">
        <f>IF(X7="",NA(),X7)</f>
        <v>102.3</v>
      </c>
      <c r="Y6" s="22">
        <f t="shared" ref="Y6:AG6" si="4">IF(Y7="",NA(),Y7)</f>
        <v>102.31</v>
      </c>
      <c r="Z6" s="22">
        <f t="shared" si="4"/>
        <v>102.12</v>
      </c>
      <c r="AA6" s="22">
        <f t="shared" si="4"/>
        <v>104.07</v>
      </c>
      <c r="AB6" s="22">
        <f t="shared" si="4"/>
        <v>103.66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399.07</v>
      </c>
      <c r="AU6" s="22">
        <f t="shared" ref="AU6:BC6" si="6">IF(AU7="",NA(),AU7)</f>
        <v>1011.32</v>
      </c>
      <c r="AV6" s="22">
        <f t="shared" si="6"/>
        <v>1244.21</v>
      </c>
      <c r="AW6" s="22">
        <f t="shared" si="6"/>
        <v>800.4</v>
      </c>
      <c r="AX6" s="22">
        <f t="shared" si="6"/>
        <v>1352.83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212.93</v>
      </c>
      <c r="BF6" s="22">
        <f t="shared" ref="BF6:BN6" si="7">IF(BF7="",NA(),BF7)</f>
        <v>190.37</v>
      </c>
      <c r="BG6" s="22">
        <f t="shared" si="7"/>
        <v>214.66</v>
      </c>
      <c r="BH6" s="22">
        <f t="shared" si="7"/>
        <v>193.17</v>
      </c>
      <c r="BI6" s="22">
        <f t="shared" si="7"/>
        <v>187.08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69.05</v>
      </c>
      <c r="BQ6" s="22">
        <f t="shared" ref="BQ6:BY6" si="8">IF(BQ7="",NA(),BQ7)</f>
        <v>71.81</v>
      </c>
      <c r="BR6" s="22">
        <f t="shared" si="8"/>
        <v>58.71</v>
      </c>
      <c r="BS6" s="22">
        <f t="shared" si="8"/>
        <v>67.77</v>
      </c>
      <c r="BT6" s="22">
        <f t="shared" si="8"/>
        <v>63.7</v>
      </c>
      <c r="BU6" s="22">
        <f t="shared" si="8"/>
        <v>82.78</v>
      </c>
      <c r="BV6" s="22">
        <f t="shared" si="8"/>
        <v>84.82</v>
      </c>
      <c r="BW6" s="22">
        <f t="shared" si="8"/>
        <v>82.29</v>
      </c>
      <c r="BX6" s="22">
        <f t="shared" si="8"/>
        <v>84.16</v>
      </c>
      <c r="BY6" s="22">
        <f t="shared" si="8"/>
        <v>81.45</v>
      </c>
      <c r="BZ6" s="21" t="str">
        <f>IF(BZ7="","",IF(BZ7="-","【-】","【"&amp;SUBSTITUTE(TEXT(BZ7,"#,##0.00"),"-","△")&amp;"】"))</f>
        <v>【97.59】</v>
      </c>
      <c r="CA6" s="22">
        <f>IF(CA7="",NA(),CA7)</f>
        <v>304.89</v>
      </c>
      <c r="CB6" s="22">
        <f t="shared" ref="CB6:CJ6" si="9">IF(CB7="",NA(),CB7)</f>
        <v>326.10000000000002</v>
      </c>
      <c r="CC6" s="22">
        <f t="shared" si="9"/>
        <v>371.57</v>
      </c>
      <c r="CD6" s="22">
        <f t="shared" si="9"/>
        <v>363.82</v>
      </c>
      <c r="CE6" s="22">
        <f t="shared" si="9"/>
        <v>394.62</v>
      </c>
      <c r="CF6" s="22">
        <f t="shared" si="9"/>
        <v>225.09</v>
      </c>
      <c r="CG6" s="22">
        <f t="shared" si="9"/>
        <v>224.82</v>
      </c>
      <c r="CH6" s="22">
        <f t="shared" si="9"/>
        <v>230.85</v>
      </c>
      <c r="CI6" s="22">
        <f t="shared" si="9"/>
        <v>230.21</v>
      </c>
      <c r="CJ6" s="22">
        <f t="shared" si="9"/>
        <v>240.31</v>
      </c>
      <c r="CK6" s="21" t="str">
        <f>IF(CK7="","",IF(CK7="-","【-】","【"&amp;SUBSTITUTE(TEXT(CK7,"#,##0.00"),"-","△")&amp;"】"))</f>
        <v>【181.66】</v>
      </c>
      <c r="CL6" s="22">
        <f>IF(CL7="",NA(),CL7)</f>
        <v>40.049999999999997</v>
      </c>
      <c r="CM6" s="22">
        <f t="shared" ref="CM6:CU6" si="10">IF(CM7="",NA(),CM7)</f>
        <v>41.16</v>
      </c>
      <c r="CN6" s="22">
        <f t="shared" si="10"/>
        <v>40.92</v>
      </c>
      <c r="CO6" s="22">
        <f t="shared" si="10"/>
        <v>39.840000000000003</v>
      </c>
      <c r="CP6" s="22">
        <f t="shared" si="10"/>
        <v>40.18</v>
      </c>
      <c r="CQ6" s="22">
        <f t="shared" si="10"/>
        <v>49.38</v>
      </c>
      <c r="CR6" s="22">
        <f t="shared" si="10"/>
        <v>50.09</v>
      </c>
      <c r="CS6" s="22">
        <f t="shared" si="10"/>
        <v>50.1</v>
      </c>
      <c r="CT6" s="22">
        <f t="shared" si="10"/>
        <v>49.76</v>
      </c>
      <c r="CU6" s="22">
        <f t="shared" si="10"/>
        <v>49.74</v>
      </c>
      <c r="CV6" s="21" t="str">
        <f>IF(CV7="","",IF(CV7="-","【-】","【"&amp;SUBSTITUTE(TEXT(CV7,"#,##0.00"),"-","△")&amp;"】"))</f>
        <v>【60.21】</v>
      </c>
      <c r="CW6" s="22">
        <f>IF(CW7="",NA(),CW7)</f>
        <v>81.849999999999994</v>
      </c>
      <c r="CX6" s="22">
        <f t="shared" ref="CX6:DF6" si="11">IF(CX7="",NA(),CX7)</f>
        <v>79.83</v>
      </c>
      <c r="CY6" s="22">
        <f t="shared" si="11"/>
        <v>75.88</v>
      </c>
      <c r="CZ6" s="22">
        <f t="shared" si="11"/>
        <v>74.11</v>
      </c>
      <c r="DA6" s="22">
        <f t="shared" si="11"/>
        <v>72.069999999999993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67.06</v>
      </c>
      <c r="DI6" s="22">
        <f t="shared" ref="DI6:DQ6" si="12">IF(DI7="",NA(),DI7)</f>
        <v>69.27</v>
      </c>
      <c r="DJ6" s="22">
        <f t="shared" si="12"/>
        <v>70.25</v>
      </c>
      <c r="DK6" s="22">
        <f t="shared" si="12"/>
        <v>71.78</v>
      </c>
      <c r="DL6" s="22">
        <f t="shared" si="12"/>
        <v>73.67</v>
      </c>
      <c r="DM6" s="22">
        <f t="shared" si="12"/>
        <v>47.5</v>
      </c>
      <c r="DN6" s="22">
        <f t="shared" si="12"/>
        <v>48.41</v>
      </c>
      <c r="DO6" s="22">
        <f t="shared" si="12"/>
        <v>50.02</v>
      </c>
      <c r="DP6" s="22">
        <f t="shared" si="12"/>
        <v>51.38</v>
      </c>
      <c r="DQ6" s="22">
        <f t="shared" si="12"/>
        <v>52.3</v>
      </c>
      <c r="DR6" s="21" t="str">
        <f>IF(DR7="","",IF(DR7="-","【-】","【"&amp;SUBSTITUTE(TEXT(DR7,"#,##0.00"),"-","△")&amp;"】"))</f>
        <v>【52.41】</v>
      </c>
      <c r="DS6" s="22">
        <f>IF(DS7="",NA(),DS7)</f>
        <v>0.15</v>
      </c>
      <c r="DT6" s="22">
        <f t="shared" ref="DT6:EB6" si="13">IF(DT7="",NA(),DT7)</f>
        <v>0.15</v>
      </c>
      <c r="DU6" s="22">
        <f t="shared" si="13"/>
        <v>0.15</v>
      </c>
      <c r="DV6" s="22">
        <f t="shared" si="13"/>
        <v>0.15</v>
      </c>
      <c r="DW6" s="22">
        <f t="shared" si="13"/>
        <v>0.15</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384429</v>
      </c>
      <c r="D7" s="24">
        <v>46</v>
      </c>
      <c r="E7" s="24">
        <v>1</v>
      </c>
      <c r="F7" s="24">
        <v>0</v>
      </c>
      <c r="G7" s="24">
        <v>1</v>
      </c>
      <c r="H7" s="24" t="s">
        <v>93</v>
      </c>
      <c r="I7" s="24" t="s">
        <v>94</v>
      </c>
      <c r="J7" s="24" t="s">
        <v>95</v>
      </c>
      <c r="K7" s="24" t="s">
        <v>96</v>
      </c>
      <c r="L7" s="24" t="s">
        <v>97</v>
      </c>
      <c r="M7" s="24" t="s">
        <v>98</v>
      </c>
      <c r="N7" s="25" t="s">
        <v>99</v>
      </c>
      <c r="O7" s="25">
        <v>80.790000000000006</v>
      </c>
      <c r="P7" s="25">
        <v>98.22</v>
      </c>
      <c r="Q7" s="25">
        <v>4070</v>
      </c>
      <c r="R7" s="25">
        <v>7764</v>
      </c>
      <c r="S7" s="25">
        <v>93.83</v>
      </c>
      <c r="T7" s="25">
        <v>82.75</v>
      </c>
      <c r="U7" s="25">
        <v>7504</v>
      </c>
      <c r="V7" s="25">
        <v>24.11</v>
      </c>
      <c r="W7" s="25">
        <v>311.24</v>
      </c>
      <c r="X7" s="25">
        <v>102.3</v>
      </c>
      <c r="Y7" s="25">
        <v>102.31</v>
      </c>
      <c r="Z7" s="25">
        <v>102.12</v>
      </c>
      <c r="AA7" s="25">
        <v>104.07</v>
      </c>
      <c r="AB7" s="25">
        <v>103.66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399.07</v>
      </c>
      <c r="AU7" s="25">
        <v>1011.32</v>
      </c>
      <c r="AV7" s="25">
        <v>1244.21</v>
      </c>
      <c r="AW7" s="25">
        <v>800.4</v>
      </c>
      <c r="AX7" s="25">
        <v>1352.83</v>
      </c>
      <c r="AY7" s="25">
        <v>305.08</v>
      </c>
      <c r="AZ7" s="25">
        <v>305.33999999999997</v>
      </c>
      <c r="BA7" s="25">
        <v>310.01</v>
      </c>
      <c r="BB7" s="25">
        <v>311.12</v>
      </c>
      <c r="BC7" s="25">
        <v>293.51</v>
      </c>
      <c r="BD7" s="25">
        <v>239.69</v>
      </c>
      <c r="BE7" s="25">
        <v>212.93</v>
      </c>
      <c r="BF7" s="25">
        <v>190.37</v>
      </c>
      <c r="BG7" s="25">
        <v>214.66</v>
      </c>
      <c r="BH7" s="25">
        <v>193.17</v>
      </c>
      <c r="BI7" s="25">
        <v>187.08</v>
      </c>
      <c r="BJ7" s="25">
        <v>585.59</v>
      </c>
      <c r="BK7" s="25">
        <v>561.34</v>
      </c>
      <c r="BL7" s="25">
        <v>538.33000000000004</v>
      </c>
      <c r="BM7" s="25">
        <v>515.14</v>
      </c>
      <c r="BN7" s="25">
        <v>498.34</v>
      </c>
      <c r="BO7" s="25">
        <v>264.86</v>
      </c>
      <c r="BP7" s="25">
        <v>69.05</v>
      </c>
      <c r="BQ7" s="25">
        <v>71.81</v>
      </c>
      <c r="BR7" s="25">
        <v>58.71</v>
      </c>
      <c r="BS7" s="25">
        <v>67.77</v>
      </c>
      <c r="BT7" s="25">
        <v>63.7</v>
      </c>
      <c r="BU7" s="25">
        <v>82.78</v>
      </c>
      <c r="BV7" s="25">
        <v>84.82</v>
      </c>
      <c r="BW7" s="25">
        <v>82.29</v>
      </c>
      <c r="BX7" s="25">
        <v>84.16</v>
      </c>
      <c r="BY7" s="25">
        <v>81.45</v>
      </c>
      <c r="BZ7" s="25">
        <v>97.59</v>
      </c>
      <c r="CA7" s="25">
        <v>304.89</v>
      </c>
      <c r="CB7" s="25">
        <v>326.10000000000002</v>
      </c>
      <c r="CC7" s="25">
        <v>371.57</v>
      </c>
      <c r="CD7" s="25">
        <v>363.82</v>
      </c>
      <c r="CE7" s="25">
        <v>394.62</v>
      </c>
      <c r="CF7" s="25">
        <v>225.09</v>
      </c>
      <c r="CG7" s="25">
        <v>224.82</v>
      </c>
      <c r="CH7" s="25">
        <v>230.85</v>
      </c>
      <c r="CI7" s="25">
        <v>230.21</v>
      </c>
      <c r="CJ7" s="25">
        <v>240.31</v>
      </c>
      <c r="CK7" s="25">
        <v>181.66</v>
      </c>
      <c r="CL7" s="25">
        <v>40.049999999999997</v>
      </c>
      <c r="CM7" s="25">
        <v>41.16</v>
      </c>
      <c r="CN7" s="25">
        <v>40.92</v>
      </c>
      <c r="CO7" s="25">
        <v>39.840000000000003</v>
      </c>
      <c r="CP7" s="25">
        <v>40.18</v>
      </c>
      <c r="CQ7" s="25">
        <v>49.38</v>
      </c>
      <c r="CR7" s="25">
        <v>50.09</v>
      </c>
      <c r="CS7" s="25">
        <v>50.1</v>
      </c>
      <c r="CT7" s="25">
        <v>49.76</v>
      </c>
      <c r="CU7" s="25">
        <v>49.74</v>
      </c>
      <c r="CV7" s="25">
        <v>60.21</v>
      </c>
      <c r="CW7" s="25">
        <v>81.849999999999994</v>
      </c>
      <c r="CX7" s="25">
        <v>79.83</v>
      </c>
      <c r="CY7" s="25">
        <v>75.88</v>
      </c>
      <c r="CZ7" s="25">
        <v>74.11</v>
      </c>
      <c r="DA7" s="25">
        <v>72.069999999999993</v>
      </c>
      <c r="DB7" s="25">
        <v>78.010000000000005</v>
      </c>
      <c r="DC7" s="25">
        <v>77.599999999999994</v>
      </c>
      <c r="DD7" s="25">
        <v>77.3</v>
      </c>
      <c r="DE7" s="25">
        <v>76.64</v>
      </c>
      <c r="DF7" s="25">
        <v>75.37</v>
      </c>
      <c r="DG7" s="25">
        <v>89.21</v>
      </c>
      <c r="DH7" s="25">
        <v>67.06</v>
      </c>
      <c r="DI7" s="25">
        <v>69.27</v>
      </c>
      <c r="DJ7" s="25">
        <v>70.25</v>
      </c>
      <c r="DK7" s="25">
        <v>71.78</v>
      </c>
      <c r="DL7" s="25">
        <v>73.67</v>
      </c>
      <c r="DM7" s="25">
        <v>47.5</v>
      </c>
      <c r="DN7" s="25">
        <v>48.41</v>
      </c>
      <c r="DO7" s="25">
        <v>50.02</v>
      </c>
      <c r="DP7" s="25">
        <v>51.38</v>
      </c>
      <c r="DQ7" s="25">
        <v>52.3</v>
      </c>
      <c r="DR7" s="25">
        <v>52.41</v>
      </c>
      <c r="DS7" s="25">
        <v>0.15</v>
      </c>
      <c r="DT7" s="25">
        <v>0.15</v>
      </c>
      <c r="DU7" s="25">
        <v>0.15</v>
      </c>
      <c r="DV7" s="25">
        <v>0.15</v>
      </c>
      <c r="DW7" s="25">
        <v>0.15</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2026-01-19T01:58:07Z</cp:lastPrinted>
  <dcterms:created xsi:type="dcterms:W3CDTF">2025-12-12T09:22:35Z</dcterms:created>
  <dcterms:modified xsi:type="dcterms:W3CDTF">2026-02-20T01:24:48Z</dcterms:modified>
  <cp:category/>
</cp:coreProperties>
</file>