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joho.local\各課\下水道業務課\下水道業務課\庶務係\★各課提出書類\財政課\R07\R080120_公営企業に係る経営比較分析表(令和6年度決算)の分析について\02.回答\"/>
    </mc:Choice>
  </mc:AlternateContent>
  <xr:revisionPtr revIDLastSave="0" documentId="13_ncr:1_{37DD2544-D1C5-4F86-8535-331F2D420959}" xr6:coauthVersionLast="47" xr6:coauthVersionMax="47" xr10:uidLastSave="{00000000-0000-0000-0000-000000000000}"/>
  <workbookProtection workbookAlgorithmName="SHA-512" workbookHashValue="H9MkdSLnPlQd8BTzAsc8TqL+js0x/q4OhSQqSKYz1R0flodlcNqrkoWCEqGwliXcsFysTjkfcpOu7ATCzwONJw==" workbookSaltValue="U5+3xytahUUexa6M57AKV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E85" i="4"/>
  <c r="AT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<sst xmlns="http://schemas.openxmlformats.org/spreadsheetml/2006/main" count="297" uniqueCount="116">
  <si>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</si>
  <si>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</si>
  <si>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</si>
  <si>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</si>
  <si>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</si>
  <si>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</si>
  <si>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</si>
  <si>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</si>
  <si>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</si>
  <si>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</si>
  <si>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</si>
  <si>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</si>
  <si>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</si>
  <si>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</si>
  <si>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</si>
  <si>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</si>
  <si>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</si>
  <si>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</si>
  <si>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</si>
  <si>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</si>
  <si>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</si>
  <si>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</si>
  <si>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</si>
  <si>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</si>
  <si>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</si>
  <si>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</si>
  <si>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</si>
  <si>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</si>
  <si>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</si>
  <si>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</si>
  <si>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</si>
  <si>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</si>
  <si>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</si>
  <si>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</si>
  <si>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</si>
  <si>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</si>
  <si>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</si>
  <si>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</si>
  <si>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</si>
  <si>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</si>
  <si>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</si>
  <si>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</si>
  <si>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</si>
  <si>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</si>
  <si>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</si>
  <si>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</si>
  <si>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</si>
  <si>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</si>
  <si>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</si>
  <si>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</si>
  <si>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</si>
  <si>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</si>
  <si>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</si>
  <si>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</si>
  <si>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</si>
  <si>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</si>
  <si>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</si>
  <si>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</si>
  <si>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</si>
  <si>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</si>
  <si>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</si>
  <si>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</si>
  <si>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</si>
  <si>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</si>
  <si>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</si>
  <si>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</si>
  <si>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</si>
  <si>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</si>
  <si>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</si>
  <si>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</si>
  <si>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</si>
  <si>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</si>
  <si>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</si>
  <si>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</si>
  <si>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</si>
  <si>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</si>
  <si>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</si>
  <si>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</si>
  <si>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</si>
  <si>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</si>
  <si>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</si>
  <si>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</si>
  <si>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</si>
  <si>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</si>
  <si>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</si>
  <si>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</si>
  <si>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</si>
  <si>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</si>
  <si>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</si>
  <si>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</si>
  <si>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</si>
  <si>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</si>
  <si>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</si>
  <si>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</si>
  <si>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</si>
  <si>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</si>
  <si>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</si>
  <si>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</si>
  <si>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</si>
  <si>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</si>
  <si>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</si>
  <si>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</si>
  <si>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</si>
  <si>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</si>
  <si>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</si>
  <si>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</si>
  <si>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</si>
  <si>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</si>
  <si>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</si>
  <si>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</si>
  <si>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</si>
  <si>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</si>
  <si>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</si>
  <si>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陸地部においては、平成27年度からストックマネジメント事業による機能診断等を行い、島嶼部については、令和元年度において機能診断等を実施した。
　①有形固定資産減価償却率について、令和５年度の法適用時、減価償却累計額相当額を控除した額である簿価を取得価額とし、減価償却累計額がゼロの状態で開始したため、償却率が低くなっている。
　今後、老朽化による機能の低下が考えられる施設について、補助制度等を活用して設備及び機器などを更新するとともに、処理場の統廃合により維持管理経費や更新経費の縮減を図っていく。</t>
    <rPh sb="60" eb="62">
      <t>キノウ</t>
    </rPh>
    <rPh sb="62" eb="64">
      <t>シンダン</t>
    </rPh>
    <rPh sb="64" eb="65">
      <t>トウ</t>
    </rPh>
    <rPh sb="66" eb="68">
      <t>ジッシ</t>
    </rPh>
    <rPh sb="90" eb="92">
      <t>レイワ</t>
    </rPh>
    <rPh sb="93" eb="95">
      <t>ネンド</t>
    </rPh>
    <rPh sb="96" eb="100">
      <t>ホウテキヨウジ</t>
    </rPh>
    <rPh sb="165" eb="167">
      <t>コンゴ</t>
    </rPh>
    <rPh sb="173" eb="175">
      <t>ヒツヨウ</t>
    </rPh>
    <rPh sb="209" eb="211">
      <t>セツビ</t>
    </rPh>
    <rPh sb="211" eb="212">
      <t>オヨ</t>
    </rPh>
    <rPh sb="213" eb="215">
      <t>キキ</t>
    </rPh>
    <rPh sb="227" eb="230">
      <t>ショリジョウ</t>
    </rPh>
    <rPh sb="231" eb="234">
      <t>トウハイゴウ</t>
    </rPh>
    <rPh sb="237" eb="239">
      <t>イジ</t>
    </rPh>
    <rPh sb="239" eb="241">
      <t>カンリ</t>
    </rPh>
    <rPh sb="241" eb="243">
      <t>ケイヒ</t>
    </rPh>
    <rPh sb="244" eb="246">
      <t>コウシン</t>
    </rPh>
    <phoneticPr fontId="4"/>
  </si>
  <si>
    <t xml:space="preserve"> 農業集落排水事業においては、他の事業と比べて処理場の数が多く、それらの維持管理費により汚水処理原価が高くなる傾向にある。使用料については、公共下水道事業の料金体系に準じているため、使用料対象経費である汚水処理費を賄えておらず、経費回収率も他団体平均値と比較し低い状況である。
　①経常収支比率について、他会計繰入金等の収入もあって目安とされる100％を超える水準となっている。②累積欠損金比率についても、前年度より改善傾向にある。
　⑦施設利用率について、類似団体平均と比較し18.3ポイント低く、処理区域内人口の減少に伴い、有収水量が減少することが予想されることから、処理場の統廃合を進め利用率向上に努める。
　⑧水洗化率について、使用料収入確保の観点からも、水洗化の普及促進に対し継続的に取り組む必要がある。</t>
    <rPh sb="15" eb="16">
      <t>ホカ</t>
    </rPh>
    <rPh sb="17" eb="19">
      <t>ジギョウ</t>
    </rPh>
    <rPh sb="20" eb="21">
      <t>クラ</t>
    </rPh>
    <rPh sb="27" eb="28">
      <t>カズ</t>
    </rPh>
    <rPh sb="29" eb="30">
      <t>オオ</t>
    </rPh>
    <rPh sb="55" eb="57">
      <t>ケイコウ</t>
    </rPh>
    <rPh sb="203" eb="206">
      <t>ゼンネンド</t>
    </rPh>
    <rPh sb="208" eb="210">
      <t>カイゼン</t>
    </rPh>
    <rPh sb="210" eb="212">
      <t>ケイコウ</t>
    </rPh>
    <rPh sb="247" eb="248">
      <t>ヒク</t>
    </rPh>
    <phoneticPr fontId="4"/>
  </si>
  <si>
    <t>　処理場の統合整備事業において、令和２年度に農業集落排水施設の朝倉地区６処理場を１つの処理場に統合した。
　今後も、施設の効率的な更新及び処理場の統廃合により、施設利用率や経費回収率の改善を図っていく。</t>
    <rPh sb="1" eb="4">
      <t>ショリジョウ</t>
    </rPh>
    <rPh sb="16" eb="18">
      <t>レイワ</t>
    </rPh>
    <rPh sb="20" eb="21">
      <t>ド</t>
    </rPh>
    <rPh sb="28" eb="30">
      <t>シセツ</t>
    </rPh>
    <rPh sb="38" eb="39">
      <t>ジョウ</t>
    </rPh>
    <rPh sb="43" eb="46">
      <t>ショリジョウ</t>
    </rPh>
    <rPh sb="47" eb="49">
      <t>トウゴウ</t>
    </rPh>
    <rPh sb="54" eb="56">
      <t>コンゴ</t>
    </rPh>
    <rPh sb="58" eb="60">
      <t>シセツ</t>
    </rPh>
    <rPh sb="61" eb="64">
      <t>コウリツテキ</t>
    </rPh>
    <rPh sb="65" eb="67">
      <t>コウシン</t>
    </rPh>
    <rPh sb="67" eb="68">
      <t>オヨ</t>
    </rPh>
    <rPh sb="69" eb="72">
      <t>ショリジョウ</t>
    </rPh>
    <rPh sb="92" eb="94">
      <t>カイゼン</t>
    </rPh>
    <rPh sb="95" eb="9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</si>
</sst>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0.17</c:v>
                </c:pt>
                <c:pt idx="4" formatCode="#,##0.00;&quot;△&quot;#,##0.00">
                  <c:v>0</c:v>
                </c:pt>
              </c:numCache>
            </c:numRef>
          </c:val>
          <c:extLst>
            <c:ext xmlns:c16="http://schemas.microsoft.com/office/drawing/2014/chart" uri="{C3380CC4-5D6E-409C-BE32-E72D297353CC}">
              <c16:uniqueId val="{00000000-E38E-4DA4-BEBF-1CDED29798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E38E-4DA4-BEBF-1CDED29798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34.130000000000003</c:v>
                </c:pt>
                <c:pt idx="4">
                  <c:v>34.04</c:v>
                </c:pt>
              </c:numCache>
            </c:numRef>
          </c:val>
          <c:extLst>
            <c:ext xmlns:c16="http://schemas.microsoft.com/office/drawing/2014/chart" uri="{C3380CC4-5D6E-409C-BE32-E72D297353CC}">
              <c16:uniqueId val="{00000000-540C-4F26-9D58-31C0747A35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540C-4F26-9D58-31C0747A35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90.66</c:v>
                </c:pt>
                <c:pt idx="4">
                  <c:v>88.53</c:v>
                </c:pt>
              </c:numCache>
            </c:numRef>
          </c:val>
          <c:extLst>
            <c:ext xmlns:c16="http://schemas.microsoft.com/office/drawing/2014/chart" uri="{C3380CC4-5D6E-409C-BE32-E72D297353CC}">
              <c16:uniqueId val="{00000000-923F-4CD9-BED7-D46160A612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923F-4CD9-BED7-D46160A612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100.02</c:v>
                </c:pt>
                <c:pt idx="4">
                  <c:v>101.07</c:v>
                </c:pt>
              </c:numCache>
            </c:numRef>
          </c:val>
          <c:extLst>
            <c:ext xmlns:c16="http://schemas.microsoft.com/office/drawing/2014/chart" uri="{C3380CC4-5D6E-409C-BE32-E72D297353CC}">
              <c16:uniqueId val="{00000000-FAC6-46A0-B8A3-6D4F969DE1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FAC6-46A0-B8A3-6D4F969DE1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3.97</c:v>
                </c:pt>
                <c:pt idx="4">
                  <c:v>7.54</c:v>
                </c:pt>
              </c:numCache>
            </c:numRef>
          </c:val>
          <c:extLst>
            <c:ext xmlns:c16="http://schemas.microsoft.com/office/drawing/2014/chart" uri="{C3380CC4-5D6E-409C-BE32-E72D297353CC}">
              <c16:uniqueId val="{00000000-5DF4-48A7-92B9-33FCF81363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5DF4-48A7-92B9-33FCF81363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792-4E6A-B149-EA1C0845CB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C792-4E6A-B149-EA1C0845CB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6.19</c:v>
                </c:pt>
                <c:pt idx="4">
                  <c:v>5.84</c:v>
                </c:pt>
              </c:numCache>
            </c:numRef>
          </c:val>
          <c:extLst>
            <c:ext xmlns:c16="http://schemas.microsoft.com/office/drawing/2014/chart" uri="{C3380CC4-5D6E-409C-BE32-E72D297353CC}">
              <c16:uniqueId val="{00000000-08CA-44AA-8339-377F48E155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08CA-44AA-8339-377F48E155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34.14</c:v>
                </c:pt>
                <c:pt idx="4">
                  <c:v>43.89</c:v>
                </c:pt>
              </c:numCache>
            </c:numRef>
          </c:val>
          <c:extLst>
            <c:ext xmlns:c16="http://schemas.microsoft.com/office/drawing/2014/chart" uri="{C3380CC4-5D6E-409C-BE32-E72D297353CC}">
              <c16:uniqueId val="{00000000-C53F-4ECD-B24D-2D1E4C22FE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C53F-4ECD-B24D-2D1E4C22FE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FD1-426A-97F3-033AB917BB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3FD1-426A-97F3-033AB917BB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54.27</c:v>
                </c:pt>
                <c:pt idx="4">
                  <c:v>51.91</c:v>
                </c:pt>
              </c:numCache>
            </c:numRef>
          </c:val>
          <c:extLst>
            <c:ext xmlns:c16="http://schemas.microsoft.com/office/drawing/2014/chart" uri="{C3380CC4-5D6E-409C-BE32-E72D297353CC}">
              <c16:uniqueId val="{00000000-A71D-4513-833D-686EE6671A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A71D-4513-833D-686EE6671A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303.23</c:v>
                </c:pt>
                <c:pt idx="4">
                  <c:v>318.18</c:v>
                </c:pt>
              </c:numCache>
            </c:numRef>
          </c:val>
          <c:extLst>
            <c:ext xmlns:c16="http://schemas.microsoft.com/office/drawing/2014/chart" uri="{C3380CC4-5D6E-409C-BE32-E72D297353CC}">
              <c16:uniqueId val="{00000000-959D-4C9A-9E46-86242469C1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959D-4C9A-9E46-86242469C1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4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今治市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147702</v>
      </c>
      <c r="AM8" s="41"/>
      <c r="AN8" s="41"/>
      <c r="AO8" s="41"/>
      <c r="AP8" s="41"/>
      <c r="AQ8" s="41"/>
      <c r="AR8" s="41"/>
      <c r="AS8" s="41"/>
      <c r="AT8" s="34">
        <f>データ!T6</f>
        <v>419.21</v>
      </c>
      <c r="AU8" s="34"/>
      <c r="AV8" s="34"/>
      <c r="AW8" s="34"/>
      <c r="AX8" s="34"/>
      <c r="AY8" s="34"/>
      <c r="AZ8" s="34"/>
      <c r="BA8" s="34"/>
      <c r="BB8" s="34">
        <f>データ!U6</f>
        <v>352.33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74.680000000000007</v>
      </c>
      <c r="J10" s="34"/>
      <c r="K10" s="34"/>
      <c r="L10" s="34"/>
      <c r="M10" s="34"/>
      <c r="N10" s="34"/>
      <c r="O10" s="34"/>
      <c r="P10" s="34">
        <f>データ!P6</f>
        <v>9.2200000000000006</v>
      </c>
      <c r="Q10" s="34"/>
      <c r="R10" s="34"/>
      <c r="S10" s="34"/>
      <c r="T10" s="34"/>
      <c r="U10" s="34"/>
      <c r="V10" s="34"/>
      <c r="W10" s="34">
        <f>データ!Q6</f>
        <v>117.67</v>
      </c>
      <c r="X10" s="34"/>
      <c r="Y10" s="34"/>
      <c r="Z10" s="34"/>
      <c r="AA10" s="34"/>
      <c r="AB10" s="34"/>
      <c r="AC10" s="34"/>
      <c r="AD10" s="41">
        <f>データ!R6</f>
        <v>3046</v>
      </c>
      <c r="AE10" s="41"/>
      <c r="AF10" s="41"/>
      <c r="AG10" s="41"/>
      <c r="AH10" s="41"/>
      <c r="AI10" s="41"/>
      <c r="AJ10" s="41"/>
      <c r="AK10" s="2"/>
      <c r="AL10" s="41">
        <f>データ!V6</f>
        <v>13532</v>
      </c>
      <c r="AM10" s="41"/>
      <c r="AN10" s="41"/>
      <c r="AO10" s="41"/>
      <c r="AP10" s="41"/>
      <c r="AQ10" s="41"/>
      <c r="AR10" s="41"/>
      <c r="AS10" s="41"/>
      <c r="AT10" s="34">
        <f>データ!W6</f>
        <v>7.2</v>
      </c>
      <c r="AU10" s="34"/>
      <c r="AV10" s="34"/>
      <c r="AW10" s="34"/>
      <c r="AX10" s="34"/>
      <c r="AY10" s="34"/>
      <c r="AZ10" s="34"/>
      <c r="BA10" s="34"/>
      <c r="BB10" s="34">
        <f>データ!X6</f>
        <v>1879.44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eiZJ5WrOZJNhW/v6Z8uj9EMdI63HpWipoAnnvzme167Sd4It6xDU6ODImSE9zssMuanimCYnXjobNKVysR6g==" saltValue="6nCtsHQ5pp7unGa4v+Vt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382027</v>
      </c>
      <c r="D6" s="19">
        <f t="shared" si="3"/>
        <v>46</v>
      </c>
      <c r="E6" s="19">
        <f t="shared" si="3"/>
        <v>17</v>
      </c>
      <c r="F6" s="19">
        <f t="shared" si="3"/>
        <v>5</v>
      </c>
      <c r="G6" s="19">
        <f t="shared" si="3"/>
        <v>0</v>
      </c>
      <c r="H6" s="19" t="str">
        <f t="shared" si="3"/>
        <v>愛媛県　今治市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74.680000000000007</v>
      </c>
      <c r="P6" s="20">
        <f t="shared" si="3"/>
        <v>9.2200000000000006</v>
      </c>
      <c r="Q6" s="20">
        <f t="shared" si="3"/>
        <v>117.67</v>
      </c>
      <c r="R6" s="20">
        <f t="shared" si="3"/>
        <v>3046</v>
      </c>
      <c r="S6" s="20">
        <f t="shared" si="3"/>
        <v>147702</v>
      </c>
      <c r="T6" s="20">
        <f t="shared" si="3"/>
        <v>419.21</v>
      </c>
      <c r="U6" s="20">
        <f t="shared" si="3"/>
        <v>352.33</v>
      </c>
      <c r="V6" s="20">
        <f t="shared" si="3"/>
        <v>13532</v>
      </c>
      <c r="W6" s="20">
        <f t="shared" si="3"/>
        <v>7.2</v>
      </c>
      <c r="X6" s="20">
        <f t="shared" si="3"/>
        <v>1879.44</v>
      </c>
      <c r="Y6" s="21" t="str">
        <f>IF(Y7="",NA(),Y7)</f>
        <v>-</v>
      </c>
      <c r="Z6" s="21" t="str">
        <f t="shared" ref="Z6:AH6" si="4">IF(Z7="",NA(),Z7)</f>
        <v>-</v>
      </c>
      <c r="AA6" s="21" t="str">
        <f t="shared" si="4"/>
        <v>-</v>
      </c>
      <c r="AB6" s="21">
        <f t="shared" si="4"/>
        <v>100.02</v>
      </c>
      <c r="AC6" s="21">
        <f t="shared" si="4"/>
        <v>101.07</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1">
        <f t="shared" si="5"/>
        <v>6.19</v>
      </c>
      <c r="AN6" s="21">
        <f t="shared" si="5"/>
        <v>5.84</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34.14</v>
      </c>
      <c r="AY6" s="21">
        <f t="shared" si="6"/>
        <v>43.89</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54.27</v>
      </c>
      <c r="BU6" s="21">
        <f t="shared" si="8"/>
        <v>51.91</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303.23</v>
      </c>
      <c r="CF6" s="21">
        <f t="shared" si="9"/>
        <v>318.18</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34.130000000000003</v>
      </c>
      <c r="CQ6" s="21">
        <f t="shared" si="10"/>
        <v>34.04</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90.66</v>
      </c>
      <c r="DB6" s="21">
        <f t="shared" si="11"/>
        <v>88.53</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3.97</v>
      </c>
      <c r="DM6" s="21">
        <f t="shared" si="12"/>
        <v>7.54</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1">
        <f t="shared" si="14"/>
        <v>0.17</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15">
      <c r="A7" s="14"/>
      <c r="B7" s="23">
        <v>2024</v>
      </c>
      <c r="C7" s="23">
        <v>382027</v>
      </c>
      <c r="D7" s="23">
        <v>46</v>
      </c>
      <c r="E7" s="23">
        <v>17</v>
      </c>
      <c r="F7" s="23">
        <v>5</v>
      </c>
      <c r="G7" s="23">
        <v>0</v>
      </c>
      <c r="H7" s="23" t="s">
        <v>96</v>
      </c>
      <c r="I7" s="23" t="s">
        <v>97</v>
      </c>
      <c r="J7" s="23" t="s">
        <v>98</v>
      </c>
      <c r="K7" s="23" t="s">
        <v>99</v>
      </c>
      <c r="L7" s="23" t="s">
        <v>100</v>
      </c>
      <c r="M7" s="23" t="s">
        <v>101</v>
      </c>
      <c r="N7" s="24" t="s">
        <v>102</v>
      </c>
      <c r="O7" s="24">
        <v>74.680000000000007</v>
      </c>
      <c r="P7" s="24">
        <v>9.2200000000000006</v>
      </c>
      <c r="Q7" s="24">
        <v>117.67</v>
      </c>
      <c r="R7" s="24">
        <v>3046</v>
      </c>
      <c r="S7" s="24">
        <v>147702</v>
      </c>
      <c r="T7" s="24">
        <v>419.21</v>
      </c>
      <c r="U7" s="24">
        <v>352.33</v>
      </c>
      <c r="V7" s="24">
        <v>13532</v>
      </c>
      <c r="W7" s="24">
        <v>7.2</v>
      </c>
      <c r="X7" s="24">
        <v>1879.44</v>
      </c>
      <c r="Y7" s="24" t="s">
        <v>102</v>
      </c>
      <c r="Z7" s="24" t="s">
        <v>102</v>
      </c>
      <c r="AA7" s="24" t="s">
        <v>102</v>
      </c>
      <c r="AB7" s="24">
        <v>100.02</v>
      </c>
      <c r="AC7" s="24">
        <v>101.07</v>
      </c>
      <c r="AD7" s="24" t="s">
        <v>102</v>
      </c>
      <c r="AE7" s="24" t="s">
        <v>102</v>
      </c>
      <c r="AF7" s="24" t="s">
        <v>102</v>
      </c>
      <c r="AG7" s="24">
        <v>103.07</v>
      </c>
      <c r="AH7" s="24">
        <v>103.04</v>
      </c>
      <c r="AI7" s="24">
        <v>104.3</v>
      </c>
      <c r="AJ7" s="24" t="s">
        <v>102</v>
      </c>
      <c r="AK7" s="24" t="s">
        <v>102</v>
      </c>
      <c r="AL7" s="24" t="s">
        <v>102</v>
      </c>
      <c r="AM7" s="24">
        <v>6.19</v>
      </c>
      <c r="AN7" s="24">
        <v>5.84</v>
      </c>
      <c r="AO7" s="24" t="s">
        <v>102</v>
      </c>
      <c r="AP7" s="24" t="s">
        <v>102</v>
      </c>
      <c r="AQ7" s="24" t="s">
        <v>102</v>
      </c>
      <c r="AR7" s="24">
        <v>120.64</v>
      </c>
      <c r="AS7" s="24">
        <v>100.31</v>
      </c>
      <c r="AT7" s="24">
        <v>102.74</v>
      </c>
      <c r="AU7" s="24" t="s">
        <v>102</v>
      </c>
      <c r="AV7" s="24" t="s">
        <v>102</v>
      </c>
      <c r="AW7" s="24" t="s">
        <v>102</v>
      </c>
      <c r="AX7" s="24">
        <v>34.14</v>
      </c>
      <c r="AY7" s="24">
        <v>43.89</v>
      </c>
      <c r="AZ7" s="24" t="s">
        <v>102</v>
      </c>
      <c r="BA7" s="24" t="s">
        <v>102</v>
      </c>
      <c r="BB7" s="24" t="s">
        <v>102</v>
      </c>
      <c r="BC7" s="24">
        <v>39.82</v>
      </c>
      <c r="BD7" s="24">
        <v>41.03</v>
      </c>
      <c r="BE7" s="24">
        <v>47.19</v>
      </c>
      <c r="BF7" s="24" t="s">
        <v>102</v>
      </c>
      <c r="BG7" s="24" t="s">
        <v>102</v>
      </c>
      <c r="BH7" s="24" t="s">
        <v>102</v>
      </c>
      <c r="BI7" s="24">
        <v>0</v>
      </c>
      <c r="BJ7" s="24">
        <v>0</v>
      </c>
      <c r="BK7" s="24" t="s">
        <v>102</v>
      </c>
      <c r="BL7" s="24" t="s">
        <v>102</v>
      </c>
      <c r="BM7" s="24" t="s">
        <v>102</v>
      </c>
      <c r="BN7" s="24">
        <v>743.31</v>
      </c>
      <c r="BO7" s="24">
        <v>796.8</v>
      </c>
      <c r="BP7" s="24">
        <v>798.1</v>
      </c>
      <c r="BQ7" s="24" t="s">
        <v>102</v>
      </c>
      <c r="BR7" s="24" t="s">
        <v>102</v>
      </c>
      <c r="BS7" s="24" t="s">
        <v>102</v>
      </c>
      <c r="BT7" s="24">
        <v>54.27</v>
      </c>
      <c r="BU7" s="24">
        <v>51.91</v>
      </c>
      <c r="BV7" s="24" t="s">
        <v>102</v>
      </c>
      <c r="BW7" s="24" t="s">
        <v>102</v>
      </c>
      <c r="BX7" s="24" t="s">
        <v>102</v>
      </c>
      <c r="BY7" s="24">
        <v>61.15</v>
      </c>
      <c r="BZ7" s="24">
        <v>58.41</v>
      </c>
      <c r="CA7" s="24">
        <v>54.51</v>
      </c>
      <c r="CB7" s="24" t="s">
        <v>102</v>
      </c>
      <c r="CC7" s="24" t="s">
        <v>102</v>
      </c>
      <c r="CD7" s="24" t="s">
        <v>102</v>
      </c>
      <c r="CE7" s="24">
        <v>303.23</v>
      </c>
      <c r="CF7" s="24">
        <v>318.18</v>
      </c>
      <c r="CG7" s="24" t="s">
        <v>102</v>
      </c>
      <c r="CH7" s="24" t="s">
        <v>102</v>
      </c>
      <c r="CI7" s="24" t="s">
        <v>102</v>
      </c>
      <c r="CJ7" s="24">
        <v>250.43</v>
      </c>
      <c r="CK7" s="24">
        <v>267.33999999999997</v>
      </c>
      <c r="CL7" s="24">
        <v>286.33</v>
      </c>
      <c r="CM7" s="24" t="s">
        <v>102</v>
      </c>
      <c r="CN7" s="24" t="s">
        <v>102</v>
      </c>
      <c r="CO7" s="24" t="s">
        <v>102</v>
      </c>
      <c r="CP7" s="24">
        <v>34.130000000000003</v>
      </c>
      <c r="CQ7" s="24">
        <v>34.04</v>
      </c>
      <c r="CR7" s="24" t="s">
        <v>102</v>
      </c>
      <c r="CS7" s="24" t="s">
        <v>102</v>
      </c>
      <c r="CT7" s="24" t="s">
        <v>102</v>
      </c>
      <c r="CU7" s="24">
        <v>52.63</v>
      </c>
      <c r="CV7" s="24">
        <v>52.34</v>
      </c>
      <c r="CW7" s="24">
        <v>49.92</v>
      </c>
      <c r="CX7" s="24" t="s">
        <v>102</v>
      </c>
      <c r="CY7" s="24" t="s">
        <v>102</v>
      </c>
      <c r="CZ7" s="24" t="s">
        <v>102</v>
      </c>
      <c r="DA7" s="24">
        <v>90.66</v>
      </c>
      <c r="DB7" s="24">
        <v>88.53</v>
      </c>
      <c r="DC7" s="24" t="s">
        <v>102</v>
      </c>
      <c r="DD7" s="24" t="s">
        <v>102</v>
      </c>
      <c r="DE7" s="24" t="s">
        <v>102</v>
      </c>
      <c r="DF7" s="24">
        <v>90.32</v>
      </c>
      <c r="DG7" s="24">
        <v>90.05</v>
      </c>
      <c r="DH7" s="24">
        <v>87.8</v>
      </c>
      <c r="DI7" s="24" t="s">
        <v>102</v>
      </c>
      <c r="DJ7" s="24" t="s">
        <v>102</v>
      </c>
      <c r="DK7" s="24" t="s">
        <v>102</v>
      </c>
      <c r="DL7" s="24">
        <v>3.97</v>
      </c>
      <c r="DM7" s="24">
        <v>7.54</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0.17</v>
      </c>
      <c r="EI7" s="24">
        <v>0</v>
      </c>
      <c r="EJ7" s="24" t="s">
        <v>102</v>
      </c>
      <c r="EK7" s="24" t="s">
        <v>102</v>
      </c>
      <c r="EL7" s="24" t="s">
        <v>102</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2025-12-23T06:23:16Z</dcterms:created>
  <dcterms:modified xsi:type="dcterms:W3CDTF">2025-12-23T06:23:16Z</dcterms:modified>
  <cp:category/>
</cp:coreProperties>
</file>