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都市整備部\都市政策課\★★駐輪担当データ\02_駐車\06 決算、予算、駐車場収入明細\01 決算\R6決算（R7作業）\02_公営企業決算\10_R8.2.4〆公営企業に係る経営比較分析表（R6決算）の分析について\回答\"/>
    </mc:Choice>
  </mc:AlternateContent>
  <xr:revisionPtr revIDLastSave="0" documentId="13_ncr:1_{864B2036-10D3-456D-A034-573FD850116E}" xr6:coauthVersionLast="47" xr6:coauthVersionMax="47" xr10:uidLastSave="{00000000-0000-0000-0000-000000000000}"/>
  <workbookProtection workbookAlgorithmName="SHA-512" workbookHashValue="DvP8H4RvzihLcWz0rEvW72zdoZRGkxAkGWFuj25BL3EPpTWzKSf/HocGofzCZbHbb2COEMR7fpWzxxdla0qIlQ==" workbookSaltValue="eriARXYTTG7sHcHNcDGgpQ==" workbookSpinCount="100000" lockStructure="1"/>
  <bookViews>
    <workbookView xWindow="-28920" yWindow="-1605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MA31" i="4" s="1"/>
  <c r="DN7" i="5"/>
  <c r="DM7" i="5"/>
  <c r="DL7" i="5"/>
  <c r="DK7" i="5"/>
  <c r="DI7" i="5"/>
  <c r="DH7" i="5"/>
  <c r="LT78" i="4" s="1"/>
  <c r="DG7" i="5"/>
  <c r="LE78" i="4" s="1"/>
  <c r="DF7" i="5"/>
  <c r="KP78" i="4" s="1"/>
  <c r="DE7" i="5"/>
  <c r="DD7" i="5"/>
  <c r="DC7" i="5"/>
  <c r="DB7" i="5"/>
  <c r="LE77" i="4" s="1"/>
  <c r="DA7" i="5"/>
  <c r="KP77" i="4" s="1"/>
  <c r="CZ7" i="5"/>
  <c r="CN7" i="5"/>
  <c r="CV76" i="4" s="1"/>
  <c r="CM7" i="5"/>
  <c r="BZ7" i="5"/>
  <c r="MA53" i="4" s="1"/>
  <c r="BY7" i="5"/>
  <c r="BX7" i="5"/>
  <c r="KO53" i="4" s="1"/>
  <c r="BW7" i="5"/>
  <c r="JV53" i="4" s="1"/>
  <c r="BV7" i="5"/>
  <c r="JC53" i="4" s="1"/>
  <c r="BU7" i="5"/>
  <c r="BT7" i="5"/>
  <c r="LH52" i="4" s="1"/>
  <c r="BS7" i="5"/>
  <c r="BR7" i="5"/>
  <c r="BQ7" i="5"/>
  <c r="BO7" i="5"/>
  <c r="BN7" i="5"/>
  <c r="BM7" i="5"/>
  <c r="BL7" i="5"/>
  <c r="BK7" i="5"/>
  <c r="BJ7" i="5"/>
  <c r="HJ52" i="4" s="1"/>
  <c r="BI7" i="5"/>
  <c r="BH7" i="5"/>
  <c r="BG7" i="5"/>
  <c r="BF7" i="5"/>
  <c r="BD7" i="5"/>
  <c r="BC7" i="5"/>
  <c r="BZ53" i="4" s="1"/>
  <c r="BB7" i="5"/>
  <c r="BG53" i="4" s="1"/>
  <c r="BA7" i="5"/>
  <c r="AN53" i="4" s="1"/>
  <c r="AZ7" i="5"/>
  <c r="AY7" i="5"/>
  <c r="AX7" i="5"/>
  <c r="AW7" i="5"/>
  <c r="BG52" i="4" s="1"/>
  <c r="AV7" i="5"/>
  <c r="AN52" i="4" s="1"/>
  <c r="AU7" i="5"/>
  <c r="AS7" i="5"/>
  <c r="AR7" i="5"/>
  <c r="GQ32" i="4" s="1"/>
  <c r="AQ7" i="5"/>
  <c r="FX32" i="4" s="1"/>
  <c r="AP7" i="5"/>
  <c r="AO7" i="5"/>
  <c r="AN7" i="5"/>
  <c r="AM7" i="5"/>
  <c r="AL7" i="5"/>
  <c r="AK7" i="5"/>
  <c r="FE31" i="4" s="1"/>
  <c r="AJ7" i="5"/>
  <c r="EL31" i="4" s="1"/>
  <c r="AH7" i="5"/>
  <c r="AG7" i="5"/>
  <c r="AF7" i="5"/>
  <c r="AE7" i="5"/>
  <c r="AD7" i="5"/>
  <c r="AC7" i="5"/>
  <c r="AB7" i="5"/>
  <c r="BZ31" i="4" s="1"/>
  <c r="AA7" i="5"/>
  <c r="BG31" i="4" s="1"/>
  <c r="Z7" i="5"/>
  <c r="Y7" i="5"/>
  <c r="X7" i="5"/>
  <c r="W7" i="5"/>
  <c r="JQ10" i="4" s="1"/>
  <c r="V7" i="5"/>
  <c r="HX10" i="4" s="1"/>
  <c r="U7" i="5"/>
  <c r="T7" i="5"/>
  <c r="JQ8" i="4" s="1"/>
  <c r="S7" i="5"/>
  <c r="HX8" i="4" s="1"/>
  <c r="R7" i="5"/>
  <c r="Q7" i="5"/>
  <c r="P7" i="5"/>
  <c r="O7" i="5"/>
  <c r="N7" i="5"/>
  <c r="FJ8" i="4" s="1"/>
  <c r="M7" i="5"/>
  <c r="L7" i="5"/>
  <c r="CF8" i="4" s="1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MI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LH53" i="4"/>
  <c r="HJ53" i="4"/>
  <c r="GQ53" i="4"/>
  <c r="FX53" i="4"/>
  <c r="FE53" i="4"/>
  <c r="EL53" i="4"/>
  <c r="CS53" i="4"/>
  <c r="U53" i="4"/>
  <c r="MA52" i="4"/>
  <c r="KO52" i="4"/>
  <c r="JV52" i="4"/>
  <c r="JC52" i="4"/>
  <c r="GQ52" i="4"/>
  <c r="FX52" i="4"/>
  <c r="FE52" i="4"/>
  <c r="EL52" i="4"/>
  <c r="CS52" i="4"/>
  <c r="BZ52" i="4"/>
  <c r="U52" i="4"/>
  <c r="MA32" i="4"/>
  <c r="LH32" i="4"/>
  <c r="KO32" i="4"/>
  <c r="JV32" i="4"/>
  <c r="JC32" i="4"/>
  <c r="HJ32" i="4"/>
  <c r="FE32" i="4"/>
  <c r="EL32" i="4"/>
  <c r="CS32" i="4"/>
  <c r="BZ32" i="4"/>
  <c r="BG32" i="4"/>
  <c r="AN32" i="4"/>
  <c r="U32" i="4"/>
  <c r="LH31" i="4"/>
  <c r="KO31" i="4"/>
  <c r="JV31" i="4"/>
  <c r="JC31" i="4"/>
  <c r="HJ31" i="4"/>
  <c r="GQ31" i="4"/>
  <c r="FX31" i="4"/>
  <c r="CS31" i="4"/>
  <c r="AN31" i="4"/>
  <c r="U31" i="4"/>
  <c r="LJ10" i="4"/>
  <c r="DU10" i="4"/>
  <c r="CF10" i="4"/>
  <c r="B10" i="4"/>
  <c r="LJ8" i="4"/>
  <c r="DU8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N30" i="4" l="1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  <c r="HP76" i="4"/>
  <c r="AV76" i="4"/>
  <c r="KO51" i="4"/>
  <c r="LE76" i="4"/>
  <c r="FX51" i="4"/>
  <c r="KO30" i="4"/>
  <c r="BG51" i="4"/>
  <c r="FX30" i="4"/>
  <c r="BG30" i="4"/>
</calcChain>
</file>

<file path=xl/sharedStrings.xml><?xml version="1.0" encoding="utf-8"?>
<sst xmlns="http://schemas.openxmlformats.org/spreadsheetml/2006/main" count="278" uniqueCount="137">
  <si>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</si>
  <si>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</si>
  <si>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</si>
  <si>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</si>
  <si>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</si>
  <si>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</si>
  <si>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</si>
  <si>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</si>
  <si>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</si>
  <si>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</si>
  <si>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</si>
  <si>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</si>
  <si>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</si>
  <si>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</si>
  <si>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</si>
  <si>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</si>
  <si>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</si>
  <si>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</si>
  <si>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</si>
  <si>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</si>
  <si>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</si>
  <si>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</si>
  <si>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</si>
  <si>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</si>
  <si>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</si>
  <si>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</si>
  <si>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</si>
  <si>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</si>
  <si>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</si>
  <si>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</si>
  <si>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</si>
  <si>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</si>
  <si>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</si>
  <si>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</si>
  <si>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</si>
  <si>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</si>
  <si>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</si>
  <si>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</si>
  <si>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</si>
  <si>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</si>
  <si>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</si>
  <si>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</si>
  <si>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</si>
  <si>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</si>
  <si>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</si>
  <si>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</si>
  <si>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</si>
  <si>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</si>
  <si>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</si>
  <si>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</si>
  <si>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</si>
  <si>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</si>
  <si>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</si>
  <si>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</si>
  <si>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</si>
  <si>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</si>
  <si>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</si>
  <si>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</si>
  <si>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</si>
  <si>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</si>
  <si>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</si>
  <si>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</si>
  <si>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</si>
  <si>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</si>
  <si>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</si>
  <si>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</si>
  <si>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</si>
  <si>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</si>
  <si>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</si>
  <si>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</si>
  <si>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</si>
  <si>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</si>
  <si>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</si>
  <si>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</si>
  <si>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</si>
  <si>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</si>
  <si>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</si>
  <si>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</si>
  <si>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</si>
  <si>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</si>
  <si>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</si>
  <si>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</si>
  <si>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</si>
  <si>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</si>
  <si>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</si>
  <si>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</si>
  <si>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</si>
  <si>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</si>
  <si>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</si>
  <si>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</si>
  <si>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</si>
  <si>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</si>
  <si>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</si>
  <si>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</si>
  <si>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</si>
  <si>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</si>
  <si>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</si>
  <si>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</si>
  <si>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</si>
  <si>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</si>
  <si>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</si>
  <si>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</si>
  <si>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</si>
  <si>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</si>
  <si>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</si>
  <si>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</si>
  <si>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</si>
  <si>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当該値(N-1)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</si>
  <si>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</si>
  <si>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</si>
  <si>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</si>
  <si>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</si>
  <si>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</si>
  <si>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</si>
  <si>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</si>
  <si>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</si>
  <si>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中之川地下駐車場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</si>
  <si>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</si>
  <si>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</si>
  <si>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</si>
  <si>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</si>
  <si>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</si>
  <si>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</si>
  <si>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</si>
  <si>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</si>
  <si>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商業施設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</si>
  <si>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</si>
  <si>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</si>
  <si>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</si>
  <si>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</si>
  <si>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</si>
  <si>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</si>
  <si>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</si>
  <si>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平成２７年度からの指定管理者による利用料金制の導入により、安定した運営が行われている。
　令和６年度は前年度とほぼ同程度の駐車料金収入を確保できており、収益面も安定していた。
　今後も指定管理者と協力し、収益性を向上するための検討をしていく。</t>
    <rPh sb="1" eb="3">
      <t>ヘイセイ</t>
    </rPh>
    <rPh sb="5" eb="7">
      <t>ネンド</t>
    </rPh>
    <rPh sb="10" eb="15">
      <t>シテイカンリシャ</t>
    </rPh>
    <rPh sb="18" eb="23">
      <t>リヨウリョウキンセイ</t>
    </rPh>
    <rPh sb="24" eb="26">
      <t>ドウニュウ</t>
    </rPh>
    <rPh sb="30" eb="32">
      <t>アンテイ</t>
    </rPh>
    <rPh sb="34" eb="36">
      <t>ウンエイ</t>
    </rPh>
    <rPh sb="37" eb="38">
      <t>オコナ</t>
    </rPh>
    <rPh sb="46" eb="48">
      <t>レイワ</t>
    </rPh>
    <rPh sb="49" eb="51">
      <t>ネンド</t>
    </rPh>
    <rPh sb="52" eb="55">
      <t>ゼンネンド</t>
    </rPh>
    <rPh sb="58" eb="61">
      <t>ドウテイド</t>
    </rPh>
    <rPh sb="62" eb="66">
      <t>チュウシャリョウキン</t>
    </rPh>
    <rPh sb="66" eb="68">
      <t>シュウニュウ</t>
    </rPh>
    <rPh sb="69" eb="71">
      <t>カクホ</t>
    </rPh>
    <rPh sb="77" eb="80">
      <t>シュウエキメン</t>
    </rPh>
    <rPh sb="81" eb="83">
      <t>アンテイ</t>
    </rPh>
    <rPh sb="90" eb="92">
      <t>コンゴ</t>
    </rPh>
    <rPh sb="93" eb="98">
      <t>シテイカンリシャ</t>
    </rPh>
    <rPh sb="99" eb="101">
      <t>キョウリョク</t>
    </rPh>
    <rPh sb="103" eb="106">
      <t>シュウエキセイ</t>
    </rPh>
    <rPh sb="107" eb="109">
      <t>コウジョウ</t>
    </rPh>
    <rPh sb="114" eb="116">
      <t>ケントウ</t>
    </rPh>
    <phoneticPr fontId="5"/>
  </si>
  <si>
    <t>　他会計からの繰入は必要ない状況で収支は安定しているが、施設の老朽化による躯体・設備等の更新を順次行っていく必要がある。
　今後も引き続き駐車場施設として使用する場合は、長期的な修繕計画を立て、修繕予算の平準化を行うなど、継続的に経営ができるよう更新投資していく必要がある。</t>
    <rPh sb="1" eb="4">
      <t>タカイケイ</t>
    </rPh>
    <rPh sb="7" eb="9">
      <t>クリイレ</t>
    </rPh>
    <rPh sb="10" eb="12">
      <t>ヒツヨウ</t>
    </rPh>
    <rPh sb="14" eb="16">
      <t>ジョウキョウ</t>
    </rPh>
    <rPh sb="17" eb="19">
      <t>シュウシ</t>
    </rPh>
    <rPh sb="20" eb="22">
      <t>アンテイ</t>
    </rPh>
    <rPh sb="28" eb="30">
      <t>シセツ</t>
    </rPh>
    <rPh sb="31" eb="34">
      <t>ロウキュウカ</t>
    </rPh>
    <rPh sb="37" eb="39">
      <t>クタイ</t>
    </rPh>
    <rPh sb="40" eb="43">
      <t>セツビトウ</t>
    </rPh>
    <rPh sb="44" eb="46">
      <t>コウシン</t>
    </rPh>
    <rPh sb="47" eb="49">
      <t>ジュンジ</t>
    </rPh>
    <rPh sb="49" eb="50">
      <t>オコナ</t>
    </rPh>
    <rPh sb="54" eb="56">
      <t>ヒツヨウ</t>
    </rPh>
    <rPh sb="62" eb="64">
      <t>コンゴ</t>
    </rPh>
    <rPh sb="65" eb="66">
      <t>ヒ</t>
    </rPh>
    <rPh sb="67" eb="68">
      <t>ツヅ</t>
    </rPh>
    <rPh sb="69" eb="72">
      <t>チュウシャジョウ</t>
    </rPh>
    <rPh sb="72" eb="74">
      <t>シセツ</t>
    </rPh>
    <rPh sb="77" eb="79">
      <t>シヨウ</t>
    </rPh>
    <rPh sb="81" eb="83">
      <t>バアイ</t>
    </rPh>
    <rPh sb="85" eb="88">
      <t>チョウキテキ</t>
    </rPh>
    <rPh sb="89" eb="91">
      <t>シュウゼン</t>
    </rPh>
    <rPh sb="91" eb="93">
      <t>ケイカク</t>
    </rPh>
    <rPh sb="94" eb="95">
      <t>タテ</t>
    </rPh>
    <rPh sb="97" eb="101">
      <t>シュウゼンヨサン</t>
    </rPh>
    <rPh sb="102" eb="105">
      <t>ヘイジュンカ</t>
    </rPh>
    <rPh sb="106" eb="107">
      <t>オコナ</t>
    </rPh>
    <rPh sb="111" eb="114">
      <t>ケイゾクテキ</t>
    </rPh>
    <rPh sb="115" eb="117">
      <t>ケイエイ</t>
    </rPh>
    <rPh sb="123" eb="125">
      <t>コウシン</t>
    </rPh>
    <rPh sb="125" eb="127">
      <t>トウシ</t>
    </rPh>
    <rPh sb="131" eb="133">
      <t>ヒツヨウ</t>
    </rPh>
    <phoneticPr fontId="5"/>
  </si>
  <si>
    <t>　コロナ禍により利用率が低迷したものの、徐々に回復傾向にあり、前年度とほぼ同水準の稼働率を確保できた。
　引き続き指定管理者と協力し、稼働率を向上するための検討をしていく。</t>
    <rPh sb="4" eb="5">
      <t>カ</t>
    </rPh>
    <rPh sb="8" eb="11">
      <t>リヨウリツ</t>
    </rPh>
    <rPh sb="12" eb="14">
      <t>テイメイ</t>
    </rPh>
    <rPh sb="20" eb="22">
      <t>ジョジョ</t>
    </rPh>
    <rPh sb="23" eb="25">
      <t>カイフク</t>
    </rPh>
    <rPh sb="25" eb="27">
      <t>ケイコウ</t>
    </rPh>
    <rPh sb="31" eb="34">
      <t>ゼンネンド</t>
    </rPh>
    <rPh sb="37" eb="40">
      <t>ドウスイジュン</t>
    </rPh>
    <rPh sb="41" eb="44">
      <t>カドウリツ</t>
    </rPh>
    <rPh sb="45" eb="47">
      <t>カクホ</t>
    </rPh>
    <rPh sb="53" eb="54">
      <t>ヒ</t>
    </rPh>
    <rPh sb="55" eb="56">
      <t>ツヅ</t>
    </rPh>
    <rPh sb="57" eb="62">
      <t>シテイカンリシャ</t>
    </rPh>
    <rPh sb="63" eb="65">
      <t>キョウリョク</t>
    </rPh>
    <rPh sb="67" eb="70">
      <t>カドウリツ</t>
    </rPh>
    <rPh sb="71" eb="73">
      <t>コウジョウ</t>
    </rPh>
    <rPh sb="78" eb="80">
      <t>ケントウ</t>
    </rPh>
    <phoneticPr fontId="5"/>
  </si>
  <si>
    <t>　当駐車場を建築後５１年を経過していることから、躯体や設備の大幅な更新が必要であり、今後の投資額の大幅な増加が見込まれる。
　これらの更新は長期的な利用が必要になる事から、当駐車場の改廃を含め、今後の維持管理について検討していく必要がある。</t>
    <rPh sb="1" eb="5">
      <t>トウチュウシャジョウ</t>
    </rPh>
    <rPh sb="6" eb="9">
      <t>ケンチクゴ</t>
    </rPh>
    <rPh sb="11" eb="12">
      <t>ネン</t>
    </rPh>
    <rPh sb="13" eb="15">
      <t>ケイカ</t>
    </rPh>
    <rPh sb="24" eb="26">
      <t>クタイ</t>
    </rPh>
    <rPh sb="27" eb="29">
      <t>セツビ</t>
    </rPh>
    <rPh sb="30" eb="32">
      <t>オオハバ</t>
    </rPh>
    <rPh sb="33" eb="35">
      <t>コウシン</t>
    </rPh>
    <rPh sb="36" eb="38">
      <t>ヒツヨウ</t>
    </rPh>
    <rPh sb="42" eb="44">
      <t>コンゴ</t>
    </rPh>
    <rPh sb="45" eb="48">
      <t>トウシガク</t>
    </rPh>
    <rPh sb="49" eb="51">
      <t>オオハバ</t>
    </rPh>
    <rPh sb="52" eb="54">
      <t>ゾウカ</t>
    </rPh>
    <rPh sb="55" eb="57">
      <t>ミコ</t>
    </rPh>
    <rPh sb="67" eb="69">
      <t>コウシン</t>
    </rPh>
    <rPh sb="70" eb="73">
      <t>チョウキテキ</t>
    </rPh>
    <rPh sb="74" eb="76">
      <t>リヨウ</t>
    </rPh>
    <rPh sb="77" eb="79">
      <t>ヒツヨウ</t>
    </rPh>
    <rPh sb="82" eb="83">
      <t>コト</t>
    </rPh>
    <rPh sb="86" eb="90">
      <t>トウチュウシャジョウ</t>
    </rPh>
    <rPh sb="91" eb="93">
      <t>カイハイ</t>
    </rPh>
    <rPh sb="94" eb="95">
      <t>フク</t>
    </rPh>
    <rPh sb="97" eb="99">
      <t>コンゴ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</si>
</sst>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121.1</c:v>
                </c:pt>
                <c:pt idx="1">
                  <c:v>101.2</c:v>
                </c:pt>
                <c:pt idx="2">
                  <c:v>107.2</c:v>
                </c:pt>
                <c:pt idx="3">
                  <c:v>127.1</c:v>
                </c:pt>
                <c:pt idx="4">
                  <c:v>128.1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4-4479-9F5B-8406E92F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111.3</c:v>
                </c:pt>
                <c:pt idx="1">
                  <c:v>158.80000000000001</c:v>
                </c:pt>
                <c:pt idx="2">
                  <c:v>120.9</c:v>
                </c:pt>
                <c:pt idx="3">
                  <c:v>123.1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4-4479-9F5B-8406E92F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6-4F9B-855C-3B0BA365E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77.3</c:v>
                </c:pt>
                <c:pt idx="2">
                  <c:v>51.8</c:v>
                </c:pt>
                <c:pt idx="3">
                  <c:v>45.3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6-4F9B-855C-3B0BA365E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BD4-42E4-81BD-D81BCDE24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4-42E4-81BD-D81BCDE24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CA1-4231-96CF-99F760E05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1-4231-96CF-99F760E05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D-44BE-9B66-485E119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D-44BE-9B66-485E119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1-4787-8704-6D9C9EF65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654</c:v>
                </c:pt>
                <c:pt idx="1">
                  <c:v>2466</c:v>
                </c:pt>
                <c:pt idx="2">
                  <c:v>58</c:v>
                </c:pt>
                <c:pt idx="3">
                  <c:v>49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1-4787-8704-6D9C9EF65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108.3</c:v>
                </c:pt>
                <c:pt idx="1">
                  <c:v>102.5</c:v>
                </c:pt>
                <c:pt idx="2">
                  <c:v>105.8</c:v>
                </c:pt>
                <c:pt idx="3">
                  <c:v>109.9</c:v>
                </c:pt>
                <c:pt idx="4">
                  <c:v>108.3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6-46F5-B30A-7BB059DEF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153.80000000000001</c:v>
                </c:pt>
                <c:pt idx="1">
                  <c:v>163.5</c:v>
                </c:pt>
                <c:pt idx="2">
                  <c:v>178.3</c:v>
                </c:pt>
                <c:pt idx="3">
                  <c:v>181.9</c:v>
                </c:pt>
                <c:pt idx="4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6-46F5-B30A-7BB059DEF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17.399999999999999</c:v>
                </c:pt>
                <c:pt idx="1">
                  <c:v>1.2</c:v>
                </c:pt>
                <c:pt idx="2">
                  <c:v>6.7</c:v>
                </c:pt>
                <c:pt idx="3">
                  <c:v>21.3</c:v>
                </c:pt>
                <c:pt idx="4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8-4EE2-8A0D-8311B77A2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-81</c:v>
                </c:pt>
                <c:pt idx="1">
                  <c:v>-25.1</c:v>
                </c:pt>
                <c:pt idx="2">
                  <c:v>-18</c:v>
                </c:pt>
                <c:pt idx="3">
                  <c:v>-20.7</c:v>
                </c:pt>
                <c:pt idx="4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8-4EE2-8A0D-8311B77A2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9916</c:v>
                </c:pt>
                <c:pt idx="1">
                  <c:v>635</c:v>
                </c:pt>
                <c:pt idx="2">
                  <c:v>3674</c:v>
                </c:pt>
                <c:pt idx="3">
                  <c:v>12225</c:v>
                </c:pt>
                <c:pt idx="4">
                  <c:v>12349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8-4EFA-833E-71202D90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4836</c:v>
                </c:pt>
                <c:pt idx="1">
                  <c:v>37213</c:v>
                </c:pt>
                <c:pt idx="2">
                  <c:v>17293</c:v>
                </c:pt>
                <c:pt idx="3">
                  <c:v>15316</c:v>
                </c:pt>
                <c:pt idx="4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8-4EFA-833E-71202D90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BY42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</row>
    <row r="3" spans="1:382" ht="9.75" customHeight="1" x14ac:dyDescent="0.15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</row>
    <row r="4" spans="1:382" ht="9.75" customHeight="1" x14ac:dyDescent="0.15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3" t="str">
        <f>データ!H6&amp;"　"&amp;データ!I6</f>
        <v>愛媛県松山市　中之川地下駐車場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27" t="s">
        <v>9</v>
      </c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9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有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9647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30" t="s">
        <v>10</v>
      </c>
      <c r="NE8" s="131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123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51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242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110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1"/>
      <c r="NC15" s="2"/>
      <c r="ND15" s="88" t="s">
        <v>133</v>
      </c>
      <c r="NE15" s="89"/>
      <c r="NF15" s="89"/>
      <c r="NG15" s="89"/>
      <c r="NH15" s="89"/>
      <c r="NI15" s="89"/>
      <c r="NJ15" s="89"/>
      <c r="NK15" s="89"/>
      <c r="NL15" s="89"/>
      <c r="NM15" s="89"/>
      <c r="NN15" s="89"/>
      <c r="NO15" s="89"/>
      <c r="NP15" s="89"/>
      <c r="NQ15" s="89"/>
      <c r="NR15" s="90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88"/>
      <c r="NE16" s="89"/>
      <c r="NF16" s="89"/>
      <c r="NG16" s="89"/>
      <c r="NH16" s="89"/>
      <c r="NI16" s="89"/>
      <c r="NJ16" s="89"/>
      <c r="NK16" s="89"/>
      <c r="NL16" s="89"/>
      <c r="NM16" s="89"/>
      <c r="NN16" s="89"/>
      <c r="NO16" s="89"/>
      <c r="NP16" s="89"/>
      <c r="NQ16" s="89"/>
      <c r="NR16" s="90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88"/>
      <c r="NE17" s="89"/>
      <c r="NF17" s="89"/>
      <c r="NG17" s="89"/>
      <c r="NH17" s="89"/>
      <c r="NI17" s="89"/>
      <c r="NJ17" s="89"/>
      <c r="NK17" s="89"/>
      <c r="NL17" s="89"/>
      <c r="NM17" s="89"/>
      <c r="NN17" s="89"/>
      <c r="NO17" s="89"/>
      <c r="NP17" s="89"/>
      <c r="NQ17" s="89"/>
      <c r="NR17" s="90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88"/>
      <c r="NE18" s="89"/>
      <c r="NF18" s="89"/>
      <c r="NG18" s="89"/>
      <c r="NH18" s="89"/>
      <c r="NI18" s="89"/>
      <c r="NJ18" s="89"/>
      <c r="NK18" s="89"/>
      <c r="NL18" s="89"/>
      <c r="NM18" s="89"/>
      <c r="NN18" s="89"/>
      <c r="NO18" s="89"/>
      <c r="NP18" s="89"/>
      <c r="NQ18" s="89"/>
      <c r="NR18" s="90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88"/>
      <c r="NE19" s="89"/>
      <c r="NF19" s="89"/>
      <c r="NG19" s="89"/>
      <c r="NH19" s="89"/>
      <c r="NI19" s="89"/>
      <c r="NJ19" s="89"/>
      <c r="NK19" s="89"/>
      <c r="NL19" s="89"/>
      <c r="NM19" s="89"/>
      <c r="NN19" s="89"/>
      <c r="NO19" s="89"/>
      <c r="NP19" s="89"/>
      <c r="NQ19" s="89"/>
      <c r="NR19" s="90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88"/>
      <c r="NE20" s="89"/>
      <c r="NF20" s="89"/>
      <c r="NG20" s="89"/>
      <c r="NH20" s="89"/>
      <c r="NI20" s="89"/>
      <c r="NJ20" s="89"/>
      <c r="NK20" s="89"/>
      <c r="NL20" s="89"/>
      <c r="NM20" s="89"/>
      <c r="NN20" s="89"/>
      <c r="NO20" s="89"/>
      <c r="NP20" s="89"/>
      <c r="NQ20" s="89"/>
      <c r="NR20" s="90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88"/>
      <c r="NE21" s="89"/>
      <c r="NF21" s="89"/>
      <c r="NG21" s="89"/>
      <c r="NH21" s="89"/>
      <c r="NI21" s="89"/>
      <c r="NJ21" s="89"/>
      <c r="NK21" s="89"/>
      <c r="NL21" s="89"/>
      <c r="NM21" s="89"/>
      <c r="NN21" s="89"/>
      <c r="NO21" s="89"/>
      <c r="NP21" s="89"/>
      <c r="NQ21" s="89"/>
      <c r="NR21" s="90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88"/>
      <c r="NE22" s="89"/>
      <c r="NF22" s="89"/>
      <c r="NG22" s="89"/>
      <c r="NH22" s="89"/>
      <c r="NI22" s="89"/>
      <c r="NJ22" s="89"/>
      <c r="NK22" s="89"/>
      <c r="NL22" s="89"/>
      <c r="NM22" s="89"/>
      <c r="NN22" s="89"/>
      <c r="NO22" s="89"/>
      <c r="NP22" s="89"/>
      <c r="NQ22" s="89"/>
      <c r="NR22" s="90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88"/>
      <c r="NE23" s="89"/>
      <c r="NF23" s="89"/>
      <c r="NG23" s="89"/>
      <c r="NH23" s="89"/>
      <c r="NI23" s="89"/>
      <c r="NJ23" s="89"/>
      <c r="NK23" s="89"/>
      <c r="NL23" s="89"/>
      <c r="NM23" s="89"/>
      <c r="NN23" s="89"/>
      <c r="NO23" s="89"/>
      <c r="NP23" s="89"/>
      <c r="NQ23" s="89"/>
      <c r="NR23" s="90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88"/>
      <c r="NE24" s="89"/>
      <c r="NF24" s="89"/>
      <c r="NG24" s="89"/>
      <c r="NH24" s="89"/>
      <c r="NI24" s="89"/>
      <c r="NJ24" s="89"/>
      <c r="NK24" s="89"/>
      <c r="NL24" s="89"/>
      <c r="NM24" s="89"/>
      <c r="NN24" s="89"/>
      <c r="NO24" s="89"/>
      <c r="NP24" s="89"/>
      <c r="NQ24" s="89"/>
      <c r="NR24" s="90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88"/>
      <c r="NE25" s="89"/>
      <c r="NF25" s="89"/>
      <c r="NG25" s="89"/>
      <c r="NH25" s="89"/>
      <c r="NI25" s="89"/>
      <c r="NJ25" s="89"/>
      <c r="NK25" s="89"/>
      <c r="NL25" s="89"/>
      <c r="NM25" s="89"/>
      <c r="NN25" s="89"/>
      <c r="NO25" s="89"/>
      <c r="NP25" s="89"/>
      <c r="NQ25" s="89"/>
      <c r="NR25" s="90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88"/>
      <c r="NE26" s="89"/>
      <c r="NF26" s="89"/>
      <c r="NG26" s="89"/>
      <c r="NH26" s="89"/>
      <c r="NI26" s="89"/>
      <c r="NJ26" s="89"/>
      <c r="NK26" s="89"/>
      <c r="NL26" s="89"/>
      <c r="NM26" s="89"/>
      <c r="NN26" s="89"/>
      <c r="NO26" s="89"/>
      <c r="NP26" s="89"/>
      <c r="NQ26" s="89"/>
      <c r="NR26" s="90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88"/>
      <c r="NE27" s="89"/>
      <c r="NF27" s="89"/>
      <c r="NG27" s="89"/>
      <c r="NH27" s="89"/>
      <c r="NI27" s="89"/>
      <c r="NJ27" s="89"/>
      <c r="NK27" s="89"/>
      <c r="NL27" s="89"/>
      <c r="NM27" s="89"/>
      <c r="NN27" s="89"/>
      <c r="NO27" s="89"/>
      <c r="NP27" s="89"/>
      <c r="NQ27" s="89"/>
      <c r="NR27" s="90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88"/>
      <c r="NE28" s="89"/>
      <c r="NF28" s="89"/>
      <c r="NG28" s="89"/>
      <c r="NH28" s="89"/>
      <c r="NI28" s="89"/>
      <c r="NJ28" s="89"/>
      <c r="NK28" s="89"/>
      <c r="NL28" s="89"/>
      <c r="NM28" s="89"/>
      <c r="NN28" s="89"/>
      <c r="NO28" s="89"/>
      <c r="NP28" s="89"/>
      <c r="NQ28" s="89"/>
      <c r="NR28" s="90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88"/>
      <c r="NE29" s="89"/>
      <c r="NF29" s="89"/>
      <c r="NG29" s="89"/>
      <c r="NH29" s="89"/>
      <c r="NI29" s="89"/>
      <c r="NJ29" s="89"/>
      <c r="NK29" s="89"/>
      <c r="NL29" s="89"/>
      <c r="NM29" s="89"/>
      <c r="NN29" s="89"/>
      <c r="NO29" s="89"/>
      <c r="NP29" s="89"/>
      <c r="NQ29" s="89"/>
      <c r="NR29" s="90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88"/>
      <c r="NE30" s="89"/>
      <c r="NF30" s="89"/>
      <c r="NG30" s="89"/>
      <c r="NH30" s="89"/>
      <c r="NI30" s="89"/>
      <c r="NJ30" s="89"/>
      <c r="NK30" s="89"/>
      <c r="NL30" s="89"/>
      <c r="NM30" s="89"/>
      <c r="NN30" s="89"/>
      <c r="NO30" s="89"/>
      <c r="NP30" s="89"/>
      <c r="NQ30" s="89"/>
      <c r="NR30" s="90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121.1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101.2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107.2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127.1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128.1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108.3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102.5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105.8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109.9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108.3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111.3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158.80000000000001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120.9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123.1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116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8.6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7.6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6.6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5.6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153.80000000000001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163.5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178.3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181.9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184.5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88" t="s">
        <v>134</v>
      </c>
      <c r="NE32" s="89"/>
      <c r="NF32" s="89"/>
      <c r="NG32" s="89"/>
      <c r="NH32" s="89"/>
      <c r="NI32" s="89"/>
      <c r="NJ32" s="89"/>
      <c r="NK32" s="89"/>
      <c r="NL32" s="89"/>
      <c r="NM32" s="89"/>
      <c r="NN32" s="89"/>
      <c r="NO32" s="89"/>
      <c r="NP32" s="89"/>
      <c r="NQ32" s="89"/>
      <c r="NR32" s="90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88"/>
      <c r="NE33" s="89"/>
      <c r="NF33" s="89"/>
      <c r="NG33" s="89"/>
      <c r="NH33" s="89"/>
      <c r="NI33" s="89"/>
      <c r="NJ33" s="89"/>
      <c r="NK33" s="89"/>
      <c r="NL33" s="89"/>
      <c r="NM33" s="89"/>
      <c r="NN33" s="89"/>
      <c r="NO33" s="89"/>
      <c r="NP33" s="89"/>
      <c r="NQ33" s="89"/>
      <c r="NR33" s="90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88"/>
      <c r="NE34" s="89"/>
      <c r="NF34" s="89"/>
      <c r="NG34" s="89"/>
      <c r="NH34" s="89"/>
      <c r="NI34" s="89"/>
      <c r="NJ34" s="89"/>
      <c r="NK34" s="89"/>
      <c r="NL34" s="89"/>
      <c r="NM34" s="89"/>
      <c r="NN34" s="89"/>
      <c r="NO34" s="89"/>
      <c r="NP34" s="89"/>
      <c r="NQ34" s="89"/>
      <c r="NR34" s="90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88"/>
      <c r="NE35" s="89"/>
      <c r="NF35" s="89"/>
      <c r="NG35" s="89"/>
      <c r="NH35" s="89"/>
      <c r="NI35" s="89"/>
      <c r="NJ35" s="89"/>
      <c r="NK35" s="89"/>
      <c r="NL35" s="89"/>
      <c r="NM35" s="89"/>
      <c r="NN35" s="89"/>
      <c r="NO35" s="89"/>
      <c r="NP35" s="89"/>
      <c r="NQ35" s="89"/>
      <c r="NR35" s="90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88"/>
      <c r="NE36" s="89"/>
      <c r="NF36" s="89"/>
      <c r="NG36" s="89"/>
      <c r="NH36" s="89"/>
      <c r="NI36" s="89"/>
      <c r="NJ36" s="89"/>
      <c r="NK36" s="89"/>
      <c r="NL36" s="89"/>
      <c r="NM36" s="89"/>
      <c r="NN36" s="89"/>
      <c r="NO36" s="89"/>
      <c r="NP36" s="89"/>
      <c r="NQ36" s="89"/>
      <c r="NR36" s="90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88"/>
      <c r="NE37" s="89"/>
      <c r="NF37" s="89"/>
      <c r="NG37" s="89"/>
      <c r="NH37" s="89"/>
      <c r="NI37" s="89"/>
      <c r="NJ37" s="89"/>
      <c r="NK37" s="89"/>
      <c r="NL37" s="89"/>
      <c r="NM37" s="89"/>
      <c r="NN37" s="89"/>
      <c r="NO37" s="89"/>
      <c r="NP37" s="89"/>
      <c r="NQ37" s="89"/>
      <c r="NR37" s="90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88"/>
      <c r="NE38" s="89"/>
      <c r="NF38" s="89"/>
      <c r="NG38" s="89"/>
      <c r="NH38" s="89"/>
      <c r="NI38" s="89"/>
      <c r="NJ38" s="89"/>
      <c r="NK38" s="89"/>
      <c r="NL38" s="89"/>
      <c r="NM38" s="89"/>
      <c r="NN38" s="89"/>
      <c r="NO38" s="89"/>
      <c r="NP38" s="89"/>
      <c r="NQ38" s="89"/>
      <c r="NR38" s="90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88"/>
      <c r="NE39" s="89"/>
      <c r="NF39" s="89"/>
      <c r="NG39" s="89"/>
      <c r="NH39" s="89"/>
      <c r="NI39" s="89"/>
      <c r="NJ39" s="89"/>
      <c r="NK39" s="89"/>
      <c r="NL39" s="89"/>
      <c r="NM39" s="89"/>
      <c r="NN39" s="89"/>
      <c r="NO39" s="89"/>
      <c r="NP39" s="89"/>
      <c r="NQ39" s="89"/>
      <c r="NR39" s="90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88"/>
      <c r="NE40" s="89"/>
      <c r="NF40" s="89"/>
      <c r="NG40" s="89"/>
      <c r="NH40" s="89"/>
      <c r="NI40" s="89"/>
      <c r="NJ40" s="89"/>
      <c r="NK40" s="89"/>
      <c r="NL40" s="89"/>
      <c r="NM40" s="89"/>
      <c r="NN40" s="89"/>
      <c r="NO40" s="89"/>
      <c r="NP40" s="89"/>
      <c r="NQ40" s="89"/>
      <c r="NR40" s="90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88"/>
      <c r="NE41" s="89"/>
      <c r="NF41" s="89"/>
      <c r="NG41" s="89"/>
      <c r="NH41" s="89"/>
      <c r="NI41" s="89"/>
      <c r="NJ41" s="89"/>
      <c r="NK41" s="89"/>
      <c r="NL41" s="89"/>
      <c r="NM41" s="89"/>
      <c r="NN41" s="89"/>
      <c r="NO41" s="89"/>
      <c r="NP41" s="89"/>
      <c r="NQ41" s="89"/>
      <c r="NR41" s="90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88"/>
      <c r="NE42" s="89"/>
      <c r="NF42" s="89"/>
      <c r="NG42" s="89"/>
      <c r="NH42" s="89"/>
      <c r="NI42" s="89"/>
      <c r="NJ42" s="89"/>
      <c r="NK42" s="89"/>
      <c r="NL42" s="89"/>
      <c r="NM42" s="89"/>
      <c r="NN42" s="89"/>
      <c r="NO42" s="89"/>
      <c r="NP42" s="89"/>
      <c r="NQ42" s="89"/>
      <c r="NR42" s="90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88"/>
      <c r="NE43" s="89"/>
      <c r="NF43" s="89"/>
      <c r="NG43" s="89"/>
      <c r="NH43" s="89"/>
      <c r="NI43" s="89"/>
      <c r="NJ43" s="89"/>
      <c r="NK43" s="89"/>
      <c r="NL43" s="89"/>
      <c r="NM43" s="89"/>
      <c r="NN43" s="89"/>
      <c r="NO43" s="89"/>
      <c r="NP43" s="89"/>
      <c r="NQ43" s="89"/>
      <c r="NR43" s="90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88"/>
      <c r="NE44" s="89"/>
      <c r="NF44" s="89"/>
      <c r="NG44" s="89"/>
      <c r="NH44" s="89"/>
      <c r="NI44" s="89"/>
      <c r="NJ44" s="89"/>
      <c r="NK44" s="89"/>
      <c r="NL44" s="89"/>
      <c r="NM44" s="89"/>
      <c r="NN44" s="89"/>
      <c r="NO44" s="89"/>
      <c r="NP44" s="89"/>
      <c r="NQ44" s="89"/>
      <c r="NR44" s="90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88"/>
      <c r="NE45" s="89"/>
      <c r="NF45" s="89"/>
      <c r="NG45" s="89"/>
      <c r="NH45" s="89"/>
      <c r="NI45" s="89"/>
      <c r="NJ45" s="89"/>
      <c r="NK45" s="89"/>
      <c r="NL45" s="89"/>
      <c r="NM45" s="89"/>
      <c r="NN45" s="89"/>
      <c r="NO45" s="89"/>
      <c r="NP45" s="89"/>
      <c r="NQ45" s="89"/>
      <c r="NR45" s="90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88"/>
      <c r="NE46" s="89"/>
      <c r="NF46" s="89"/>
      <c r="NG46" s="89"/>
      <c r="NH46" s="89"/>
      <c r="NI46" s="89"/>
      <c r="NJ46" s="89"/>
      <c r="NK46" s="89"/>
      <c r="NL46" s="89"/>
      <c r="NM46" s="89"/>
      <c r="NN46" s="89"/>
      <c r="NO46" s="89"/>
      <c r="NP46" s="89"/>
      <c r="NQ46" s="89"/>
      <c r="NR46" s="90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88"/>
      <c r="NE47" s="89"/>
      <c r="NF47" s="89"/>
      <c r="NG47" s="89"/>
      <c r="NH47" s="89"/>
      <c r="NI47" s="89"/>
      <c r="NJ47" s="89"/>
      <c r="NK47" s="89"/>
      <c r="NL47" s="89"/>
      <c r="NM47" s="89"/>
      <c r="NN47" s="89"/>
      <c r="NO47" s="89"/>
      <c r="NP47" s="89"/>
      <c r="NQ47" s="89"/>
      <c r="NR47" s="90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88" t="s">
        <v>135</v>
      </c>
      <c r="NE49" s="89"/>
      <c r="NF49" s="89"/>
      <c r="NG49" s="89"/>
      <c r="NH49" s="89"/>
      <c r="NI49" s="89"/>
      <c r="NJ49" s="89"/>
      <c r="NK49" s="89"/>
      <c r="NL49" s="89"/>
      <c r="NM49" s="89"/>
      <c r="NN49" s="89"/>
      <c r="NO49" s="89"/>
      <c r="NP49" s="89"/>
      <c r="NQ49" s="89"/>
      <c r="NR49" s="90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88"/>
      <c r="NE50" s="89"/>
      <c r="NF50" s="89"/>
      <c r="NG50" s="89"/>
      <c r="NH50" s="89"/>
      <c r="NI50" s="89"/>
      <c r="NJ50" s="89"/>
      <c r="NK50" s="89"/>
      <c r="NL50" s="89"/>
      <c r="NM50" s="89"/>
      <c r="NN50" s="89"/>
      <c r="NO50" s="89"/>
      <c r="NP50" s="89"/>
      <c r="NQ50" s="89"/>
      <c r="NR50" s="90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88"/>
      <c r="NE51" s="89"/>
      <c r="NF51" s="89"/>
      <c r="NG51" s="89"/>
      <c r="NH51" s="89"/>
      <c r="NI51" s="89"/>
      <c r="NJ51" s="89"/>
      <c r="NK51" s="89"/>
      <c r="NL51" s="89"/>
      <c r="NM51" s="89"/>
      <c r="NN51" s="89"/>
      <c r="NO51" s="89"/>
      <c r="NP51" s="89"/>
      <c r="NQ51" s="89"/>
      <c r="NR51" s="90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17.399999999999999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1.2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6.7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21.3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21.9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9916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635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3674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12225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12349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88"/>
      <c r="NE52" s="89"/>
      <c r="NF52" s="89"/>
      <c r="NG52" s="89"/>
      <c r="NH52" s="89"/>
      <c r="NI52" s="89"/>
      <c r="NJ52" s="89"/>
      <c r="NK52" s="89"/>
      <c r="NL52" s="89"/>
      <c r="NM52" s="89"/>
      <c r="NN52" s="89"/>
      <c r="NO52" s="89"/>
      <c r="NP52" s="89"/>
      <c r="NQ52" s="89"/>
      <c r="NR52" s="90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654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2466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58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49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25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-81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-25.1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-18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-20.7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-20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4836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37213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17293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15316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8831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88"/>
      <c r="NE53" s="89"/>
      <c r="NF53" s="89"/>
      <c r="NG53" s="89"/>
      <c r="NH53" s="89"/>
      <c r="NI53" s="89"/>
      <c r="NJ53" s="89"/>
      <c r="NK53" s="89"/>
      <c r="NL53" s="89"/>
      <c r="NM53" s="89"/>
      <c r="NN53" s="89"/>
      <c r="NO53" s="89"/>
      <c r="NP53" s="89"/>
      <c r="NQ53" s="89"/>
      <c r="NR53" s="90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88"/>
      <c r="NE54" s="89"/>
      <c r="NF54" s="89"/>
      <c r="NG54" s="89"/>
      <c r="NH54" s="89"/>
      <c r="NI54" s="89"/>
      <c r="NJ54" s="89"/>
      <c r="NK54" s="89"/>
      <c r="NL54" s="89"/>
      <c r="NM54" s="89"/>
      <c r="NN54" s="89"/>
      <c r="NO54" s="89"/>
      <c r="NP54" s="89"/>
      <c r="NQ54" s="89"/>
      <c r="NR54" s="90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88"/>
      <c r="NE55" s="89"/>
      <c r="NF55" s="89"/>
      <c r="NG55" s="89"/>
      <c r="NH55" s="89"/>
      <c r="NI55" s="89"/>
      <c r="NJ55" s="89"/>
      <c r="NK55" s="89"/>
      <c r="NL55" s="89"/>
      <c r="NM55" s="89"/>
      <c r="NN55" s="89"/>
      <c r="NO55" s="89"/>
      <c r="NP55" s="89"/>
      <c r="NQ55" s="89"/>
      <c r="NR55" s="90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88"/>
      <c r="NE56" s="89"/>
      <c r="NF56" s="89"/>
      <c r="NG56" s="89"/>
      <c r="NH56" s="89"/>
      <c r="NI56" s="89"/>
      <c r="NJ56" s="89"/>
      <c r="NK56" s="89"/>
      <c r="NL56" s="89"/>
      <c r="NM56" s="89"/>
      <c r="NN56" s="89"/>
      <c r="NO56" s="89"/>
      <c r="NP56" s="89"/>
      <c r="NQ56" s="89"/>
      <c r="NR56" s="90"/>
    </row>
    <row r="57" spans="1:382" ht="13.5" customHeight="1" x14ac:dyDescent="0.15">
      <c r="A57" s="2"/>
      <c r="B57" s="25"/>
      <c r="NB57" s="26"/>
      <c r="NC57" s="2"/>
      <c r="ND57" s="88"/>
      <c r="NE57" s="89"/>
      <c r="NF57" s="89"/>
      <c r="NG57" s="89"/>
      <c r="NH57" s="89"/>
      <c r="NI57" s="89"/>
      <c r="NJ57" s="89"/>
      <c r="NK57" s="89"/>
      <c r="NL57" s="89"/>
      <c r="NM57" s="89"/>
      <c r="NN57" s="89"/>
      <c r="NO57" s="89"/>
      <c r="NP57" s="89"/>
      <c r="NQ57" s="89"/>
      <c r="NR57" s="90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88"/>
      <c r="NE58" s="89"/>
      <c r="NF58" s="89"/>
      <c r="NG58" s="89"/>
      <c r="NH58" s="89"/>
      <c r="NI58" s="89"/>
      <c r="NJ58" s="89"/>
      <c r="NK58" s="89"/>
      <c r="NL58" s="89"/>
      <c r="NM58" s="89"/>
      <c r="NN58" s="89"/>
      <c r="NO58" s="89"/>
      <c r="NP58" s="89"/>
      <c r="NQ58" s="89"/>
      <c r="NR58" s="90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88"/>
      <c r="NE59" s="89"/>
      <c r="NF59" s="89"/>
      <c r="NG59" s="89"/>
      <c r="NH59" s="89"/>
      <c r="NI59" s="89"/>
      <c r="NJ59" s="89"/>
      <c r="NK59" s="89"/>
      <c r="NL59" s="89"/>
      <c r="NM59" s="89"/>
      <c r="NN59" s="89"/>
      <c r="NO59" s="89"/>
      <c r="NP59" s="89"/>
      <c r="NQ59" s="89"/>
      <c r="NR59" s="90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1"/>
      <c r="NC60" s="2"/>
      <c r="ND60" s="88"/>
      <c r="NE60" s="89"/>
      <c r="NF60" s="89"/>
      <c r="NG60" s="89"/>
      <c r="NH60" s="89"/>
      <c r="NI60" s="89"/>
      <c r="NJ60" s="89"/>
      <c r="NK60" s="89"/>
      <c r="NL60" s="89"/>
      <c r="NM60" s="89"/>
      <c r="NN60" s="89"/>
      <c r="NO60" s="89"/>
      <c r="NP60" s="89"/>
      <c r="NQ60" s="89"/>
      <c r="NR60" s="90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1"/>
      <c r="NC61" s="2"/>
      <c r="ND61" s="88"/>
      <c r="NE61" s="89"/>
      <c r="NF61" s="89"/>
      <c r="NG61" s="89"/>
      <c r="NH61" s="89"/>
      <c r="NI61" s="89"/>
      <c r="NJ61" s="89"/>
      <c r="NK61" s="89"/>
      <c r="NL61" s="89"/>
      <c r="NM61" s="89"/>
      <c r="NN61" s="89"/>
      <c r="NO61" s="89"/>
      <c r="NP61" s="89"/>
      <c r="NQ61" s="89"/>
      <c r="NR61" s="90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88"/>
      <c r="NE62" s="89"/>
      <c r="NF62" s="89"/>
      <c r="NG62" s="89"/>
      <c r="NH62" s="89"/>
      <c r="NI62" s="89"/>
      <c r="NJ62" s="89"/>
      <c r="NK62" s="89"/>
      <c r="NL62" s="89"/>
      <c r="NM62" s="89"/>
      <c r="NN62" s="89"/>
      <c r="NO62" s="89"/>
      <c r="NP62" s="89"/>
      <c r="NQ62" s="89"/>
      <c r="NR62" s="90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88"/>
      <c r="NE63" s="89"/>
      <c r="NF63" s="89"/>
      <c r="NG63" s="89"/>
      <c r="NH63" s="89"/>
      <c r="NI63" s="89"/>
      <c r="NJ63" s="89"/>
      <c r="NK63" s="89"/>
      <c r="NL63" s="89"/>
      <c r="NM63" s="89"/>
      <c r="NN63" s="89"/>
      <c r="NO63" s="89"/>
      <c r="NP63" s="89"/>
      <c r="NQ63" s="89"/>
      <c r="NR63" s="90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91"/>
      <c r="NE64" s="92"/>
      <c r="NF64" s="92"/>
      <c r="NG64" s="92"/>
      <c r="NH64" s="92"/>
      <c r="NI64" s="92"/>
      <c r="NJ64" s="92"/>
      <c r="NK64" s="92"/>
      <c r="NL64" s="92"/>
      <c r="NM64" s="92"/>
      <c r="NN64" s="92"/>
      <c r="NO64" s="92"/>
      <c r="NP64" s="92"/>
      <c r="NQ64" s="92"/>
      <c r="NR64" s="93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88" t="s">
        <v>136</v>
      </c>
      <c r="NE66" s="89"/>
      <c r="NF66" s="89"/>
      <c r="NG66" s="89"/>
      <c r="NH66" s="89"/>
      <c r="NI66" s="89"/>
      <c r="NJ66" s="89"/>
      <c r="NK66" s="89"/>
      <c r="NL66" s="89"/>
      <c r="NM66" s="89"/>
      <c r="NN66" s="89"/>
      <c r="NO66" s="89"/>
      <c r="NP66" s="89"/>
      <c r="NQ66" s="89"/>
      <c r="NR66" s="90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88"/>
      <c r="NE67" s="89"/>
      <c r="NF67" s="89"/>
      <c r="NG67" s="89"/>
      <c r="NH67" s="89"/>
      <c r="NI67" s="89"/>
      <c r="NJ67" s="89"/>
      <c r="NK67" s="89"/>
      <c r="NL67" s="89"/>
      <c r="NM67" s="89"/>
      <c r="NN67" s="89"/>
      <c r="NO67" s="89"/>
      <c r="NP67" s="89"/>
      <c r="NQ67" s="89"/>
      <c r="NR67" s="90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88"/>
      <c r="NE68" s="89"/>
      <c r="NF68" s="89"/>
      <c r="NG68" s="89"/>
      <c r="NH68" s="89"/>
      <c r="NI68" s="89"/>
      <c r="NJ68" s="89"/>
      <c r="NK68" s="89"/>
      <c r="NL68" s="89"/>
      <c r="NM68" s="89"/>
      <c r="NN68" s="89"/>
      <c r="NO68" s="89"/>
      <c r="NP68" s="89"/>
      <c r="NQ68" s="89"/>
      <c r="NR68" s="90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88"/>
      <c r="NE69" s="89"/>
      <c r="NF69" s="89"/>
      <c r="NG69" s="89"/>
      <c r="NH69" s="89"/>
      <c r="NI69" s="89"/>
      <c r="NJ69" s="89"/>
      <c r="NK69" s="89"/>
      <c r="NL69" s="89"/>
      <c r="NM69" s="89"/>
      <c r="NN69" s="89"/>
      <c r="NO69" s="89"/>
      <c r="NP69" s="89"/>
      <c r="NQ69" s="89"/>
      <c r="NR69" s="90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88"/>
      <c r="NE70" s="89"/>
      <c r="NF70" s="89"/>
      <c r="NG70" s="89"/>
      <c r="NH70" s="89"/>
      <c r="NI70" s="89"/>
      <c r="NJ70" s="89"/>
      <c r="NK70" s="89"/>
      <c r="NL70" s="89"/>
      <c r="NM70" s="89"/>
      <c r="NN70" s="89"/>
      <c r="NO70" s="89"/>
      <c r="NP70" s="89"/>
      <c r="NQ70" s="89"/>
      <c r="NR70" s="90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88"/>
      <c r="NE71" s="89"/>
      <c r="NF71" s="89"/>
      <c r="NG71" s="89"/>
      <c r="NH71" s="89"/>
      <c r="NI71" s="89"/>
      <c r="NJ71" s="89"/>
      <c r="NK71" s="89"/>
      <c r="NL71" s="89"/>
      <c r="NM71" s="89"/>
      <c r="NN71" s="89"/>
      <c r="NO71" s="89"/>
      <c r="NP71" s="89"/>
      <c r="NQ71" s="89"/>
      <c r="NR71" s="90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88"/>
      <c r="NE72" s="89"/>
      <c r="NF72" s="89"/>
      <c r="NG72" s="89"/>
      <c r="NH72" s="89"/>
      <c r="NI72" s="89"/>
      <c r="NJ72" s="89"/>
      <c r="NK72" s="89"/>
      <c r="NL72" s="89"/>
      <c r="NM72" s="89"/>
      <c r="NN72" s="89"/>
      <c r="NO72" s="89"/>
      <c r="NP72" s="89"/>
      <c r="NQ72" s="89"/>
      <c r="NR72" s="90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88"/>
      <c r="NE73" s="89"/>
      <c r="NF73" s="89"/>
      <c r="NG73" s="89"/>
      <c r="NH73" s="89"/>
      <c r="NI73" s="89"/>
      <c r="NJ73" s="89"/>
      <c r="NK73" s="89"/>
      <c r="NL73" s="89"/>
      <c r="NM73" s="89"/>
      <c r="NN73" s="89"/>
      <c r="NO73" s="89"/>
      <c r="NP73" s="89"/>
      <c r="NQ73" s="89"/>
      <c r="NR73" s="90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88"/>
      <c r="NE74" s="89"/>
      <c r="NF74" s="89"/>
      <c r="NG74" s="89"/>
      <c r="NH74" s="89"/>
      <c r="NI74" s="89"/>
      <c r="NJ74" s="89"/>
      <c r="NK74" s="89"/>
      <c r="NL74" s="89"/>
      <c r="NM74" s="89"/>
      <c r="NN74" s="89"/>
      <c r="NO74" s="89"/>
      <c r="NP74" s="89"/>
      <c r="NQ74" s="89"/>
      <c r="NR74" s="90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88"/>
      <c r="NE75" s="89"/>
      <c r="NF75" s="89"/>
      <c r="NG75" s="89"/>
      <c r="NH75" s="89"/>
      <c r="NI75" s="89"/>
      <c r="NJ75" s="89"/>
      <c r="NK75" s="89"/>
      <c r="NL75" s="89"/>
      <c r="NM75" s="89"/>
      <c r="NN75" s="89"/>
      <c r="NO75" s="89"/>
      <c r="NP75" s="89"/>
      <c r="NQ75" s="89"/>
      <c r="NR75" s="90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110000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88"/>
      <c r="NE76" s="89"/>
      <c r="NF76" s="89"/>
      <c r="NG76" s="89"/>
      <c r="NH76" s="89"/>
      <c r="NI76" s="89"/>
      <c r="NJ76" s="89"/>
      <c r="NK76" s="89"/>
      <c r="NL76" s="89"/>
      <c r="NM76" s="89"/>
      <c r="NN76" s="89"/>
      <c r="NO76" s="89"/>
      <c r="NP76" s="89"/>
      <c r="NQ76" s="89"/>
      <c r="NR76" s="90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88"/>
      <c r="NE77" s="89"/>
      <c r="NF77" s="89"/>
      <c r="NG77" s="89"/>
      <c r="NH77" s="89"/>
      <c r="NI77" s="89"/>
      <c r="NJ77" s="89"/>
      <c r="NK77" s="89"/>
      <c r="NL77" s="89"/>
      <c r="NM77" s="89"/>
      <c r="NN77" s="89"/>
      <c r="NO77" s="89"/>
      <c r="NP77" s="89"/>
      <c r="NQ77" s="89"/>
      <c r="NR77" s="90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88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77.3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51.8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45.3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30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88"/>
      <c r="NE78" s="89"/>
      <c r="NF78" s="89"/>
      <c r="NG78" s="89"/>
      <c r="NH78" s="89"/>
      <c r="NI78" s="89"/>
      <c r="NJ78" s="89"/>
      <c r="NK78" s="89"/>
      <c r="NL78" s="89"/>
      <c r="NM78" s="89"/>
      <c r="NN78" s="89"/>
      <c r="NO78" s="89"/>
      <c r="NP78" s="89"/>
      <c r="NQ78" s="89"/>
      <c r="NR78" s="90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88"/>
      <c r="NE79" s="89"/>
      <c r="NF79" s="89"/>
      <c r="NG79" s="89"/>
      <c r="NH79" s="89"/>
      <c r="NI79" s="89"/>
      <c r="NJ79" s="89"/>
      <c r="NK79" s="89"/>
      <c r="NL79" s="89"/>
      <c r="NM79" s="89"/>
      <c r="NN79" s="89"/>
      <c r="NO79" s="89"/>
      <c r="NP79" s="89"/>
      <c r="NQ79" s="89"/>
      <c r="NR79" s="90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88"/>
      <c r="NE80" s="89"/>
      <c r="NF80" s="89"/>
      <c r="NG80" s="89"/>
      <c r="NH80" s="89"/>
      <c r="NI80" s="89"/>
      <c r="NJ80" s="89"/>
      <c r="NK80" s="89"/>
      <c r="NL80" s="89"/>
      <c r="NM80" s="89"/>
      <c r="NN80" s="89"/>
      <c r="NO80" s="89"/>
      <c r="NP80" s="89"/>
      <c r="NQ80" s="89"/>
      <c r="NR80" s="90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88"/>
      <c r="NE81" s="89"/>
      <c r="NF81" s="89"/>
      <c r="NG81" s="89"/>
      <c r="NH81" s="89"/>
      <c r="NI81" s="89"/>
      <c r="NJ81" s="89"/>
      <c r="NK81" s="89"/>
      <c r="NL81" s="89"/>
      <c r="NM81" s="89"/>
      <c r="NN81" s="89"/>
      <c r="NO81" s="89"/>
      <c r="NP81" s="89"/>
      <c r="NQ81" s="89"/>
      <c r="NR81" s="90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91"/>
      <c r="NE82" s="92"/>
      <c r="NF82" s="92"/>
      <c r="NG82" s="92"/>
      <c r="NH82" s="92"/>
      <c r="NI82" s="92"/>
      <c r="NJ82" s="92"/>
      <c r="NK82" s="92"/>
      <c r="NL82" s="92"/>
      <c r="NM82" s="92"/>
      <c r="NN82" s="92"/>
      <c r="NO82" s="92"/>
      <c r="NP82" s="92"/>
      <c r="NQ82" s="92"/>
      <c r="NR82" s="93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xQu9Zyo8dhrZfd6CppNhqTTa/PMCv25YopkgPxEudw7ngjBrfdli0Q7Lq38Z+7WmItjtI0pANh7VwNexo4Zy3A==" saltValue="lKy2ERBgs/mouYBlywI8e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41" t="s">
        <v>59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63</v>
      </c>
      <c r="B4" s="45"/>
      <c r="C4" s="45"/>
      <c r="D4" s="45"/>
      <c r="E4" s="45"/>
      <c r="F4" s="45"/>
      <c r="G4" s="45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64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35" t="s">
        <v>65</v>
      </c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45" t="s">
        <v>66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 t="s">
        <v>67</v>
      </c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45" t="s">
        <v>68</v>
      </c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 t="s">
        <v>69</v>
      </c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6" t="s">
        <v>70</v>
      </c>
      <c r="CN4" s="136" t="s">
        <v>71</v>
      </c>
      <c r="CO4" s="138" t="s">
        <v>72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35" t="s">
        <v>73</v>
      </c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8" t="s">
        <v>74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15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101</v>
      </c>
      <c r="AK5" s="47" t="s">
        <v>91</v>
      </c>
      <c r="AL5" s="47" t="s">
        <v>92</v>
      </c>
      <c r="AM5" s="47" t="s">
        <v>102</v>
      </c>
      <c r="AN5" s="47" t="s">
        <v>94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91</v>
      </c>
      <c r="AW5" s="47" t="s">
        <v>103</v>
      </c>
      <c r="AX5" s="47" t="s">
        <v>104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105</v>
      </c>
      <c r="BG5" s="47" t="s">
        <v>106</v>
      </c>
      <c r="BH5" s="47" t="s">
        <v>103</v>
      </c>
      <c r="BI5" s="47" t="s">
        <v>107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90</v>
      </c>
      <c r="BR5" s="47" t="s">
        <v>106</v>
      </c>
      <c r="BS5" s="47" t="s">
        <v>103</v>
      </c>
      <c r="BT5" s="47" t="s">
        <v>93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90</v>
      </c>
      <c r="CC5" s="47" t="s">
        <v>106</v>
      </c>
      <c r="CD5" s="47" t="s">
        <v>103</v>
      </c>
      <c r="CE5" s="47" t="s">
        <v>93</v>
      </c>
      <c r="CF5" s="47" t="s">
        <v>94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37"/>
      <c r="CN5" s="137"/>
      <c r="CO5" s="47" t="s">
        <v>101</v>
      </c>
      <c r="CP5" s="47" t="s">
        <v>108</v>
      </c>
      <c r="CQ5" s="47" t="s">
        <v>103</v>
      </c>
      <c r="CR5" s="47" t="s">
        <v>107</v>
      </c>
      <c r="CS5" s="47" t="s">
        <v>109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106</v>
      </c>
      <c r="DB5" s="47" t="s">
        <v>103</v>
      </c>
      <c r="DC5" s="47" t="s">
        <v>93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106</v>
      </c>
      <c r="DM5" s="47" t="s">
        <v>92</v>
      </c>
      <c r="DN5" s="47" t="s">
        <v>102</v>
      </c>
      <c r="DO5" s="47" t="s">
        <v>94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15">
      <c r="A6" s="37" t="s">
        <v>110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愛媛県松山市</v>
      </c>
      <c r="I6" s="48" t="str">
        <f t="shared" si="1"/>
        <v>中之川地下駐車場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51</v>
      </c>
      <c r="S6" s="50" t="str">
        <f t="shared" si="1"/>
        <v>商業施設</v>
      </c>
      <c r="T6" s="50" t="str">
        <f t="shared" si="1"/>
        <v>有</v>
      </c>
      <c r="U6" s="51">
        <f t="shared" si="1"/>
        <v>9647</v>
      </c>
      <c r="V6" s="51">
        <f t="shared" si="1"/>
        <v>242</v>
      </c>
      <c r="W6" s="51">
        <f t="shared" si="1"/>
        <v>110</v>
      </c>
      <c r="X6" s="50" t="str">
        <f t="shared" si="1"/>
        <v>利用料金制</v>
      </c>
      <c r="Y6" s="52">
        <f>IF(Y8="-",NA(),Y8)</f>
        <v>121.1</v>
      </c>
      <c r="Z6" s="52">
        <f t="shared" ref="Z6:AH6" si="2">IF(Z8="-",NA(),Z8)</f>
        <v>101.2</v>
      </c>
      <c r="AA6" s="52">
        <f t="shared" si="2"/>
        <v>107.2</v>
      </c>
      <c r="AB6" s="52">
        <f t="shared" si="2"/>
        <v>127.1</v>
      </c>
      <c r="AC6" s="52">
        <f t="shared" si="2"/>
        <v>128.1</v>
      </c>
      <c r="AD6" s="52">
        <f t="shared" si="2"/>
        <v>111.3</v>
      </c>
      <c r="AE6" s="52">
        <f t="shared" si="2"/>
        <v>158.80000000000001</v>
      </c>
      <c r="AF6" s="52">
        <f t="shared" si="2"/>
        <v>120.9</v>
      </c>
      <c r="AG6" s="52">
        <f t="shared" si="2"/>
        <v>123.1</v>
      </c>
      <c r="AH6" s="52">
        <f t="shared" si="2"/>
        <v>116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</v>
      </c>
      <c r="AP6" s="52">
        <f t="shared" si="3"/>
        <v>8.6</v>
      </c>
      <c r="AQ6" s="52">
        <f t="shared" si="3"/>
        <v>7.6</v>
      </c>
      <c r="AR6" s="52">
        <f t="shared" si="3"/>
        <v>6.6</v>
      </c>
      <c r="AS6" s="52">
        <f t="shared" si="3"/>
        <v>5.6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654</v>
      </c>
      <c r="BA6" s="53">
        <f t="shared" si="4"/>
        <v>2466</v>
      </c>
      <c r="BB6" s="53">
        <f t="shared" si="4"/>
        <v>58</v>
      </c>
      <c r="BC6" s="53">
        <f t="shared" si="4"/>
        <v>49</v>
      </c>
      <c r="BD6" s="53">
        <f t="shared" si="4"/>
        <v>25</v>
      </c>
      <c r="BE6" s="51" t="str">
        <f>IF(BE8="-","",IF(BE8="-","【-】","【"&amp;SUBSTITUTE(TEXT(BE8,"#,##0"),"-","△")&amp;"】"))</f>
        <v>【39】</v>
      </c>
      <c r="BF6" s="52">
        <f>IF(BF8="-",NA(),BF8)</f>
        <v>17.399999999999999</v>
      </c>
      <c r="BG6" s="52">
        <f t="shared" ref="BG6:BO6" si="5">IF(BG8="-",NA(),BG8)</f>
        <v>1.2</v>
      </c>
      <c r="BH6" s="52">
        <f t="shared" si="5"/>
        <v>6.7</v>
      </c>
      <c r="BI6" s="52">
        <f t="shared" si="5"/>
        <v>21.3</v>
      </c>
      <c r="BJ6" s="52">
        <f t="shared" si="5"/>
        <v>21.9</v>
      </c>
      <c r="BK6" s="52">
        <f t="shared" si="5"/>
        <v>-81</v>
      </c>
      <c r="BL6" s="52">
        <f t="shared" si="5"/>
        <v>-25.1</v>
      </c>
      <c r="BM6" s="52">
        <f t="shared" si="5"/>
        <v>-18</v>
      </c>
      <c r="BN6" s="52">
        <f t="shared" si="5"/>
        <v>-20.7</v>
      </c>
      <c r="BO6" s="52">
        <f t="shared" si="5"/>
        <v>-20</v>
      </c>
      <c r="BP6" s="49" t="str">
        <f>IF(BP8="-","",IF(BP8="-","【-】","【"&amp;SUBSTITUTE(TEXT(BP8,"#,##0.0"),"-","△")&amp;"】"))</f>
        <v>【2.0】</v>
      </c>
      <c r="BQ6" s="53">
        <f>IF(BQ8="-",NA(),BQ8)</f>
        <v>9916</v>
      </c>
      <c r="BR6" s="53">
        <f t="shared" ref="BR6:BZ6" si="6">IF(BR8="-",NA(),BR8)</f>
        <v>635</v>
      </c>
      <c r="BS6" s="53">
        <f t="shared" si="6"/>
        <v>3674</v>
      </c>
      <c r="BT6" s="53">
        <f t="shared" si="6"/>
        <v>12225</v>
      </c>
      <c r="BU6" s="53">
        <f t="shared" si="6"/>
        <v>12349</v>
      </c>
      <c r="BV6" s="53">
        <f t="shared" si="6"/>
        <v>4836</v>
      </c>
      <c r="BW6" s="53">
        <f t="shared" si="6"/>
        <v>37213</v>
      </c>
      <c r="BX6" s="53">
        <f t="shared" si="6"/>
        <v>17293</v>
      </c>
      <c r="BY6" s="53">
        <f t="shared" si="6"/>
        <v>15316</v>
      </c>
      <c r="BZ6" s="53">
        <f t="shared" si="6"/>
        <v>8831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0</v>
      </c>
      <c r="CN6" s="51">
        <f t="shared" si="7"/>
        <v>110000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88</v>
      </c>
      <c r="DF6" s="52">
        <f t="shared" si="8"/>
        <v>77.3</v>
      </c>
      <c r="DG6" s="52">
        <f t="shared" si="8"/>
        <v>51.8</v>
      </c>
      <c r="DH6" s="52">
        <f t="shared" si="8"/>
        <v>45.3</v>
      </c>
      <c r="DI6" s="52">
        <f t="shared" si="8"/>
        <v>30</v>
      </c>
      <c r="DJ6" s="49" t="str">
        <f>IF(DJ8="-","",IF(DJ8="-","【-】","【"&amp;SUBSTITUTE(TEXT(DJ8,"#,##0.0"),"-","△")&amp;"】"))</f>
        <v>【73.4】</v>
      </c>
      <c r="DK6" s="52">
        <f>IF(DK8="-",NA(),DK8)</f>
        <v>108.3</v>
      </c>
      <c r="DL6" s="52">
        <f t="shared" ref="DL6:DT6" si="9">IF(DL8="-",NA(),DL8)</f>
        <v>102.5</v>
      </c>
      <c r="DM6" s="52">
        <f t="shared" si="9"/>
        <v>105.8</v>
      </c>
      <c r="DN6" s="52">
        <f t="shared" si="9"/>
        <v>109.9</v>
      </c>
      <c r="DO6" s="52">
        <f t="shared" si="9"/>
        <v>108.3</v>
      </c>
      <c r="DP6" s="52">
        <f t="shared" si="9"/>
        <v>153.80000000000001</v>
      </c>
      <c r="DQ6" s="52">
        <f t="shared" si="9"/>
        <v>163.5</v>
      </c>
      <c r="DR6" s="52">
        <f t="shared" si="9"/>
        <v>178.3</v>
      </c>
      <c r="DS6" s="52">
        <f t="shared" si="9"/>
        <v>181.9</v>
      </c>
      <c r="DT6" s="52">
        <f t="shared" si="9"/>
        <v>184.5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113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愛媛県　松山市</v>
      </c>
      <c r="I7" s="48" t="str">
        <f t="shared" si="10"/>
        <v>中之川地下駐車場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51</v>
      </c>
      <c r="S7" s="50" t="str">
        <f t="shared" si="10"/>
        <v>商業施設</v>
      </c>
      <c r="T7" s="50" t="str">
        <f t="shared" si="10"/>
        <v>有</v>
      </c>
      <c r="U7" s="51">
        <f t="shared" si="10"/>
        <v>9647</v>
      </c>
      <c r="V7" s="51">
        <f t="shared" si="10"/>
        <v>242</v>
      </c>
      <c r="W7" s="51">
        <f t="shared" si="10"/>
        <v>110</v>
      </c>
      <c r="X7" s="50" t="str">
        <f t="shared" si="10"/>
        <v>利用料金制</v>
      </c>
      <c r="Y7" s="52">
        <f>Y8</f>
        <v>121.1</v>
      </c>
      <c r="Z7" s="52">
        <f t="shared" ref="Z7:AH7" si="11">Z8</f>
        <v>101.2</v>
      </c>
      <c r="AA7" s="52">
        <f t="shared" si="11"/>
        <v>107.2</v>
      </c>
      <c r="AB7" s="52">
        <f t="shared" si="11"/>
        <v>127.1</v>
      </c>
      <c r="AC7" s="52">
        <f t="shared" si="11"/>
        <v>128.1</v>
      </c>
      <c r="AD7" s="52">
        <f t="shared" si="11"/>
        <v>111.3</v>
      </c>
      <c r="AE7" s="52">
        <f t="shared" si="11"/>
        <v>158.80000000000001</v>
      </c>
      <c r="AF7" s="52">
        <f t="shared" si="11"/>
        <v>120.9</v>
      </c>
      <c r="AG7" s="52">
        <f t="shared" si="11"/>
        <v>123.1</v>
      </c>
      <c r="AH7" s="52">
        <f t="shared" si="11"/>
        <v>116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</v>
      </c>
      <c r="AP7" s="52">
        <f t="shared" si="12"/>
        <v>8.6</v>
      </c>
      <c r="AQ7" s="52">
        <f t="shared" si="12"/>
        <v>7.6</v>
      </c>
      <c r="AR7" s="52">
        <f t="shared" si="12"/>
        <v>6.6</v>
      </c>
      <c r="AS7" s="52">
        <f t="shared" si="12"/>
        <v>5.6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654</v>
      </c>
      <c r="BA7" s="53">
        <f t="shared" si="13"/>
        <v>2466</v>
      </c>
      <c r="BB7" s="53">
        <f t="shared" si="13"/>
        <v>58</v>
      </c>
      <c r="BC7" s="53">
        <f t="shared" si="13"/>
        <v>49</v>
      </c>
      <c r="BD7" s="53">
        <f t="shared" si="13"/>
        <v>25</v>
      </c>
      <c r="BE7" s="51"/>
      <c r="BF7" s="52">
        <f>BF8</f>
        <v>17.399999999999999</v>
      </c>
      <c r="BG7" s="52">
        <f t="shared" ref="BG7:BO7" si="14">BG8</f>
        <v>1.2</v>
      </c>
      <c r="BH7" s="52">
        <f t="shared" si="14"/>
        <v>6.7</v>
      </c>
      <c r="BI7" s="52">
        <f t="shared" si="14"/>
        <v>21.3</v>
      </c>
      <c r="BJ7" s="52">
        <f t="shared" si="14"/>
        <v>21.9</v>
      </c>
      <c r="BK7" s="52">
        <f t="shared" si="14"/>
        <v>-81</v>
      </c>
      <c r="BL7" s="52">
        <f t="shared" si="14"/>
        <v>-25.1</v>
      </c>
      <c r="BM7" s="52">
        <f t="shared" si="14"/>
        <v>-18</v>
      </c>
      <c r="BN7" s="52">
        <f t="shared" si="14"/>
        <v>-20.7</v>
      </c>
      <c r="BO7" s="52">
        <f t="shared" si="14"/>
        <v>-20</v>
      </c>
      <c r="BP7" s="49"/>
      <c r="BQ7" s="53">
        <f>BQ8</f>
        <v>9916</v>
      </c>
      <c r="BR7" s="53">
        <f t="shared" ref="BR7:BZ7" si="15">BR8</f>
        <v>635</v>
      </c>
      <c r="BS7" s="53">
        <f t="shared" si="15"/>
        <v>3674</v>
      </c>
      <c r="BT7" s="53">
        <f t="shared" si="15"/>
        <v>12225</v>
      </c>
      <c r="BU7" s="53">
        <f t="shared" si="15"/>
        <v>12349</v>
      </c>
      <c r="BV7" s="53">
        <f t="shared" si="15"/>
        <v>4836</v>
      </c>
      <c r="BW7" s="53">
        <f t="shared" si="15"/>
        <v>37213</v>
      </c>
      <c r="BX7" s="53">
        <f t="shared" si="15"/>
        <v>17293</v>
      </c>
      <c r="BY7" s="53">
        <f t="shared" si="15"/>
        <v>15316</v>
      </c>
      <c r="BZ7" s="53">
        <f t="shared" si="15"/>
        <v>8831</v>
      </c>
      <c r="CA7" s="51"/>
      <c r="CB7" s="52" t="s">
        <v>114</v>
      </c>
      <c r="CC7" s="52" t="s">
        <v>114</v>
      </c>
      <c r="CD7" s="52" t="s">
        <v>114</v>
      </c>
      <c r="CE7" s="52" t="s">
        <v>114</v>
      </c>
      <c r="CF7" s="52" t="s">
        <v>114</v>
      </c>
      <c r="CG7" s="52" t="s">
        <v>114</v>
      </c>
      <c r="CH7" s="52" t="s">
        <v>114</v>
      </c>
      <c r="CI7" s="52" t="s">
        <v>114</v>
      </c>
      <c r="CJ7" s="52" t="s">
        <v>114</v>
      </c>
      <c r="CK7" s="52" t="s">
        <v>112</v>
      </c>
      <c r="CL7" s="49"/>
      <c r="CM7" s="51">
        <f>CM8</f>
        <v>0</v>
      </c>
      <c r="CN7" s="51">
        <f>CN8</f>
        <v>110000</v>
      </c>
      <c r="CO7" s="52" t="s">
        <v>114</v>
      </c>
      <c r="CP7" s="52" t="s">
        <v>114</v>
      </c>
      <c r="CQ7" s="52" t="s">
        <v>114</v>
      </c>
      <c r="CR7" s="52" t="s">
        <v>114</v>
      </c>
      <c r="CS7" s="52" t="s">
        <v>114</v>
      </c>
      <c r="CT7" s="52" t="s">
        <v>114</v>
      </c>
      <c r="CU7" s="52" t="s">
        <v>114</v>
      </c>
      <c r="CV7" s="52" t="s">
        <v>114</v>
      </c>
      <c r="CW7" s="52" t="s">
        <v>114</v>
      </c>
      <c r="CX7" s="52" t="s">
        <v>112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88</v>
      </c>
      <c r="DF7" s="52">
        <f t="shared" si="16"/>
        <v>77.3</v>
      </c>
      <c r="DG7" s="52">
        <f t="shared" si="16"/>
        <v>51.8</v>
      </c>
      <c r="DH7" s="52">
        <f t="shared" si="16"/>
        <v>45.3</v>
      </c>
      <c r="DI7" s="52">
        <f t="shared" si="16"/>
        <v>30</v>
      </c>
      <c r="DJ7" s="49"/>
      <c r="DK7" s="52">
        <f>DK8</f>
        <v>108.3</v>
      </c>
      <c r="DL7" s="52">
        <f t="shared" ref="DL7:DT7" si="17">DL8</f>
        <v>102.5</v>
      </c>
      <c r="DM7" s="52">
        <f t="shared" si="17"/>
        <v>105.8</v>
      </c>
      <c r="DN7" s="52">
        <f t="shared" si="17"/>
        <v>109.9</v>
      </c>
      <c r="DO7" s="52">
        <f t="shared" si="17"/>
        <v>108.3</v>
      </c>
      <c r="DP7" s="52">
        <f t="shared" si="17"/>
        <v>153.80000000000001</v>
      </c>
      <c r="DQ7" s="52">
        <f t="shared" si="17"/>
        <v>163.5</v>
      </c>
      <c r="DR7" s="52">
        <f t="shared" si="17"/>
        <v>178.3</v>
      </c>
      <c r="DS7" s="52">
        <f t="shared" si="17"/>
        <v>181.9</v>
      </c>
      <c r="DT7" s="52">
        <f t="shared" si="17"/>
        <v>184.5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1</v>
      </c>
      <c r="H8" s="55" t="s">
        <v>115</v>
      </c>
      <c r="I8" s="55" t="s">
        <v>116</v>
      </c>
      <c r="J8" s="55" t="s">
        <v>117</v>
      </c>
      <c r="K8" s="55" t="s">
        <v>118</v>
      </c>
      <c r="L8" s="55" t="s">
        <v>119</v>
      </c>
      <c r="M8" s="55" t="s">
        <v>120</v>
      </c>
      <c r="N8" s="55" t="s">
        <v>121</v>
      </c>
      <c r="O8" s="56" t="s">
        <v>122</v>
      </c>
      <c r="P8" s="57" t="s">
        <v>123</v>
      </c>
      <c r="Q8" s="57" t="s">
        <v>124</v>
      </c>
      <c r="R8" s="58">
        <v>51</v>
      </c>
      <c r="S8" s="57" t="s">
        <v>125</v>
      </c>
      <c r="T8" s="57" t="s">
        <v>126</v>
      </c>
      <c r="U8" s="58">
        <v>9647</v>
      </c>
      <c r="V8" s="58">
        <v>242</v>
      </c>
      <c r="W8" s="58">
        <v>110</v>
      </c>
      <c r="X8" s="57" t="s">
        <v>127</v>
      </c>
      <c r="Y8" s="59">
        <v>121.1</v>
      </c>
      <c r="Z8" s="59">
        <v>101.2</v>
      </c>
      <c r="AA8" s="59">
        <v>107.2</v>
      </c>
      <c r="AB8" s="59">
        <v>127.1</v>
      </c>
      <c r="AC8" s="59">
        <v>128.1</v>
      </c>
      <c r="AD8" s="59">
        <v>111.3</v>
      </c>
      <c r="AE8" s="59">
        <v>158.80000000000001</v>
      </c>
      <c r="AF8" s="59">
        <v>120.9</v>
      </c>
      <c r="AG8" s="59">
        <v>123.1</v>
      </c>
      <c r="AH8" s="59">
        <v>116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</v>
      </c>
      <c r="AP8" s="59">
        <v>8.6</v>
      </c>
      <c r="AQ8" s="59">
        <v>7.6</v>
      </c>
      <c r="AR8" s="59">
        <v>6.6</v>
      </c>
      <c r="AS8" s="59">
        <v>5.6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654</v>
      </c>
      <c r="BA8" s="60">
        <v>2466</v>
      </c>
      <c r="BB8" s="60">
        <v>58</v>
      </c>
      <c r="BC8" s="60">
        <v>49</v>
      </c>
      <c r="BD8" s="60">
        <v>25</v>
      </c>
      <c r="BE8" s="60">
        <v>39</v>
      </c>
      <c r="BF8" s="59">
        <v>17.399999999999999</v>
      </c>
      <c r="BG8" s="59">
        <v>1.2</v>
      </c>
      <c r="BH8" s="59">
        <v>6.7</v>
      </c>
      <c r="BI8" s="59">
        <v>21.3</v>
      </c>
      <c r="BJ8" s="59">
        <v>21.9</v>
      </c>
      <c r="BK8" s="59">
        <v>-81</v>
      </c>
      <c r="BL8" s="59">
        <v>-25.1</v>
      </c>
      <c r="BM8" s="59">
        <v>-18</v>
      </c>
      <c r="BN8" s="59">
        <v>-20.7</v>
      </c>
      <c r="BO8" s="59">
        <v>-20</v>
      </c>
      <c r="BP8" s="56">
        <v>2</v>
      </c>
      <c r="BQ8" s="60">
        <v>9916</v>
      </c>
      <c r="BR8" s="60">
        <v>635</v>
      </c>
      <c r="BS8" s="60">
        <v>3674</v>
      </c>
      <c r="BT8" s="61">
        <v>12225</v>
      </c>
      <c r="BU8" s="61">
        <v>12349</v>
      </c>
      <c r="BV8" s="60">
        <v>4836</v>
      </c>
      <c r="BW8" s="60">
        <v>37213</v>
      </c>
      <c r="BX8" s="60">
        <v>17293</v>
      </c>
      <c r="BY8" s="60">
        <v>15316</v>
      </c>
      <c r="BZ8" s="60">
        <v>8831</v>
      </c>
      <c r="CA8" s="58">
        <v>10905</v>
      </c>
      <c r="CB8" s="59" t="s">
        <v>119</v>
      </c>
      <c r="CC8" s="59" t="s">
        <v>119</v>
      </c>
      <c r="CD8" s="59" t="s">
        <v>119</v>
      </c>
      <c r="CE8" s="59" t="s">
        <v>119</v>
      </c>
      <c r="CF8" s="59" t="s">
        <v>119</v>
      </c>
      <c r="CG8" s="59" t="s">
        <v>119</v>
      </c>
      <c r="CH8" s="59" t="s">
        <v>119</v>
      </c>
      <c r="CI8" s="59" t="s">
        <v>119</v>
      </c>
      <c r="CJ8" s="59" t="s">
        <v>119</v>
      </c>
      <c r="CK8" s="59" t="s">
        <v>119</v>
      </c>
      <c r="CL8" s="56" t="s">
        <v>119</v>
      </c>
      <c r="CM8" s="58">
        <v>0</v>
      </c>
      <c r="CN8" s="58">
        <v>110000</v>
      </c>
      <c r="CO8" s="59" t="s">
        <v>119</v>
      </c>
      <c r="CP8" s="59" t="s">
        <v>119</v>
      </c>
      <c r="CQ8" s="59" t="s">
        <v>119</v>
      </c>
      <c r="CR8" s="59" t="s">
        <v>119</v>
      </c>
      <c r="CS8" s="59" t="s">
        <v>119</v>
      </c>
      <c r="CT8" s="59" t="s">
        <v>119</v>
      </c>
      <c r="CU8" s="59" t="s">
        <v>119</v>
      </c>
      <c r="CV8" s="59" t="s">
        <v>119</v>
      </c>
      <c r="CW8" s="59" t="s">
        <v>119</v>
      </c>
      <c r="CX8" s="59" t="s">
        <v>119</v>
      </c>
      <c r="CY8" s="56" t="s">
        <v>119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88</v>
      </c>
      <c r="DF8" s="59">
        <v>77.3</v>
      </c>
      <c r="DG8" s="59">
        <v>51.8</v>
      </c>
      <c r="DH8" s="59">
        <v>45.3</v>
      </c>
      <c r="DI8" s="59">
        <v>30</v>
      </c>
      <c r="DJ8" s="56">
        <v>73.400000000000006</v>
      </c>
      <c r="DK8" s="59">
        <v>108.3</v>
      </c>
      <c r="DL8" s="59">
        <v>102.5</v>
      </c>
      <c r="DM8" s="59">
        <v>105.8</v>
      </c>
      <c r="DN8" s="59">
        <v>109.9</v>
      </c>
      <c r="DO8" s="59">
        <v>108.3</v>
      </c>
      <c r="DP8" s="59">
        <v>153.80000000000001</v>
      </c>
      <c r="DQ8" s="59">
        <v>163.5</v>
      </c>
      <c r="DR8" s="59">
        <v>178.3</v>
      </c>
      <c r="DS8" s="59">
        <v>181.9</v>
      </c>
      <c r="DT8" s="59">
        <v>184.5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128</v>
      </c>
      <c r="C10" s="64" t="s">
        <v>129</v>
      </c>
      <c r="D10" s="64" t="s">
        <v>130</v>
      </c>
      <c r="E10" s="64" t="s">
        <v>131</v>
      </c>
      <c r="F10" s="64" t="s">
        <v>132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小山 さやか</cp:lastModifiedBy>
  <dcterms:created xsi:type="dcterms:W3CDTF">2025-12-12T09:33:07Z</dcterms:created>
  <dcterms:modified xsi:type="dcterms:W3CDTF">2026-01-23T01:23:12Z</dcterms:modified>
  <cp:category/>
</cp:coreProperties>
</file>