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完成】令和5年版保健統計年報\第4章（完成）\ＨＰ掲載用\"/>
    </mc:Choice>
  </mc:AlternateContent>
  <xr:revisionPtr revIDLastSave="0" documentId="13_ncr:1_{938DB84D-132C-4EF9-AC61-6EB9895B7BB9}" xr6:coauthVersionLast="47" xr6:coauthVersionMax="47" xr10:uidLastSave="{00000000-0000-0000-0000-000000000000}"/>
  <bookViews>
    <workbookView xWindow="-110" yWindow="-110" windowWidth="19420" windowHeight="10300" xr2:uid="{52660EEF-5A58-426E-9D8D-C23107250CCC}"/>
  </bookViews>
  <sheets>
    <sheet name="16表" sheetId="1" r:id="rId1"/>
    <sheet name="17表" sheetId="2" r:id="rId2"/>
    <sheet name="18表 " sheetId="3" r:id="rId3"/>
    <sheet name="19表 " sheetId="4" r:id="rId4"/>
    <sheet name="20表" sheetId="5" r:id="rId5"/>
    <sheet name="21表" sheetId="6" r:id="rId6"/>
    <sheet name="22表" sheetId="7" r:id="rId7"/>
    <sheet name="23表" sheetId="8" r:id="rId8"/>
    <sheet name="24表" sheetId="9" r:id="rId9"/>
    <sheet name="25表 " sheetId="10" r:id="rId10"/>
    <sheet name="26表" sheetId="11" r:id="rId11"/>
    <sheet name="27表" sheetId="12" r:id="rId12"/>
    <sheet name="28表" sheetId="13" r:id="rId13"/>
    <sheet name="29表" sheetId="14" r:id="rId14"/>
    <sheet name="30表" sheetId="15" r:id="rId15"/>
  </sheets>
  <externalReferences>
    <externalReference r:id="rId16"/>
  </externalReferences>
  <definedNames>
    <definedName name="_xlnm.Print_Area" localSheetId="0">'16表'!$A$1:$D$42</definedName>
    <definedName name="_xlnm.Print_Area" localSheetId="1">'17表'!$A$1:$D$42</definedName>
    <definedName name="_xlnm.Print_Area" localSheetId="2">'18表 '!$A$1:$H$9</definedName>
    <definedName name="_xlnm.Print_Area" localSheetId="4">'20表'!$A$1:$L$64</definedName>
    <definedName name="_xlnm.Print_Area" localSheetId="5">'21表'!$A$1:$W$32</definedName>
    <definedName name="_xlnm.Print_Area" localSheetId="7">'23表'!$A$1:$W$32</definedName>
    <definedName name="_xlnm.Print_Area" localSheetId="8">'24表'!$A$1:$W$32</definedName>
    <definedName name="_xlnm.Print_Area" localSheetId="9">'25表 '!$A$1:$Q$33</definedName>
    <definedName name="_xlnm.Print_Area" localSheetId="10">'26表'!$A$1:$F$46</definedName>
    <definedName name="_xlnm.Print_Area" localSheetId="11">'27表'!$A$1:$E$46</definedName>
    <definedName name="_xlnm.Print_Area" localSheetId="12">'28表'!$A$1:$H$39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2" i="10" l="1"/>
  <c r="I32" i="10"/>
  <c r="S31" i="10"/>
  <c r="I31" i="10"/>
  <c r="S30" i="10"/>
  <c r="I30" i="10"/>
  <c r="S29" i="10"/>
  <c r="I29" i="10"/>
  <c r="S28" i="10"/>
  <c r="I28" i="10"/>
  <c r="S27" i="10"/>
  <c r="I27" i="10"/>
  <c r="S26" i="10"/>
  <c r="Q26" i="10" s="1"/>
  <c r="S25" i="10"/>
  <c r="Q25" i="10"/>
  <c r="S24" i="10"/>
  <c r="Q24" i="10"/>
  <c r="S23" i="10"/>
  <c r="Q23" i="10" s="1"/>
  <c r="S22" i="10"/>
  <c r="Q22" i="10" s="1"/>
  <c r="S21" i="10"/>
  <c r="Q21" i="10"/>
  <c r="S20" i="10"/>
  <c r="Q20" i="10" s="1"/>
  <c r="S19" i="10"/>
  <c r="Q19" i="10" s="1"/>
  <c r="S18" i="10"/>
  <c r="Q18" i="10" s="1"/>
  <c r="S17" i="10"/>
  <c r="Q17" i="10" s="1"/>
  <c r="S16" i="10"/>
  <c r="Q16" i="10" s="1"/>
  <c r="S15" i="10"/>
  <c r="Q15" i="10" s="1"/>
  <c r="S14" i="10"/>
  <c r="Q14" i="10" s="1"/>
  <c r="S13" i="10"/>
  <c r="Q13" i="10" s="1"/>
  <c r="S12" i="10"/>
  <c r="Q12" i="10" s="1"/>
  <c r="S11" i="10"/>
  <c r="Q11" i="10" s="1"/>
  <c r="S10" i="10"/>
  <c r="Q10" i="10" s="1"/>
  <c r="S9" i="10"/>
  <c r="Q9" i="10" s="1"/>
  <c r="S8" i="10"/>
  <c r="Q8" i="10" s="1"/>
  <c r="S7" i="10"/>
  <c r="Q7" i="10" s="1"/>
  <c r="S6" i="10"/>
  <c r="Q6" i="10" s="1"/>
  <c r="I6" i="10"/>
  <c r="S5" i="10"/>
  <c r="I5" i="10"/>
  <c r="Q5" i="10" s="1"/>
  <c r="S4" i="10"/>
  <c r="I4" i="10"/>
  <c r="Q4" i="10" s="1"/>
  <c r="Y32" i="9"/>
  <c r="W32" i="9" s="1"/>
  <c r="L32" i="9"/>
  <c r="I32" i="9"/>
  <c r="Y31" i="9"/>
  <c r="L31" i="9"/>
  <c r="I31" i="9"/>
  <c r="Y30" i="9"/>
  <c r="L30" i="9"/>
  <c r="I30" i="9"/>
  <c r="Y29" i="9"/>
  <c r="W29" i="9"/>
  <c r="L29" i="9"/>
  <c r="I29" i="9"/>
  <c r="Y28" i="9"/>
  <c r="L28" i="9"/>
  <c r="I28" i="9"/>
  <c r="Y27" i="9"/>
  <c r="L27" i="9"/>
  <c r="I27" i="9"/>
  <c r="Y26" i="9"/>
  <c r="W26" i="9" s="1"/>
  <c r="Y25" i="9"/>
  <c r="W25" i="9" s="1"/>
  <c r="Y24" i="9"/>
  <c r="W24" i="9" s="1"/>
  <c r="Y23" i="9"/>
  <c r="W23" i="9" s="1"/>
  <c r="Y22" i="9"/>
  <c r="W22" i="9" s="1"/>
  <c r="Y21" i="9"/>
  <c r="W21" i="9" s="1"/>
  <c r="Y20" i="9"/>
  <c r="W20" i="9" s="1"/>
  <c r="Y19" i="9"/>
  <c r="W19" i="9" s="1"/>
  <c r="Y18" i="9"/>
  <c r="W18" i="9" s="1"/>
  <c r="Y17" i="9"/>
  <c r="W17" i="9" s="1"/>
  <c r="Y16" i="9"/>
  <c r="W16" i="9" s="1"/>
  <c r="Y15" i="9"/>
  <c r="W15" i="9" s="1"/>
  <c r="Y14" i="9"/>
  <c r="W14" i="9" s="1"/>
  <c r="Y13" i="9"/>
  <c r="W13" i="9" s="1"/>
  <c r="Y12" i="9"/>
  <c r="W12" i="9" s="1"/>
  <c r="Y11" i="9"/>
  <c r="W11" i="9" s="1"/>
  <c r="Y10" i="9"/>
  <c r="W10" i="9" s="1"/>
  <c r="Y9" i="9"/>
  <c r="W9" i="9" s="1"/>
  <c r="Y8" i="9"/>
  <c r="W8" i="9" s="1"/>
  <c r="Y7" i="9"/>
  <c r="W7" i="9" s="1"/>
  <c r="Y6" i="9"/>
  <c r="L6" i="9"/>
  <c r="W6" i="9" s="1"/>
  <c r="Y5" i="9"/>
  <c r="L5" i="9"/>
  <c r="L4" i="9" s="1"/>
  <c r="W4" i="9" s="1"/>
  <c r="Y4" i="9"/>
  <c r="Y32" i="8"/>
  <c r="L32" i="8"/>
  <c r="Y31" i="8"/>
  <c r="L31" i="8"/>
  <c r="Y30" i="8"/>
  <c r="W30" i="8" s="1"/>
  <c r="L30" i="8"/>
  <c r="Y29" i="8"/>
  <c r="L29" i="8"/>
  <c r="W29" i="8" s="1"/>
  <c r="Y28" i="8"/>
  <c r="L28" i="8"/>
  <c r="Y27" i="8"/>
  <c r="L27" i="8"/>
  <c r="Y26" i="8"/>
  <c r="W26" i="8" s="1"/>
  <c r="Y25" i="8"/>
  <c r="W25" i="8" s="1"/>
  <c r="Y24" i="8"/>
  <c r="W24" i="8" s="1"/>
  <c r="Y23" i="8"/>
  <c r="W23" i="8" s="1"/>
  <c r="Y22" i="8"/>
  <c r="W22" i="8" s="1"/>
  <c r="Y21" i="8"/>
  <c r="W21" i="8" s="1"/>
  <c r="Y20" i="8"/>
  <c r="W20" i="8" s="1"/>
  <c r="Y19" i="8"/>
  <c r="W19" i="8" s="1"/>
  <c r="Y18" i="8"/>
  <c r="W18" i="8" s="1"/>
  <c r="Y17" i="8"/>
  <c r="W17" i="8" s="1"/>
  <c r="Y16" i="8"/>
  <c r="W16" i="8" s="1"/>
  <c r="Y15" i="8"/>
  <c r="W15" i="8"/>
  <c r="Y14" i="8"/>
  <c r="W14" i="8" s="1"/>
  <c r="Y13" i="8"/>
  <c r="W13" i="8" s="1"/>
  <c r="Y12" i="8"/>
  <c r="W12" i="8" s="1"/>
  <c r="Y11" i="8"/>
  <c r="W11" i="8" s="1"/>
  <c r="Y10" i="8"/>
  <c r="W10" i="8" s="1"/>
  <c r="Y9" i="8"/>
  <c r="W9" i="8" s="1"/>
  <c r="Y8" i="8"/>
  <c r="W8" i="8" s="1"/>
  <c r="Y7" i="8"/>
  <c r="W7" i="8"/>
  <c r="Y6" i="8"/>
  <c r="L6" i="8"/>
  <c r="W6" i="8" s="1"/>
  <c r="Y5" i="8"/>
  <c r="L5" i="8"/>
  <c r="Y4" i="8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Y32" i="6"/>
  <c r="L32" i="6"/>
  <c r="W32" i="6" s="1"/>
  <c r="Y31" i="6"/>
  <c r="L31" i="6"/>
  <c r="Y30" i="6"/>
  <c r="L30" i="6"/>
  <c r="Y29" i="6"/>
  <c r="L29" i="6"/>
  <c r="W29" i="6" s="1"/>
  <c r="Y28" i="6"/>
  <c r="L28" i="6"/>
  <c r="Y27" i="6"/>
  <c r="L27" i="6"/>
  <c r="W27" i="6" s="1"/>
  <c r="Y26" i="6"/>
  <c r="W26" i="6" s="1"/>
  <c r="Y25" i="6"/>
  <c r="W25" i="6" s="1"/>
  <c r="Y24" i="6"/>
  <c r="W24" i="6" s="1"/>
  <c r="Y23" i="6"/>
  <c r="W23" i="6" s="1"/>
  <c r="Y22" i="6"/>
  <c r="W22" i="6" s="1"/>
  <c r="Y21" i="6"/>
  <c r="W21" i="6" s="1"/>
  <c r="Y20" i="6"/>
  <c r="W20" i="6" s="1"/>
  <c r="Y19" i="6"/>
  <c r="W19" i="6"/>
  <c r="Y18" i="6"/>
  <c r="W18" i="6" s="1"/>
  <c r="Y17" i="6"/>
  <c r="W17" i="6" s="1"/>
  <c r="Y16" i="6"/>
  <c r="W16" i="6" s="1"/>
  <c r="Y15" i="6"/>
  <c r="W15" i="6" s="1"/>
  <c r="Y14" i="6"/>
  <c r="W14" i="6" s="1"/>
  <c r="Y13" i="6"/>
  <c r="W13" i="6" s="1"/>
  <c r="Y12" i="6"/>
  <c r="W12" i="6" s="1"/>
  <c r="Y11" i="6"/>
  <c r="W11" i="6"/>
  <c r="Y10" i="6"/>
  <c r="W10" i="6" s="1"/>
  <c r="Y9" i="6"/>
  <c r="W9" i="6" s="1"/>
  <c r="Y8" i="6"/>
  <c r="W8" i="6" s="1"/>
  <c r="Y7" i="6"/>
  <c r="W7" i="6" s="1"/>
  <c r="Y6" i="6"/>
  <c r="L6" i="6"/>
  <c r="W6" i="6" s="1"/>
  <c r="Y5" i="6"/>
  <c r="L5" i="6"/>
  <c r="W5" i="6" s="1"/>
  <c r="Y4" i="6"/>
  <c r="F29" i="4"/>
  <c r="W28" i="9" l="1"/>
  <c r="Q27" i="10"/>
  <c r="L4" i="6"/>
  <c r="W4" i="6" s="1"/>
  <c r="W28" i="6"/>
  <c r="W31" i="8"/>
  <c r="Q28" i="10"/>
  <c r="W32" i="8"/>
  <c r="Q29" i="10"/>
  <c r="W30" i="6"/>
  <c r="L4" i="8"/>
  <c r="W4" i="8" s="1"/>
  <c r="W27" i="8"/>
  <c r="W30" i="9"/>
  <c r="Q30" i="10"/>
  <c r="W31" i="6"/>
  <c r="W5" i="8"/>
  <c r="W28" i="8"/>
  <c r="W27" i="9"/>
  <c r="Q31" i="10"/>
  <c r="W5" i="9"/>
  <c r="W31" i="9"/>
  <c r="Q32" i="10"/>
</calcChain>
</file>

<file path=xl/sharedStrings.xml><?xml version="1.0" encoding="utf-8"?>
<sst xmlns="http://schemas.openxmlformats.org/spreadsheetml/2006/main" count="715" uniqueCount="270">
  <si>
    <t>第１６表 病院の外来患者延数、病院の種類別ー年次別</t>
    <rPh sb="0" eb="1">
      <t>ダイ</t>
    </rPh>
    <rPh sb="3" eb="4">
      <t>ヒョウ</t>
    </rPh>
    <rPh sb="5" eb="7">
      <t>ビョウイン</t>
    </rPh>
    <rPh sb="8" eb="10">
      <t>ガイライ</t>
    </rPh>
    <rPh sb="10" eb="12">
      <t>カンジャ</t>
    </rPh>
    <rPh sb="12" eb="13">
      <t>ノ</t>
    </rPh>
    <rPh sb="13" eb="14">
      <t>スウ</t>
    </rPh>
    <rPh sb="15" eb="17">
      <t>ビョウイン</t>
    </rPh>
    <rPh sb="18" eb="20">
      <t>シュルイ</t>
    </rPh>
    <rPh sb="20" eb="21">
      <t>ベツ</t>
    </rPh>
    <rPh sb="22" eb="24">
      <t>ネンジ</t>
    </rPh>
    <rPh sb="24" eb="25">
      <t>ベツ</t>
    </rPh>
    <phoneticPr fontId="2"/>
  </si>
  <si>
    <t>年次</t>
  </si>
  <si>
    <t>総数</t>
  </si>
  <si>
    <t>精神病院</t>
    <phoneticPr fontId="2"/>
  </si>
  <si>
    <t>一般病院</t>
    <phoneticPr fontId="2"/>
  </si>
  <si>
    <t>昭和50年</t>
    <phoneticPr fontId="2"/>
  </si>
  <si>
    <t>平成元年</t>
    <phoneticPr fontId="2"/>
  </si>
  <si>
    <t>平成2年</t>
    <rPh sb="0" eb="2">
      <t>ヘイセイ</t>
    </rPh>
    <rPh sb="3" eb="4">
      <t>ネン</t>
    </rPh>
    <phoneticPr fontId="2"/>
  </si>
  <si>
    <t>１１</t>
  </si>
  <si>
    <t>１２</t>
  </si>
  <si>
    <t>１３</t>
  </si>
  <si>
    <t>１４</t>
  </si>
  <si>
    <t>１５</t>
  </si>
  <si>
    <t>１６</t>
  </si>
  <si>
    <t>１７</t>
    <phoneticPr fontId="2"/>
  </si>
  <si>
    <t>１８</t>
    <phoneticPr fontId="2"/>
  </si>
  <si>
    <t>１９</t>
    <phoneticPr fontId="2"/>
  </si>
  <si>
    <t>20</t>
  </si>
  <si>
    <t>21</t>
    <phoneticPr fontId="2"/>
  </si>
  <si>
    <t>22</t>
  </si>
  <si>
    <t>23</t>
    <phoneticPr fontId="2"/>
  </si>
  <si>
    <t>24</t>
  </si>
  <si>
    <t>25</t>
    <phoneticPr fontId="2"/>
  </si>
  <si>
    <t>26</t>
  </si>
  <si>
    <t>27</t>
    <phoneticPr fontId="2"/>
  </si>
  <si>
    <t>28</t>
  </si>
  <si>
    <t>29</t>
  </si>
  <si>
    <t>30</t>
    <phoneticPr fontId="2"/>
  </si>
  <si>
    <t>令和元年</t>
    <rPh sb="0" eb="4">
      <t>レイワガンネン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</si>
  <si>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</si>
  <si>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</si>
  <si>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４年</t>
    <rPh sb="1" eb="2">
      <t>ネン</t>
    </rPh>
    <phoneticPr fontId="2"/>
  </si>
  <si>
    <t>第１７表 病院の人口１０万対１日平均外来患者数、病院の種類別ー年次別</t>
    <rPh sb="0" eb="1">
      <t>ダイ</t>
    </rPh>
    <rPh sb="3" eb="4">
      <t>ヒョウ</t>
    </rPh>
    <rPh sb="5" eb="7">
      <t>ビョウイン</t>
    </rPh>
    <rPh sb="8" eb="10">
      <t>ジンコウ</t>
    </rPh>
    <rPh sb="12" eb="14">
      <t>マンタイ</t>
    </rPh>
    <rPh sb="15" eb="16">
      <t>ニチ</t>
    </rPh>
    <rPh sb="16" eb="18">
      <t>ヘイキン</t>
    </rPh>
    <rPh sb="18" eb="20">
      <t>ガイライ</t>
    </rPh>
    <rPh sb="20" eb="23">
      <t>カンジャスウ</t>
    </rPh>
    <rPh sb="24" eb="26">
      <t>ビョウイン</t>
    </rPh>
    <rPh sb="27" eb="29">
      <t>シュルイ</t>
    </rPh>
    <rPh sb="29" eb="30">
      <t>ベツ</t>
    </rPh>
    <rPh sb="31" eb="33">
      <t>ネンジ</t>
    </rPh>
    <rPh sb="33" eb="34">
      <t>ベツ</t>
    </rPh>
    <phoneticPr fontId="2"/>
  </si>
  <si>
    <t>21</t>
  </si>
  <si>
    <t>26</t>
    <phoneticPr fontId="2"/>
  </si>
  <si>
    <t>第１８表 病院の病床利用率・平均在院日数・１日平均患者数、病床の種類別</t>
    <rPh sb="0" eb="1">
      <t>ダイ</t>
    </rPh>
    <rPh sb="3" eb="4">
      <t>ヒョウ</t>
    </rPh>
    <rPh sb="5" eb="7">
      <t>ビョウイン</t>
    </rPh>
    <rPh sb="8" eb="9">
      <t>ビョウ</t>
    </rPh>
    <rPh sb="9" eb="10">
      <t>トコ</t>
    </rPh>
    <rPh sb="10" eb="13">
      <t>リヨウリツ</t>
    </rPh>
    <rPh sb="14" eb="16">
      <t>ヘイキン</t>
    </rPh>
    <rPh sb="16" eb="18">
      <t>ザイイン</t>
    </rPh>
    <rPh sb="18" eb="20">
      <t>ニッスウ</t>
    </rPh>
    <rPh sb="22" eb="23">
      <t>ニチ</t>
    </rPh>
    <rPh sb="23" eb="25">
      <t>ヘイキン</t>
    </rPh>
    <rPh sb="25" eb="27">
      <t>カンジャ</t>
    </rPh>
    <rPh sb="27" eb="28">
      <t>スウ</t>
    </rPh>
    <rPh sb="29" eb="31">
      <t>ビョウショウ</t>
    </rPh>
    <rPh sb="32" eb="34">
      <t>シュルイ</t>
    </rPh>
    <rPh sb="34" eb="35">
      <t>ベツ</t>
    </rPh>
    <phoneticPr fontId="2"/>
  </si>
  <si>
    <t>令和４年</t>
    <rPh sb="0" eb="2">
      <t>レイワ</t>
    </rPh>
    <rPh sb="3" eb="4">
      <t>ネン</t>
    </rPh>
    <phoneticPr fontId="2"/>
  </si>
  <si>
    <t>病床の種類</t>
    <rPh sb="0" eb="1">
      <t>ビョウ</t>
    </rPh>
    <phoneticPr fontId="2"/>
  </si>
  <si>
    <t>病床
利用率</t>
    <rPh sb="3" eb="6">
      <t>リヨウリツ</t>
    </rPh>
    <phoneticPr fontId="2"/>
  </si>
  <si>
    <t>平均
在院日数</t>
    <rPh sb="3" eb="5">
      <t>ザイイン</t>
    </rPh>
    <rPh sb="5" eb="7">
      <t>ニッスウ</t>
    </rPh>
    <phoneticPr fontId="2"/>
  </si>
  <si>
    <t>１日平均
在院患者数</t>
    <rPh sb="5" eb="7">
      <t>ザイイン</t>
    </rPh>
    <rPh sb="7" eb="10">
      <t>カンジャスウ</t>
    </rPh>
    <phoneticPr fontId="2"/>
  </si>
  <si>
    <t>１日平均
新入院患者数</t>
    <rPh sb="5" eb="8">
      <t>シンニュウイン</t>
    </rPh>
    <rPh sb="8" eb="11">
      <t>カンジャスウ</t>
    </rPh>
    <phoneticPr fontId="2"/>
  </si>
  <si>
    <t>１日平均
退院患者数</t>
    <rPh sb="5" eb="7">
      <t>タイイン</t>
    </rPh>
    <rPh sb="7" eb="9">
      <t>カンジャ</t>
    </rPh>
    <rPh sb="9" eb="10">
      <t>スウ</t>
    </rPh>
    <phoneticPr fontId="2"/>
  </si>
  <si>
    <t>１日平均
外来患者数</t>
    <rPh sb="5" eb="7">
      <t>ガイライ</t>
    </rPh>
    <rPh sb="7" eb="9">
      <t>カンジャ</t>
    </rPh>
    <rPh sb="9" eb="10">
      <t>スウ</t>
    </rPh>
    <phoneticPr fontId="2"/>
  </si>
  <si>
    <t>精神病床</t>
  </si>
  <si>
    <t>感染症病床</t>
    <rPh sb="0" eb="3">
      <t>カンセンショウ</t>
    </rPh>
    <phoneticPr fontId="2"/>
  </si>
  <si>
    <t>結核病床</t>
  </si>
  <si>
    <t>療養病床</t>
    <rPh sb="0" eb="2">
      <t>リョウヨウ</t>
    </rPh>
    <rPh sb="2" eb="4">
      <t>ビョウショウ</t>
    </rPh>
    <phoneticPr fontId="2"/>
  </si>
  <si>
    <t>一般病床</t>
  </si>
  <si>
    <t>介護療養病床（再掲）</t>
    <rPh sb="0" eb="2">
      <t>カイゴ</t>
    </rPh>
    <rPh sb="2" eb="4">
      <t>リョウヨウ</t>
    </rPh>
    <rPh sb="4" eb="6">
      <t>ビョウショウ</t>
    </rPh>
    <rPh sb="7" eb="9">
      <t>サイケイ</t>
    </rPh>
    <phoneticPr fontId="2"/>
  </si>
  <si>
    <t>第１９表 病院の病床利用率、病床の種類・愛媛県･全国別ー年次別</t>
    <rPh sb="0" eb="1">
      <t>ダイ</t>
    </rPh>
    <rPh sb="3" eb="4">
      <t>ヒョウ</t>
    </rPh>
    <rPh sb="5" eb="7">
      <t>ビョウイン</t>
    </rPh>
    <rPh sb="8" eb="9">
      <t>ビョウ</t>
    </rPh>
    <rPh sb="9" eb="10">
      <t>ユカ</t>
    </rPh>
    <rPh sb="10" eb="13">
      <t>リヨウリツ</t>
    </rPh>
    <rPh sb="14" eb="15">
      <t>ビョウ</t>
    </rPh>
    <rPh sb="15" eb="16">
      <t>トコ</t>
    </rPh>
    <rPh sb="17" eb="19">
      <t>シュルイ</t>
    </rPh>
    <rPh sb="20" eb="23">
      <t>エヒメケン</t>
    </rPh>
    <rPh sb="24" eb="26">
      <t>ゼンコク</t>
    </rPh>
    <rPh sb="26" eb="27">
      <t>ベツ</t>
    </rPh>
    <rPh sb="28" eb="30">
      <t>ネンジ</t>
    </rPh>
    <rPh sb="30" eb="31">
      <t>ベツ</t>
    </rPh>
    <phoneticPr fontId="2"/>
  </si>
  <si>
    <t>愛媛県</t>
  </si>
  <si>
    <t>全国</t>
  </si>
  <si>
    <t>精神
病床</t>
    <rPh sb="3" eb="5">
      <t>ビョウショウ</t>
    </rPh>
    <phoneticPr fontId="2"/>
  </si>
  <si>
    <t>感染症
病床</t>
    <rPh sb="0" eb="3">
      <t>カンセンショウ</t>
    </rPh>
    <rPh sb="4" eb="6">
      <t>ビョウショウ</t>
    </rPh>
    <phoneticPr fontId="2"/>
  </si>
  <si>
    <t>結核
病床</t>
    <rPh sb="3" eb="5">
      <t>ビョウショウ</t>
    </rPh>
    <phoneticPr fontId="2"/>
  </si>
  <si>
    <t>その他の病床等※</t>
    <rPh sb="2" eb="3">
      <t>タ</t>
    </rPh>
    <rPh sb="4" eb="6">
      <t>ビョウショウ</t>
    </rPh>
    <rPh sb="6" eb="7">
      <t>ナド</t>
    </rPh>
    <phoneticPr fontId="2"/>
  </si>
  <si>
    <t>総数</t>
    <rPh sb="0" eb="2">
      <t>ソウスウ</t>
    </rPh>
    <phoneticPr fontId="2"/>
  </si>
  <si>
    <t>一般病床等</t>
    <rPh sb="0" eb="2">
      <t>イッパン</t>
    </rPh>
    <rPh sb="2" eb="4">
      <t>ビョウショウ</t>
    </rPh>
    <rPh sb="4" eb="5">
      <t>ナド</t>
    </rPh>
    <phoneticPr fontId="2"/>
  </si>
  <si>
    <t>療養
病床等</t>
    <rPh sb="0" eb="2">
      <t>リョウヨウ</t>
    </rPh>
    <rPh sb="3" eb="5">
      <t>ビョウショウ</t>
    </rPh>
    <rPh sb="5" eb="6">
      <t>ナド</t>
    </rPh>
    <phoneticPr fontId="2"/>
  </si>
  <si>
    <t>介護療養
病床
（再掲）</t>
    <rPh sb="0" eb="2">
      <t>カイゴ</t>
    </rPh>
    <rPh sb="2" eb="4">
      <t>リョウヨウ</t>
    </rPh>
    <rPh sb="5" eb="7">
      <t>ビョウショウ</t>
    </rPh>
    <rPh sb="9" eb="11">
      <t>サイケイ</t>
    </rPh>
    <phoneticPr fontId="2"/>
  </si>
  <si>
    <t>昭和50年</t>
  </si>
  <si>
    <t>平成元年</t>
  </si>
  <si>
    <t>１７</t>
  </si>
  <si>
    <t>１８</t>
  </si>
  <si>
    <t>１９</t>
  </si>
  <si>
    <t>-</t>
  </si>
  <si>
    <t>23</t>
  </si>
  <si>
    <t>28</t>
    <phoneticPr fontId="2"/>
  </si>
  <si>
    <t>30</t>
  </si>
  <si>
    <t>2</t>
  </si>
  <si>
    <t>3</t>
  </si>
  <si>
    <t>４</t>
    <phoneticPr fontId="2"/>
  </si>
  <si>
    <t>※その他病床等とは、療養病床、一般病床及び経過的旧その他の病床である。</t>
    <rPh sb="3" eb="4">
      <t>タ</t>
    </rPh>
    <rPh sb="4" eb="6">
      <t>ビョウショウ</t>
    </rPh>
    <rPh sb="6" eb="7">
      <t>トウ</t>
    </rPh>
    <rPh sb="10" eb="12">
      <t>リョウヨウ</t>
    </rPh>
    <rPh sb="12" eb="14">
      <t>ビョウショウ</t>
    </rPh>
    <rPh sb="15" eb="17">
      <t>イッパン</t>
    </rPh>
    <rPh sb="17" eb="19">
      <t>ビョウショウ</t>
    </rPh>
    <rPh sb="19" eb="20">
      <t>オヨ</t>
    </rPh>
    <rPh sb="21" eb="24">
      <t>ケイカテキ</t>
    </rPh>
    <rPh sb="24" eb="25">
      <t>キュウ</t>
    </rPh>
    <rPh sb="27" eb="28">
      <t>タ</t>
    </rPh>
    <rPh sb="29" eb="31">
      <t>ビョウショウ</t>
    </rPh>
    <phoneticPr fontId="2"/>
  </si>
  <si>
    <t>　一般病床等とは、一般病床及び経過的旧その他の病床（経過的旧療養型病床群を除く）である。</t>
    <rPh sb="1" eb="3">
      <t>イッパン</t>
    </rPh>
    <rPh sb="3" eb="5">
      <t>ビョウショウ</t>
    </rPh>
    <rPh sb="5" eb="6">
      <t>トウ</t>
    </rPh>
    <rPh sb="9" eb="11">
      <t>イッパン</t>
    </rPh>
    <rPh sb="11" eb="13">
      <t>ビョウショウ</t>
    </rPh>
    <rPh sb="13" eb="14">
      <t>オヨ</t>
    </rPh>
    <rPh sb="15" eb="18">
      <t>ケイカテキ</t>
    </rPh>
    <rPh sb="18" eb="19">
      <t>キュウ</t>
    </rPh>
    <rPh sb="21" eb="22">
      <t>タ</t>
    </rPh>
    <rPh sb="23" eb="25">
      <t>ビョウショウ</t>
    </rPh>
    <rPh sb="26" eb="29">
      <t>ケイカテキ</t>
    </rPh>
    <rPh sb="29" eb="30">
      <t>キュウ</t>
    </rPh>
    <rPh sb="30" eb="33">
      <t>リョウヨウガタ</t>
    </rPh>
    <rPh sb="33" eb="35">
      <t>ビョウショウ</t>
    </rPh>
    <rPh sb="35" eb="36">
      <t>グン</t>
    </rPh>
    <rPh sb="37" eb="38">
      <t>ノゾ</t>
    </rPh>
    <phoneticPr fontId="2"/>
  </si>
  <si>
    <t>　療養病床等とは、療養病床及び経過的旧療養型病床群である。</t>
    <rPh sb="1" eb="3">
      <t>リョウヨウ</t>
    </rPh>
    <rPh sb="3" eb="5">
      <t>ビョウショウ</t>
    </rPh>
    <rPh sb="5" eb="6">
      <t>トウ</t>
    </rPh>
    <rPh sb="9" eb="11">
      <t>リョウヨウ</t>
    </rPh>
    <rPh sb="11" eb="13">
      <t>ビョウショウ</t>
    </rPh>
    <rPh sb="13" eb="14">
      <t>オヨ</t>
    </rPh>
    <rPh sb="15" eb="18">
      <t>ケイカテキ</t>
    </rPh>
    <rPh sb="18" eb="19">
      <t>キュウ</t>
    </rPh>
    <rPh sb="19" eb="22">
      <t>リョウヨウガタ</t>
    </rPh>
    <rPh sb="22" eb="24">
      <t>ビョウショウ</t>
    </rPh>
    <rPh sb="24" eb="25">
      <t>グン</t>
    </rPh>
    <phoneticPr fontId="2"/>
  </si>
  <si>
    <t>第２０表 病院病床数・患者数、病床の種類・月別</t>
    <rPh sb="0" eb="1">
      <t>ダイ</t>
    </rPh>
    <rPh sb="3" eb="4">
      <t>ヒョウ</t>
    </rPh>
    <rPh sb="5" eb="7">
      <t>ビョウイン</t>
    </rPh>
    <rPh sb="7" eb="10">
      <t>ビョウショウスウ</t>
    </rPh>
    <rPh sb="11" eb="14">
      <t>カンジャスウ</t>
    </rPh>
    <rPh sb="15" eb="17">
      <t>ビョウショウ</t>
    </rPh>
    <rPh sb="18" eb="20">
      <t>シュルイ</t>
    </rPh>
    <rPh sb="21" eb="22">
      <t>ツキ</t>
    </rPh>
    <rPh sb="22" eb="23">
      <t>ベツ</t>
    </rPh>
    <phoneticPr fontId="10"/>
  </si>
  <si>
    <t>第２０表（続き）</t>
    <rPh sb="0" eb="1">
      <t>ダイ</t>
    </rPh>
    <rPh sb="3" eb="4">
      <t>ヒョウ</t>
    </rPh>
    <rPh sb="5" eb="6">
      <t>ツヅ</t>
    </rPh>
    <phoneticPr fontId="12"/>
  </si>
  <si>
    <t>（１）総数</t>
    <rPh sb="3" eb="5">
      <t>ソウスウ</t>
    </rPh>
    <phoneticPr fontId="10"/>
  </si>
  <si>
    <t>令和４年</t>
    <rPh sb="3" eb="4">
      <t>ネン</t>
    </rPh>
    <phoneticPr fontId="10"/>
  </si>
  <si>
    <t>（５）療養病床</t>
    <rPh sb="3" eb="5">
      <t>リョウヨウ</t>
    </rPh>
    <rPh sb="5" eb="7">
      <t>ビョウショウ</t>
    </rPh>
    <phoneticPr fontId="10"/>
  </si>
  <si>
    <t>月</t>
    <rPh sb="0" eb="1">
      <t>ツキ</t>
    </rPh>
    <phoneticPr fontId="10"/>
  </si>
  <si>
    <t>月末病床数</t>
    <rPh sb="0" eb="2">
      <t>ゲツマツ</t>
    </rPh>
    <rPh sb="2" eb="5">
      <t>ビョウショウスウ</t>
    </rPh>
    <phoneticPr fontId="10"/>
  </si>
  <si>
    <t>在院患者延数</t>
    <rPh sb="0" eb="2">
      <t>ザイイン</t>
    </rPh>
    <rPh sb="2" eb="4">
      <t>カンジャ</t>
    </rPh>
    <rPh sb="4" eb="6">
      <t>ノベスウ</t>
    </rPh>
    <phoneticPr fontId="10"/>
  </si>
  <si>
    <t>新入院患者数</t>
    <rPh sb="0" eb="1">
      <t>シン</t>
    </rPh>
    <rPh sb="1" eb="3">
      <t>ニュウイン</t>
    </rPh>
    <rPh sb="3" eb="6">
      <t>カンジャスウ</t>
    </rPh>
    <phoneticPr fontId="10"/>
  </si>
  <si>
    <t>退院患者数</t>
    <rPh sb="0" eb="2">
      <t>タイイン</t>
    </rPh>
    <rPh sb="2" eb="5">
      <t>カンジャスウ</t>
    </rPh>
    <phoneticPr fontId="10"/>
  </si>
  <si>
    <t>外来患者数</t>
    <rPh sb="0" eb="2">
      <t>ガイライ</t>
    </rPh>
    <rPh sb="2" eb="5">
      <t>カンジャスウ</t>
    </rPh>
    <phoneticPr fontId="10"/>
  </si>
  <si>
    <t>総数</t>
    <rPh sb="0" eb="2">
      <t>ソウスウ</t>
    </rPh>
    <phoneticPr fontId="10"/>
  </si>
  <si>
    <t>１月</t>
    <rPh sb="1" eb="2">
      <t>ガツ</t>
    </rPh>
    <phoneticPr fontId="10"/>
  </si>
  <si>
    <t>２月</t>
    <rPh sb="1" eb="2">
      <t>ガツ</t>
    </rPh>
    <phoneticPr fontId="10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</si>
  <si>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</si>
  <si>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</si>
  <si>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</si>
  <si>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</si>
  <si>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</si>
  <si>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</si>
  <si>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</si>
  <si>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</si>
  <si>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</si>
  <si>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</si>
  <si>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（２）精神病床</t>
    <rPh sb="3" eb="5">
      <t>セイシン</t>
    </rPh>
    <rPh sb="5" eb="7">
      <t>ビョウショウ</t>
    </rPh>
    <phoneticPr fontId="10"/>
  </si>
  <si>
    <t>（６）一般病床</t>
    <phoneticPr fontId="12"/>
  </si>
  <si>
    <t>（３）結核病床</t>
    <rPh sb="3" eb="5">
      <t>ケッカク</t>
    </rPh>
    <rPh sb="5" eb="7">
      <t>ビョウショウ</t>
    </rPh>
    <phoneticPr fontId="10"/>
  </si>
  <si>
    <t>（７）介護療養病床（再掲）</t>
    <rPh sb="3" eb="5">
      <t>カイゴ</t>
    </rPh>
    <rPh sb="5" eb="7">
      <t>リョウヨウ</t>
    </rPh>
    <rPh sb="7" eb="9">
      <t>ビョウショウ</t>
    </rPh>
    <rPh sb="10" eb="12">
      <t>サイケイ</t>
    </rPh>
    <phoneticPr fontId="12"/>
  </si>
  <si>
    <t>（４）感染症病床</t>
    <rPh sb="3" eb="6">
      <t>カンセンショウ</t>
    </rPh>
    <rPh sb="6" eb="8">
      <t>ビョウショウ</t>
    </rPh>
    <phoneticPr fontId="10"/>
  </si>
  <si>
    <t>第２１表 一般診療所数、率（人口１０万対）年次・市町別</t>
    <rPh sb="0" eb="1">
      <t>ダイ</t>
    </rPh>
    <rPh sb="3" eb="4">
      <t>ヒョウ</t>
    </rPh>
    <rPh sb="5" eb="7">
      <t>イッパン</t>
    </rPh>
    <rPh sb="7" eb="10">
      <t>シンリョウショ</t>
    </rPh>
    <rPh sb="10" eb="11">
      <t>スウ</t>
    </rPh>
    <rPh sb="12" eb="13">
      <t>リツ</t>
    </rPh>
    <rPh sb="14" eb="16">
      <t>ジンコウ</t>
    </rPh>
    <rPh sb="18" eb="19">
      <t>マン</t>
    </rPh>
    <rPh sb="19" eb="20">
      <t>タイ</t>
    </rPh>
    <rPh sb="21" eb="23">
      <t>ネンジ</t>
    </rPh>
    <rPh sb="24" eb="26">
      <t>シチョウ</t>
    </rPh>
    <rPh sb="26" eb="27">
      <t>ベツ</t>
    </rPh>
    <phoneticPr fontId="10"/>
  </si>
  <si>
    <t>各年１０月１日</t>
    <rPh sb="0" eb="2">
      <t>カクネン</t>
    </rPh>
    <rPh sb="4" eb="5">
      <t>ガツ</t>
    </rPh>
    <rPh sb="6" eb="7">
      <t>ニチ</t>
    </rPh>
    <phoneticPr fontId="10"/>
  </si>
  <si>
    <t>市町村</t>
    <rPh sb="0" eb="3">
      <t>シチョウソン</t>
    </rPh>
    <phoneticPr fontId="12"/>
  </si>
  <si>
    <t>実数</t>
    <rPh sb="0" eb="2">
      <t>ジッスウ</t>
    </rPh>
    <phoneticPr fontId="12"/>
  </si>
  <si>
    <t>人口１０万対</t>
    <rPh sb="0" eb="2">
      <t>ジンコウ</t>
    </rPh>
    <rPh sb="4" eb="6">
      <t>マンタイ</t>
    </rPh>
    <phoneticPr fontId="12"/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</si>
  <si>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</si>
  <si>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</si>
  <si>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</si>
  <si>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</si>
  <si>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</si>
  <si>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</si>
  <si>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</si>
  <si>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令和2年</t>
    <rPh sb="0" eb="2">
      <t>レイワ</t>
    </rPh>
    <rPh sb="3" eb="4">
      <t>ネン</t>
    </rPh>
    <phoneticPr fontId="12"/>
  </si>
  <si>
    <t>令和３年</t>
    <rPh sb="0" eb="2">
      <t>レイワ</t>
    </rPh>
    <rPh sb="3" eb="4">
      <t>ネン</t>
    </rPh>
    <phoneticPr fontId="12"/>
  </si>
  <si>
    <t>令和４年</t>
    <rPh sb="0" eb="2">
      <t>レイワ</t>
    </rPh>
    <rPh sb="3" eb="4">
      <t>ネン</t>
    </rPh>
    <phoneticPr fontId="12"/>
  </si>
  <si>
    <t>令和2年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</si>
  <si>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</si>
  <si>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R4.10.1推計人口</t>
    <rPh sb="7" eb="9">
      <t>スイケイ</t>
    </rPh>
    <rPh sb="9" eb="11">
      <t>ジンコウ</t>
    </rPh>
    <phoneticPr fontId="12"/>
  </si>
  <si>
    <t>総数</t>
    <rPh sb="0" eb="2">
      <t>ソウスウ</t>
    </rPh>
    <phoneticPr fontId="16"/>
  </si>
  <si>
    <t>市計</t>
    <rPh sb="0" eb="1">
      <t>シ</t>
    </rPh>
    <rPh sb="1" eb="2">
      <t>ケイ</t>
    </rPh>
    <phoneticPr fontId="16"/>
  </si>
  <si>
    <t>郡計</t>
    <rPh sb="0" eb="1">
      <t>グン</t>
    </rPh>
    <rPh sb="1" eb="2">
      <t>ケイ</t>
    </rPh>
    <phoneticPr fontId="16"/>
  </si>
  <si>
    <t>松山市</t>
    <rPh sb="0" eb="3">
      <t>マツヤマシ</t>
    </rPh>
    <phoneticPr fontId="16"/>
  </si>
  <si>
    <t>今治市</t>
    <rPh sb="0" eb="3">
      <t>イマバリシ</t>
    </rPh>
    <phoneticPr fontId="16"/>
  </si>
  <si>
    <t>宇和島市</t>
    <rPh sb="0" eb="4">
      <t>ウワジマシ</t>
    </rPh>
    <phoneticPr fontId="16"/>
  </si>
  <si>
    <t>八幡浜市</t>
    <rPh sb="0" eb="4">
      <t>ヤワタハマシ</t>
    </rPh>
    <phoneticPr fontId="16"/>
  </si>
  <si>
    <t>新居浜市</t>
    <rPh sb="0" eb="4">
      <t>ニイハマシ</t>
    </rPh>
    <phoneticPr fontId="16"/>
  </si>
  <si>
    <t>西条市</t>
    <rPh sb="0" eb="3">
      <t>サイジョウシ</t>
    </rPh>
    <phoneticPr fontId="16"/>
  </si>
  <si>
    <t>大洲市</t>
    <rPh sb="0" eb="3">
      <t>オオズシ</t>
    </rPh>
    <phoneticPr fontId="16"/>
  </si>
  <si>
    <t>伊予市</t>
    <rPh sb="0" eb="3">
      <t>イヨシ</t>
    </rPh>
    <phoneticPr fontId="16"/>
  </si>
  <si>
    <t>四国中央市</t>
    <rPh sb="0" eb="2">
      <t>シコク</t>
    </rPh>
    <rPh sb="2" eb="5">
      <t>チュウオウシ</t>
    </rPh>
    <phoneticPr fontId="12"/>
  </si>
  <si>
    <t>西予市</t>
    <rPh sb="0" eb="2">
      <t>セイヨ</t>
    </rPh>
    <rPh sb="2" eb="3">
      <t>シ</t>
    </rPh>
    <phoneticPr fontId="12"/>
  </si>
  <si>
    <t>東温市</t>
    <rPh sb="0" eb="3">
      <t>トウオンシ</t>
    </rPh>
    <phoneticPr fontId="12"/>
  </si>
  <si>
    <t>上島町</t>
    <rPh sb="0" eb="3">
      <t>カミジマチョウ</t>
    </rPh>
    <phoneticPr fontId="16"/>
  </si>
  <si>
    <t>久万高原町</t>
    <rPh sb="0" eb="5">
      <t>クマコウゲンチョウ</t>
    </rPh>
    <phoneticPr fontId="12"/>
  </si>
  <si>
    <t>松前町</t>
    <rPh sb="0" eb="1">
      <t>マツ</t>
    </rPh>
    <rPh sb="1" eb="2">
      <t>マエ</t>
    </rPh>
    <rPh sb="2" eb="3">
      <t>チョウ</t>
    </rPh>
    <phoneticPr fontId="16"/>
  </si>
  <si>
    <t>砥部町</t>
    <rPh sb="0" eb="3">
      <t>トベチョウ</t>
    </rPh>
    <phoneticPr fontId="16"/>
  </si>
  <si>
    <t>内子町</t>
    <rPh sb="0" eb="2">
      <t>ウチコ</t>
    </rPh>
    <rPh sb="2" eb="3">
      <t>チョウ</t>
    </rPh>
    <phoneticPr fontId="16"/>
  </si>
  <si>
    <t>伊方町</t>
    <rPh sb="0" eb="2">
      <t>イカタ</t>
    </rPh>
    <rPh sb="2" eb="3">
      <t>チョウ</t>
    </rPh>
    <phoneticPr fontId="16"/>
  </si>
  <si>
    <t>松野町</t>
    <rPh sb="0" eb="1">
      <t>マツ</t>
    </rPh>
    <rPh sb="1" eb="2">
      <t>ノ</t>
    </rPh>
    <rPh sb="2" eb="3">
      <t>チョウ</t>
    </rPh>
    <phoneticPr fontId="16"/>
  </si>
  <si>
    <t>鬼北町</t>
    <phoneticPr fontId="12"/>
  </si>
  <si>
    <t>愛南町</t>
    <rPh sb="0" eb="3">
      <t>アイナンチョウ</t>
    </rPh>
    <phoneticPr fontId="12"/>
  </si>
  <si>
    <t>宇摩</t>
    <rPh sb="0" eb="2">
      <t>ウマ</t>
    </rPh>
    <phoneticPr fontId="16"/>
  </si>
  <si>
    <t>新居浜西条</t>
    <rPh sb="0" eb="3">
      <t>ニイハマ</t>
    </rPh>
    <rPh sb="3" eb="5">
      <t>サイジョウ</t>
    </rPh>
    <phoneticPr fontId="16"/>
  </si>
  <si>
    <t>今治</t>
    <rPh sb="0" eb="2">
      <t>イマバリ</t>
    </rPh>
    <phoneticPr fontId="16"/>
  </si>
  <si>
    <t>松山</t>
    <rPh sb="0" eb="2">
      <t>マツヤマ</t>
    </rPh>
    <phoneticPr fontId="16"/>
  </si>
  <si>
    <t>八幡浜大洲</t>
    <rPh sb="0" eb="3">
      <t>ヤワタハマ</t>
    </rPh>
    <rPh sb="3" eb="5">
      <t>オオズ</t>
    </rPh>
    <phoneticPr fontId="16"/>
  </si>
  <si>
    <t>宇和島</t>
    <rPh sb="0" eb="3">
      <t>ウワジマ</t>
    </rPh>
    <phoneticPr fontId="16"/>
  </si>
  <si>
    <t>第２２表 一般診療所数、開設者別－市町別</t>
    <rPh sb="0" eb="1">
      <t>ダイ</t>
    </rPh>
    <rPh sb="3" eb="4">
      <t>ヒョウ</t>
    </rPh>
    <rPh sb="5" eb="7">
      <t>イッパン</t>
    </rPh>
    <rPh sb="7" eb="10">
      <t>シンリョウショ</t>
    </rPh>
    <rPh sb="10" eb="11">
      <t>スウ</t>
    </rPh>
    <rPh sb="12" eb="15">
      <t>カイセツシャ</t>
    </rPh>
    <rPh sb="15" eb="16">
      <t>ベツ</t>
    </rPh>
    <rPh sb="17" eb="19">
      <t>シチョウ</t>
    </rPh>
    <rPh sb="19" eb="20">
      <t>ベツ</t>
    </rPh>
    <phoneticPr fontId="10"/>
  </si>
  <si>
    <t>令和４年１０月１日現在</t>
    <phoneticPr fontId="12"/>
  </si>
  <si>
    <t>市町</t>
    <rPh sb="0" eb="2">
      <t>シチョウ</t>
    </rPh>
    <phoneticPr fontId="12"/>
  </si>
  <si>
    <t>国</t>
  </si>
  <si>
    <t>公的医療機関</t>
  </si>
  <si>
    <t>健保組合
及びその
連合会</t>
    <rPh sb="0" eb="2">
      <t>ケンポ</t>
    </rPh>
    <rPh sb="2" eb="4">
      <t>クミアイ</t>
    </rPh>
    <rPh sb="5" eb="6">
      <t>オヨ</t>
    </rPh>
    <rPh sb="10" eb="13">
      <t>レンゴウカイ</t>
    </rPh>
    <phoneticPr fontId="10"/>
  </si>
  <si>
    <t>共済組合
及びその
連合会</t>
    <rPh sb="0" eb="2">
      <t>キョウサイ</t>
    </rPh>
    <rPh sb="2" eb="4">
      <t>クミアイ</t>
    </rPh>
    <rPh sb="5" eb="6">
      <t>オヨ</t>
    </rPh>
    <rPh sb="10" eb="13">
      <t>レンゴウカイ</t>
    </rPh>
    <phoneticPr fontId="10"/>
  </si>
  <si>
    <t>国民健康
保険組合</t>
  </si>
  <si>
    <t>公益
法人</t>
    <rPh sb="0" eb="2">
      <t>コウエキ</t>
    </rPh>
    <rPh sb="3" eb="5">
      <t>ホウジン</t>
    </rPh>
    <phoneticPr fontId="10"/>
  </si>
  <si>
    <t>医療
法人</t>
    <rPh sb="0" eb="2">
      <t>イリョウ</t>
    </rPh>
    <rPh sb="3" eb="5">
      <t>ホウジン</t>
    </rPh>
    <phoneticPr fontId="10"/>
  </si>
  <si>
    <t>社会
福祉
法人</t>
    <rPh sb="0" eb="2">
      <t>シャカイ</t>
    </rPh>
    <rPh sb="3" eb="5">
      <t>フクシ</t>
    </rPh>
    <rPh sb="6" eb="8">
      <t>ホウジン</t>
    </rPh>
    <phoneticPr fontId="12"/>
  </si>
  <si>
    <t>医療
生協</t>
    <rPh sb="0" eb="2">
      <t>イリョウ</t>
    </rPh>
    <rPh sb="3" eb="5">
      <t>セイキョウ</t>
    </rPh>
    <phoneticPr fontId="12"/>
  </si>
  <si>
    <t>会社</t>
  </si>
  <si>
    <t>その他の
法人</t>
    <rPh sb="0" eb="3">
      <t>ソノタ</t>
    </rPh>
    <rPh sb="5" eb="7">
      <t>ホウジン</t>
    </rPh>
    <phoneticPr fontId="10"/>
  </si>
  <si>
    <t>個人</t>
  </si>
  <si>
    <t>国立大学法人</t>
    <rPh sb="0" eb="2">
      <t>コクリツ</t>
    </rPh>
    <rPh sb="2" eb="4">
      <t>ダイガク</t>
    </rPh>
    <rPh sb="4" eb="6">
      <t>ホウジン</t>
    </rPh>
    <phoneticPr fontId="10"/>
  </si>
  <si>
    <t>その他</t>
    <rPh sb="0" eb="3">
      <t>ソノタ</t>
    </rPh>
    <phoneticPr fontId="10"/>
  </si>
  <si>
    <t>県</t>
    <rPh sb="0" eb="1">
      <t>ケン</t>
    </rPh>
    <phoneticPr fontId="10"/>
  </si>
  <si>
    <t>市町村</t>
    <rPh sb="0" eb="3">
      <t>シチョウソン</t>
    </rPh>
    <phoneticPr fontId="10"/>
  </si>
  <si>
    <t>日赤</t>
    <rPh sb="0" eb="2">
      <t>ニッセキ</t>
    </rPh>
    <phoneticPr fontId="10"/>
  </si>
  <si>
    <t>済生会</t>
    <rPh sb="0" eb="3">
      <t>サイセイカイ</t>
    </rPh>
    <phoneticPr fontId="10"/>
  </si>
  <si>
    <t>厚生連</t>
    <phoneticPr fontId="12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</si>
  <si>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</si>
  <si>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</si>
  <si>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</si>
  <si>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</si>
  <si>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</si>
  <si>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</si>
  <si>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</si>
  <si>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</si>
  <si>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</si>
  <si>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</si>
  <si>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</si>
  <si>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</si>
  <si>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</si>
  <si>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</si>
  <si>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</si>
  <si>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</si>
  <si>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</si>
  <si>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</si>
  <si>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</si>
  <si>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</si>
  <si>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</si>
  <si>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</si>
  <si>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</si>
  <si>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</si>
  <si>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</si>
  <si>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</si>
  <si>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</si>
  <si>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</si>
  <si>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第２３表 一般診療所の病床数・率（人口１０万対）－年次・市町別</t>
    <rPh sb="0" eb="1">
      <t>ダイ</t>
    </rPh>
    <rPh sb="3" eb="4">
      <t>ヒョウ</t>
    </rPh>
    <rPh sb="5" eb="7">
      <t>イッパン</t>
    </rPh>
    <rPh sb="7" eb="10">
      <t>シンリョウショ</t>
    </rPh>
    <rPh sb="11" eb="13">
      <t>ビョウショウ</t>
    </rPh>
    <rPh sb="13" eb="14">
      <t>スウ</t>
    </rPh>
    <rPh sb="15" eb="16">
      <t>リツ</t>
    </rPh>
    <rPh sb="17" eb="19">
      <t>ジンコウ</t>
    </rPh>
    <rPh sb="21" eb="22">
      <t>マン</t>
    </rPh>
    <rPh sb="22" eb="23">
      <t>タイ</t>
    </rPh>
    <rPh sb="25" eb="27">
      <t>ネンジ</t>
    </rPh>
    <rPh sb="28" eb="30">
      <t>シチョウ</t>
    </rPh>
    <rPh sb="30" eb="31">
      <t>ベツ</t>
    </rPh>
    <phoneticPr fontId="10"/>
  </si>
  <si>
    <t>令和２年</t>
    <rPh sb="0" eb="2">
      <t>レイワ</t>
    </rPh>
    <rPh sb="3" eb="4">
      <t>ネン</t>
    </rPh>
    <phoneticPr fontId="12"/>
  </si>
  <si>
    <t xml:space="preserve"> -</t>
  </si>
  <si>
    <t>第２４表 歯科診療所数・率（人口１０万対）－年次・市町別</t>
    <rPh sb="0" eb="1">
      <t>ダイ</t>
    </rPh>
    <rPh sb="3" eb="4">
      <t>ヒョウ</t>
    </rPh>
    <rPh sb="5" eb="7">
      <t>シカ</t>
    </rPh>
    <rPh sb="7" eb="10">
      <t>シンリョウショ</t>
    </rPh>
    <rPh sb="10" eb="11">
      <t>スウ</t>
    </rPh>
    <rPh sb="12" eb="13">
      <t>リツ</t>
    </rPh>
    <rPh sb="14" eb="16">
      <t>ジンコウ</t>
    </rPh>
    <rPh sb="18" eb="19">
      <t>マン</t>
    </rPh>
    <rPh sb="19" eb="20">
      <t>タイ</t>
    </rPh>
    <rPh sb="22" eb="24">
      <t>ネンジ</t>
    </rPh>
    <rPh sb="25" eb="27">
      <t>シチョウ</t>
    </rPh>
    <rPh sb="27" eb="28">
      <t>ベツ</t>
    </rPh>
    <phoneticPr fontId="10"/>
  </si>
  <si>
    <t>人口１０万対</t>
    <rPh sb="0" eb="2">
      <t>ジンコウ</t>
    </rPh>
    <rPh sb="4" eb="5">
      <t>マン</t>
    </rPh>
    <rPh sb="5" eb="6">
      <t>ツイ</t>
    </rPh>
    <phoneticPr fontId="12"/>
  </si>
  <si>
    <t>令和3年</t>
    <rPh sb="0" eb="2">
      <t>レイワ</t>
    </rPh>
    <rPh sb="3" eb="4">
      <t>ネン</t>
    </rPh>
    <phoneticPr fontId="12"/>
  </si>
  <si>
    <t>令和4年</t>
    <rPh sb="0" eb="2">
      <t>レイワ</t>
    </rPh>
    <rPh sb="3" eb="4">
      <t>ネン</t>
    </rPh>
    <phoneticPr fontId="12"/>
  </si>
  <si>
    <t>第２５表 薬局数・率（人口１０万対）－年次・市町別</t>
    <rPh sb="0" eb="1">
      <t>ダイ</t>
    </rPh>
    <rPh sb="3" eb="4">
      <t>ヒョウ</t>
    </rPh>
    <rPh sb="5" eb="7">
      <t>ヤッキョク</t>
    </rPh>
    <rPh sb="7" eb="8">
      <t>スウ</t>
    </rPh>
    <rPh sb="9" eb="10">
      <t>リツ</t>
    </rPh>
    <rPh sb="11" eb="13">
      <t>ジンコウ</t>
    </rPh>
    <rPh sb="15" eb="16">
      <t>マン</t>
    </rPh>
    <rPh sb="16" eb="17">
      <t>タイ</t>
    </rPh>
    <rPh sb="19" eb="21">
      <t>ネンジ</t>
    </rPh>
    <rPh sb="22" eb="24">
      <t>シチョウ</t>
    </rPh>
    <rPh sb="24" eb="25">
      <t>ベツ</t>
    </rPh>
    <phoneticPr fontId="10"/>
  </si>
  <si>
    <t>各年度末現在</t>
    <rPh sb="0" eb="4">
      <t>カクネンドマツ</t>
    </rPh>
    <rPh sb="4" eb="6">
      <t>ゲンザイ</t>
    </rPh>
    <phoneticPr fontId="12"/>
  </si>
  <si>
    <t>令和２年</t>
    <rPh sb="0" eb="2">
      <t>レイワ</t>
    </rPh>
    <rPh sb="3" eb="4">
      <t>ネン</t>
    </rPh>
    <phoneticPr fontId="2"/>
  </si>
  <si>
    <t>令和３年</t>
    <phoneticPr fontId="2"/>
  </si>
  <si>
    <t>四国中央市</t>
    <rPh sb="0" eb="2">
      <t>シコク</t>
    </rPh>
    <rPh sb="2" eb="4">
      <t>チュウオウ</t>
    </rPh>
    <rPh sb="4" eb="5">
      <t>シ</t>
    </rPh>
    <phoneticPr fontId="12"/>
  </si>
  <si>
    <t>西予市</t>
    <rPh sb="0" eb="2">
      <t>セイヨ</t>
    </rPh>
    <rPh sb="2" eb="3">
      <t>シ</t>
    </rPh>
    <phoneticPr fontId="16"/>
  </si>
  <si>
    <t>東温市</t>
    <rPh sb="0" eb="3">
      <t>トウオンシ</t>
    </rPh>
    <phoneticPr fontId="16"/>
  </si>
  <si>
    <t>久万高原町</t>
    <rPh sb="0" eb="5">
      <t>クマコウゲンチョウ</t>
    </rPh>
    <phoneticPr fontId="16"/>
  </si>
  <si>
    <t>鬼北町</t>
    <rPh sb="0" eb="2">
      <t>キホク</t>
    </rPh>
    <rPh sb="2" eb="3">
      <t>チョウ</t>
    </rPh>
    <phoneticPr fontId="16"/>
  </si>
  <si>
    <t>愛南町</t>
    <rPh sb="0" eb="3">
      <t>アイナンチョウ</t>
    </rPh>
    <phoneticPr fontId="16"/>
  </si>
  <si>
    <t>第２６表 医薬品販売業、販売業の種類別ー年次別</t>
    <rPh sb="0" eb="1">
      <t>ダイ</t>
    </rPh>
    <rPh sb="3" eb="4">
      <t>ヒョウ</t>
    </rPh>
    <rPh sb="5" eb="7">
      <t>イヤク</t>
    </rPh>
    <rPh sb="7" eb="8">
      <t>ヒン</t>
    </rPh>
    <rPh sb="8" eb="11">
      <t>ハンバイギョウ</t>
    </rPh>
    <rPh sb="12" eb="14">
      <t>ハンバイ</t>
    </rPh>
    <rPh sb="14" eb="15">
      <t>ギョウ</t>
    </rPh>
    <rPh sb="16" eb="18">
      <t>シュルイ</t>
    </rPh>
    <rPh sb="18" eb="19">
      <t>ベツ</t>
    </rPh>
    <rPh sb="20" eb="22">
      <t>ネンジ</t>
    </rPh>
    <rPh sb="22" eb="23">
      <t>ベツ</t>
    </rPh>
    <phoneticPr fontId="12"/>
  </si>
  <si>
    <t>店舗販売業＊</t>
    <rPh sb="0" eb="2">
      <t>テンポ</t>
    </rPh>
    <phoneticPr fontId="12"/>
  </si>
  <si>
    <t>薬種商販売業</t>
  </si>
  <si>
    <t>配置販売業</t>
  </si>
  <si>
    <t>特例販売業</t>
  </si>
  <si>
    <t>昭和45年</t>
  </si>
  <si>
    <t>平成２年</t>
    <rPh sb="0" eb="2">
      <t>ヘイセイ</t>
    </rPh>
    <rPh sb="3" eb="4">
      <t>ネン</t>
    </rPh>
    <phoneticPr fontId="12"/>
  </si>
  <si>
    <t>12</t>
  </si>
  <si>
    <t>13</t>
  </si>
  <si>
    <t>14</t>
  </si>
  <si>
    <t>15</t>
  </si>
  <si>
    <t>16</t>
  </si>
  <si>
    <t>17</t>
  </si>
  <si>
    <t>18</t>
  </si>
  <si>
    <t>19</t>
  </si>
  <si>
    <t>注）　平成８年までは各年末現在。平成９年から年度末現在。
       店舗販売業には卸売を含む。　＊H20までは一般販売業（卸売含む。）</t>
    <rPh sb="0" eb="1">
      <t>チュウ</t>
    </rPh>
    <rPh sb="3" eb="5">
      <t>ヘイセイ</t>
    </rPh>
    <rPh sb="6" eb="7">
      <t>ネン</t>
    </rPh>
    <rPh sb="10" eb="11">
      <t>カク</t>
    </rPh>
    <rPh sb="11" eb="13">
      <t>ネンマツ</t>
    </rPh>
    <rPh sb="13" eb="15">
      <t>ゲンザイ</t>
    </rPh>
    <rPh sb="16" eb="18">
      <t>ヘイセイ</t>
    </rPh>
    <rPh sb="19" eb="20">
      <t>ネン</t>
    </rPh>
    <rPh sb="22" eb="25">
      <t>ネンドマツ</t>
    </rPh>
    <rPh sb="25" eb="27">
      <t>ゲンザイ</t>
    </rPh>
    <rPh sb="36" eb="38">
      <t>テンポ</t>
    </rPh>
    <rPh sb="38" eb="41">
      <t>ハンバイギョウ</t>
    </rPh>
    <rPh sb="43" eb="45">
      <t>オロシウリ</t>
    </rPh>
    <rPh sb="46" eb="47">
      <t>フク</t>
    </rPh>
    <rPh sb="57" eb="59">
      <t>イッパン</t>
    </rPh>
    <rPh sb="59" eb="62">
      <t>ハンバイギョウ</t>
    </rPh>
    <rPh sb="63" eb="65">
      <t>オロシウ</t>
    </rPh>
    <rPh sb="65" eb="66">
      <t>フク</t>
    </rPh>
    <phoneticPr fontId="12"/>
  </si>
  <si>
    <t>第２７表 毒劇物販売業、販売業の種類別ー年次別</t>
    <rPh sb="0" eb="1">
      <t>ダイ</t>
    </rPh>
    <rPh sb="3" eb="4">
      <t>ヒョウ</t>
    </rPh>
    <rPh sb="5" eb="6">
      <t>ドク</t>
    </rPh>
    <rPh sb="6" eb="8">
      <t>ゲキブツ</t>
    </rPh>
    <rPh sb="8" eb="11">
      <t>ハンバイギョウ</t>
    </rPh>
    <rPh sb="12" eb="14">
      <t>ハンバイ</t>
    </rPh>
    <rPh sb="14" eb="15">
      <t>ギョウ</t>
    </rPh>
    <rPh sb="16" eb="18">
      <t>シュルイ</t>
    </rPh>
    <rPh sb="18" eb="19">
      <t>ベツ</t>
    </rPh>
    <rPh sb="20" eb="22">
      <t>ネンジ</t>
    </rPh>
    <rPh sb="22" eb="23">
      <t>ベツ</t>
    </rPh>
    <phoneticPr fontId="12"/>
  </si>
  <si>
    <t>一般販売業</t>
  </si>
  <si>
    <t>農業用品目販売業</t>
  </si>
  <si>
    <t>特定品目販売業</t>
  </si>
  <si>
    <t>11</t>
  </si>
  <si>
    <t>2</t>
    <phoneticPr fontId="2"/>
  </si>
  <si>
    <t>4</t>
    <phoneticPr fontId="2"/>
  </si>
  <si>
    <t>注）　平成８年までは各年末現在。平成９年から年度末現在。</t>
    <rPh sb="0" eb="1">
      <t>チュウ</t>
    </rPh>
    <rPh sb="3" eb="5">
      <t>ヘイセイ</t>
    </rPh>
    <rPh sb="6" eb="7">
      <t>ネン</t>
    </rPh>
    <rPh sb="10" eb="11">
      <t>カク</t>
    </rPh>
    <rPh sb="11" eb="13">
      <t>ネンマツ</t>
    </rPh>
    <rPh sb="13" eb="15">
      <t>ゲンザイ</t>
    </rPh>
    <rPh sb="16" eb="18">
      <t>ヘイセイ</t>
    </rPh>
    <rPh sb="19" eb="20">
      <t>ネン</t>
    </rPh>
    <rPh sb="22" eb="25">
      <t>ネンドマツ</t>
    </rPh>
    <rPh sb="25" eb="27">
      <t>ゲンザイ</t>
    </rPh>
    <phoneticPr fontId="12"/>
  </si>
  <si>
    <t xml:space="preserve">         平成13年からは松山市を除く。</t>
    <rPh sb="9" eb="11">
      <t>ヘイセイ</t>
    </rPh>
    <rPh sb="13" eb="14">
      <t>ネン</t>
    </rPh>
    <rPh sb="17" eb="20">
      <t>マツヤマシ</t>
    </rPh>
    <rPh sb="21" eb="22">
      <t>ノゾ</t>
    </rPh>
    <phoneticPr fontId="12"/>
  </si>
  <si>
    <t>第２８表 介護老人保健施設の施設数、開設者別ー年次別</t>
    <rPh sb="0" eb="1">
      <t>ダイ</t>
    </rPh>
    <rPh sb="3" eb="4">
      <t>ヒョウ</t>
    </rPh>
    <rPh sb="5" eb="7">
      <t>カイゴ</t>
    </rPh>
    <rPh sb="7" eb="9">
      <t>ロウジン</t>
    </rPh>
    <rPh sb="9" eb="11">
      <t>ホケン</t>
    </rPh>
    <rPh sb="11" eb="13">
      <t>シセツ</t>
    </rPh>
    <rPh sb="14" eb="16">
      <t>シセツ</t>
    </rPh>
    <rPh sb="16" eb="17">
      <t>スウ</t>
    </rPh>
    <rPh sb="18" eb="20">
      <t>カイセツ</t>
    </rPh>
    <rPh sb="20" eb="21">
      <t>シャ</t>
    </rPh>
    <rPh sb="21" eb="22">
      <t>ベツ</t>
    </rPh>
    <rPh sb="23" eb="25">
      <t>ネンジ</t>
    </rPh>
    <rPh sb="25" eb="26">
      <t>ベツ</t>
    </rPh>
    <phoneticPr fontId="12"/>
  </si>
  <si>
    <t>各年１０月１日現在</t>
    <rPh sb="0" eb="1">
      <t>カク</t>
    </rPh>
    <rPh sb="1" eb="2">
      <t>ネン</t>
    </rPh>
    <rPh sb="4" eb="5">
      <t>ガツ</t>
    </rPh>
    <rPh sb="6" eb="7">
      <t>ヒ</t>
    </rPh>
    <rPh sb="7" eb="9">
      <t>ゲンザイ</t>
    </rPh>
    <phoneticPr fontId="12"/>
  </si>
  <si>
    <t>国・地方
公共団体</t>
    <rPh sb="5" eb="7">
      <t>コウキョウ</t>
    </rPh>
    <rPh sb="7" eb="9">
      <t>ダンタイ</t>
    </rPh>
    <phoneticPr fontId="12"/>
  </si>
  <si>
    <t>医療法人</t>
  </si>
  <si>
    <t>社会福祉
法人</t>
    <rPh sb="5" eb="7">
      <t>ホウジン</t>
    </rPh>
    <phoneticPr fontId="12"/>
  </si>
  <si>
    <t>公的・社
会保険関
係団体</t>
    <rPh sb="5" eb="6">
      <t>カイ</t>
    </rPh>
    <rPh sb="6" eb="8">
      <t>ホケン</t>
    </rPh>
    <rPh sb="8" eb="9">
      <t>セキ</t>
    </rPh>
    <rPh sb="10" eb="11">
      <t>カカリ</t>
    </rPh>
    <rPh sb="11" eb="13">
      <t>ダンタイ</t>
    </rPh>
    <phoneticPr fontId="12"/>
  </si>
  <si>
    <t>その他</t>
  </si>
  <si>
    <t>昭和63年</t>
  </si>
  <si>
    <t>平成５年</t>
    <rPh sb="0" eb="2">
      <t>ヘイセイ</t>
    </rPh>
    <rPh sb="3" eb="4">
      <t>ネン</t>
    </rPh>
    <phoneticPr fontId="12"/>
  </si>
  <si>
    <t>注）　平成元年までは７月１日現在、平成２年以降は１０月１日現在。</t>
    <rPh sb="0" eb="1">
      <t>チュウ</t>
    </rPh>
    <rPh sb="3" eb="5">
      <t>ヘイセイ</t>
    </rPh>
    <rPh sb="5" eb="7">
      <t>ガンネン</t>
    </rPh>
    <rPh sb="11" eb="12">
      <t>ガツ</t>
    </rPh>
    <rPh sb="13" eb="16">
      <t>ニチゲンザイ</t>
    </rPh>
    <rPh sb="17" eb="19">
      <t>ヘイセイ</t>
    </rPh>
    <rPh sb="20" eb="23">
      <t>ネンイコウ</t>
    </rPh>
    <rPh sb="26" eb="27">
      <t>ガツ</t>
    </rPh>
    <rPh sb="28" eb="31">
      <t>ニチゲンザイ</t>
    </rPh>
    <phoneticPr fontId="12"/>
  </si>
  <si>
    <t>第２９表 介護老人保健施設の入所定員数、開設者別ー年次別</t>
    <rPh sb="0" eb="1">
      <t>ダイ</t>
    </rPh>
    <rPh sb="3" eb="4">
      <t>ヒョウ</t>
    </rPh>
    <rPh sb="5" eb="7">
      <t>カイゴ</t>
    </rPh>
    <rPh sb="7" eb="9">
      <t>ロウジン</t>
    </rPh>
    <rPh sb="9" eb="11">
      <t>ホケン</t>
    </rPh>
    <rPh sb="11" eb="13">
      <t>シセツ</t>
    </rPh>
    <rPh sb="14" eb="16">
      <t>ニュウショ</t>
    </rPh>
    <rPh sb="16" eb="18">
      <t>テイイン</t>
    </rPh>
    <rPh sb="18" eb="19">
      <t>スウ</t>
    </rPh>
    <rPh sb="20" eb="22">
      <t>カイセツ</t>
    </rPh>
    <rPh sb="22" eb="23">
      <t>シャ</t>
    </rPh>
    <rPh sb="23" eb="24">
      <t>ベツ</t>
    </rPh>
    <rPh sb="25" eb="27">
      <t>ネンジ</t>
    </rPh>
    <rPh sb="27" eb="28">
      <t>ベツ</t>
    </rPh>
    <phoneticPr fontId="12"/>
  </si>
  <si>
    <t>公的・社会
保険関係団体</t>
    <rPh sb="4" eb="5">
      <t>カイ</t>
    </rPh>
    <rPh sb="6" eb="8">
      <t>ホケン</t>
    </rPh>
    <rPh sb="8" eb="9">
      <t>セキ</t>
    </rPh>
    <rPh sb="9" eb="10">
      <t>カカリ</t>
    </rPh>
    <rPh sb="10" eb="12">
      <t>ダンタイ</t>
    </rPh>
    <phoneticPr fontId="12"/>
  </si>
  <si>
    <t>3</t>
    <phoneticPr fontId="2"/>
  </si>
  <si>
    <t>4</t>
  </si>
  <si>
    <t>第３０表　訪問看護ステーションの施設数、開設者別-年次別　</t>
    <rPh sb="0" eb="1">
      <t>ダイ</t>
    </rPh>
    <rPh sb="3" eb="4">
      <t>ヒョウ</t>
    </rPh>
    <rPh sb="5" eb="7">
      <t>ホウモン</t>
    </rPh>
    <rPh sb="7" eb="9">
      <t>カンゴ</t>
    </rPh>
    <rPh sb="16" eb="18">
      <t>シセツ</t>
    </rPh>
    <rPh sb="18" eb="19">
      <t>スウ</t>
    </rPh>
    <rPh sb="20" eb="22">
      <t>カイセツ</t>
    </rPh>
    <rPh sb="22" eb="23">
      <t>シャ</t>
    </rPh>
    <rPh sb="23" eb="24">
      <t>ベツ</t>
    </rPh>
    <rPh sb="25" eb="27">
      <t>ネンジ</t>
    </rPh>
    <rPh sb="27" eb="28">
      <t>ベツ</t>
    </rPh>
    <phoneticPr fontId="12"/>
  </si>
  <si>
    <t>年　次</t>
  </si>
  <si>
    <t>総　数</t>
  </si>
  <si>
    <t>国・地方
公共団体</t>
    <rPh sb="2" eb="4">
      <t>チホウ</t>
    </rPh>
    <rPh sb="5" eb="7">
      <t>コウキョウ</t>
    </rPh>
    <rPh sb="7" eb="9">
      <t>ダンタイ</t>
    </rPh>
    <phoneticPr fontId="12"/>
  </si>
  <si>
    <t>医療
法人</t>
    <rPh sb="3" eb="5">
      <t>ホウジン</t>
    </rPh>
    <phoneticPr fontId="12"/>
  </si>
  <si>
    <t>社会福祉
法人</t>
    <rPh sb="2" eb="3">
      <t>フク</t>
    </rPh>
    <rPh sb="3" eb="4">
      <t>サイワイ</t>
    </rPh>
    <rPh sb="5" eb="7">
      <t>ホウジン</t>
    </rPh>
    <phoneticPr fontId="12"/>
  </si>
  <si>
    <t>公的･社会
保険関係
団体</t>
    <rPh sb="6" eb="8">
      <t>ホケン</t>
    </rPh>
    <rPh sb="8" eb="10">
      <t>カンケイ</t>
    </rPh>
    <rPh sb="11" eb="13">
      <t>ダンタイ</t>
    </rPh>
    <phoneticPr fontId="12"/>
  </si>
  <si>
    <t>医師会</t>
    <rPh sb="0" eb="3">
      <t>イシカイ</t>
    </rPh>
    <phoneticPr fontId="12"/>
  </si>
  <si>
    <t>看護協会</t>
    <rPh sb="2" eb="4">
      <t>キョウカイ</t>
    </rPh>
    <phoneticPr fontId="12"/>
  </si>
  <si>
    <t xml:space="preserve"> その他</t>
  </si>
  <si>
    <t>平成５年</t>
  </si>
  <si>
    <t>注）各年１0月１日現在。ただし、平成１１年以前は7月1日現在。</t>
    <rPh sb="0" eb="1">
      <t>チュウ</t>
    </rPh>
    <rPh sb="2" eb="4">
      <t>カクネン</t>
    </rPh>
    <rPh sb="16" eb="18">
      <t>ヘイセイ</t>
    </rPh>
    <rPh sb="20" eb="21">
      <t>ネン</t>
    </rPh>
    <rPh sb="21" eb="23">
      <t>イゼン</t>
    </rPh>
    <rPh sb="25" eb="26">
      <t>ガツ</t>
    </rPh>
    <rPh sb="27" eb="28">
      <t>ニチ</t>
    </rPh>
    <rPh sb="28" eb="30">
      <t>ゲンザイ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</si>
</sst>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_ * #,##0_ ;_ * &quot;△&quot;#,##0_ ;_ * &quot;-&quot;_ ;_ @_ "/>
    <numFmt numFmtId="177" formatCode="_ * #,##0.0_ ;_ * &quot;△&quot;#,##0.0_ ;_ * &quot;-&quot;_ ;_ @_ "/>
    <numFmt numFmtId="178" formatCode="0.0%"/>
    <numFmt numFmtId="179" formatCode="#,##0_);[Red]\(#,##0\)"/>
    <numFmt numFmtId="180" formatCode="_ * #,##0.0_ ;_ * &quot;△&quot;?,?#0.0_ ;_ * &quot;-&quot;_ ;_ @_ "/>
    <numFmt numFmtId="181" formatCode="_ * #,##0.0_ ;_ * \-#,##0.0_ ;_ * &quot;-&quot;?_ ;_ @_ "/>
    <numFmt numFmtId="182" formatCode="_ * #,##0.0_ ;_ * \-#,##0.0_ ;_ * &quot;-&quot;_ ;_ @_ "/>
    <numFmt numFmtId="183" formatCode="\ 0"/>
  </numFmts>
  <fonts count="18">
    <font>
      <sz val="11"/>
      <name val="ＭＳ Ｐ明朝"/>
      <family val="1"/>
      <charset val="128"/>
    </font>
    <font>
      <sz val="11"/>
      <name val="HG創英角ｺﾞｼｯｸUB"/>
      <family val="3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ＰＲゴシック"/>
      <family val="3"/>
      <charset val="128"/>
    </font>
    <font>
      <sz val="11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.6"/>
      <name val="ＭＳ 明朝"/>
      <family val="1"/>
      <charset val="128"/>
    </font>
    <font>
      <sz val="11"/>
      <name val="明朝"/>
      <family val="3"/>
      <charset val="128"/>
    </font>
    <font>
      <b/>
      <sz val="10"/>
      <name val="ＭＳ Ｐゴシック"/>
      <family val="3"/>
      <charset val="128"/>
    </font>
    <font>
      <sz val="18"/>
      <name val="HG創英角ｺﾞｼｯｸUB"/>
      <family val="3"/>
      <charset val="128"/>
    </font>
    <font>
      <sz val="6"/>
      <name val="明朝"/>
      <family val="3"/>
      <charset val="128"/>
    </font>
    <font>
      <sz val="16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9" fontId="3" fillId="0" borderId="0">
      <alignment horizontal="center" vertical="center"/>
    </xf>
    <xf numFmtId="0" fontId="13" fillId="0" borderId="0"/>
  </cellStyleXfs>
  <cellXfs count="332">
    <xf numFmtId="0" fontId="0" fillId="0" borderId="0" xfId="0"/>
    <xf numFmtId="49" fontId="1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/>
    <xf numFmtId="49" fontId="3" fillId="0" borderId="3" xfId="2" applyBorder="1">
      <alignment horizontal="center" vertical="center"/>
    </xf>
    <xf numFmtId="176" fontId="4" fillId="0" borderId="4" xfId="0" applyNumberFormat="1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right" vertical="center" shrinkToFit="1"/>
    </xf>
    <xf numFmtId="176" fontId="4" fillId="0" borderId="6" xfId="0" applyNumberFormat="1" applyFont="1" applyBorder="1" applyAlignment="1">
      <alignment horizontal="right" vertical="center" shrinkToFit="1"/>
    </xf>
    <xf numFmtId="49" fontId="3" fillId="0" borderId="7" xfId="2" applyBorder="1">
      <alignment horizontal="center" vertical="center"/>
    </xf>
    <xf numFmtId="176" fontId="4" fillId="0" borderId="8" xfId="0" applyNumberFormat="1" applyFont="1" applyBorder="1" applyAlignment="1">
      <alignment horizontal="right" vertical="center" shrinkToFit="1"/>
    </xf>
    <xf numFmtId="176" fontId="4" fillId="0" borderId="0" xfId="0" applyNumberFormat="1" applyFont="1" applyBorder="1" applyAlignment="1">
      <alignment horizontal="right" vertical="center" shrinkToFit="1"/>
    </xf>
    <xf numFmtId="176" fontId="4" fillId="0" borderId="9" xfId="0" applyNumberFormat="1" applyFont="1" applyBorder="1" applyAlignment="1">
      <alignment horizontal="right" vertical="center" shrinkToFit="1"/>
    </xf>
    <xf numFmtId="49" fontId="3" fillId="0" borderId="7" xfId="2" applyFont="1" applyBorder="1">
      <alignment horizontal="center" vertical="center"/>
    </xf>
    <xf numFmtId="49" fontId="3" fillId="0" borderId="10" xfId="2" applyFont="1" applyBorder="1">
      <alignment horizontal="center" vertical="center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2" xfId="0" applyNumberFormat="1" applyFont="1" applyBorder="1" applyAlignment="1">
      <alignment horizontal="right" vertical="center" shrinkToFit="1"/>
    </xf>
    <xf numFmtId="176" fontId="4" fillId="0" borderId="13" xfId="0" applyNumberFormat="1" applyFont="1" applyBorder="1" applyAlignment="1">
      <alignment horizontal="right" vertical="center" shrinkToFit="1"/>
    </xf>
    <xf numFmtId="0" fontId="3" fillId="0" borderId="0" xfId="0" applyNumberFormat="1" applyFont="1"/>
    <xf numFmtId="0" fontId="0" fillId="0" borderId="0" xfId="0" applyNumberFormat="1"/>
    <xf numFmtId="176" fontId="0" fillId="0" borderId="0" xfId="0" applyNumberFormat="1"/>
    <xf numFmtId="0" fontId="0" fillId="0" borderId="0" xfId="0" applyBorder="1"/>
    <xf numFmtId="0" fontId="5" fillId="0" borderId="0" xfId="0" applyNumberFormat="1" applyFont="1" applyBorder="1" applyAlignment="1">
      <alignment vertical="center"/>
    </xf>
    <xf numFmtId="0" fontId="5" fillId="0" borderId="0" xfId="0" applyFont="1"/>
    <xf numFmtId="177" fontId="4" fillId="0" borderId="4" xfId="0" applyNumberFormat="1" applyFont="1" applyBorder="1" applyAlignment="1">
      <alignment horizontal="right" vertical="center" shrinkToFit="1"/>
    </xf>
    <xf numFmtId="177" fontId="4" fillId="0" borderId="5" xfId="0" applyNumberFormat="1" applyFont="1" applyBorder="1" applyAlignment="1">
      <alignment horizontal="right" vertical="center" shrinkToFit="1"/>
    </xf>
    <xf numFmtId="177" fontId="4" fillId="0" borderId="6" xfId="0" applyNumberFormat="1" applyFont="1" applyBorder="1" applyAlignment="1">
      <alignment horizontal="right" vertical="center" shrinkToFit="1"/>
    </xf>
    <xf numFmtId="177" fontId="4" fillId="0" borderId="8" xfId="0" applyNumberFormat="1" applyFont="1" applyBorder="1" applyAlignment="1">
      <alignment horizontal="right" vertical="center" shrinkToFit="1"/>
    </xf>
    <xf numFmtId="177" fontId="4" fillId="0" borderId="0" xfId="0" applyNumberFormat="1" applyFont="1" applyBorder="1" applyAlignment="1">
      <alignment horizontal="right" vertical="center" shrinkToFit="1"/>
    </xf>
    <xf numFmtId="177" fontId="4" fillId="0" borderId="9" xfId="0" applyNumberFormat="1" applyFont="1" applyBorder="1" applyAlignment="1">
      <alignment horizontal="right" vertical="center" shrinkToFit="1"/>
    </xf>
    <xf numFmtId="0" fontId="0" fillId="0" borderId="8" xfId="0" applyBorder="1"/>
    <xf numFmtId="177" fontId="4" fillId="0" borderId="12" xfId="0" applyNumberFormat="1" applyFont="1" applyBorder="1" applyAlignment="1">
      <alignment horizontal="right" vertical="center" shrinkToFit="1"/>
    </xf>
    <xf numFmtId="177" fontId="4" fillId="0" borderId="13" xfId="0" applyNumberFormat="1" applyFont="1" applyBorder="1" applyAlignment="1">
      <alignment horizontal="right" vertical="center" shrinkToFit="1"/>
    </xf>
    <xf numFmtId="0" fontId="6" fillId="0" borderId="0" xfId="0" applyNumberFormat="1" applyFont="1" applyBorder="1" applyAlignment="1">
      <alignment horizontal="right" vertical="center"/>
    </xf>
    <xf numFmtId="0" fontId="0" fillId="0" borderId="0" xfId="0" applyAlignment="1"/>
    <xf numFmtId="49" fontId="3" fillId="0" borderId="2" xfId="2" applyNumberFormat="1" applyFont="1" applyBorder="1" applyAlignment="1">
      <alignment horizontal="center" vertical="center" wrapText="1"/>
    </xf>
    <xf numFmtId="49" fontId="6" fillId="0" borderId="2" xfId="2" applyNumberFormat="1" applyFont="1" applyBorder="1" applyAlignment="1">
      <alignment horizontal="center" vertical="center" wrapText="1"/>
    </xf>
    <xf numFmtId="0" fontId="3" fillId="0" borderId="0" xfId="0" applyFont="1" applyAlignment="1"/>
    <xf numFmtId="49" fontId="3" fillId="0" borderId="0" xfId="2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178" fontId="4" fillId="0" borderId="2" xfId="1" applyNumberFormat="1" applyFont="1" applyBorder="1" applyAlignment="1">
      <alignment vertical="center"/>
    </xf>
    <xf numFmtId="179" fontId="4" fillId="0" borderId="0" xfId="0" applyNumberFormat="1" applyFont="1" applyFill="1" applyBorder="1" applyAlignment="1">
      <alignment horizontal="right" vertical="center" shrinkToFit="1"/>
    </xf>
    <xf numFmtId="179" fontId="4" fillId="0" borderId="6" xfId="0" applyNumberFormat="1" applyFont="1" applyFill="1" applyBorder="1" applyAlignment="1">
      <alignment horizontal="right" vertical="center" shrinkToFit="1"/>
    </xf>
    <xf numFmtId="179" fontId="4" fillId="0" borderId="14" xfId="0" applyNumberFormat="1" applyFont="1" applyFill="1" applyBorder="1" applyAlignment="1">
      <alignment horizontal="right" vertical="center" shrinkToFit="1"/>
    </xf>
    <xf numFmtId="0" fontId="4" fillId="0" borderId="0" xfId="0" applyNumberFormat="1" applyFont="1" applyBorder="1" applyAlignment="1">
      <alignment vertical="center"/>
    </xf>
    <xf numFmtId="0" fontId="0" fillId="0" borderId="3" xfId="0" applyNumberFormat="1" applyBorder="1" applyAlignment="1">
      <alignment horizontal="left"/>
    </xf>
    <xf numFmtId="49" fontId="3" fillId="0" borderId="2" xfId="2" applyNumberFormat="1" applyFont="1" applyBorder="1" applyAlignment="1">
      <alignment horizontal="left" vertical="center"/>
    </xf>
    <xf numFmtId="177" fontId="4" fillId="0" borderId="15" xfId="0" applyNumberFormat="1" applyFont="1" applyBorder="1" applyAlignment="1">
      <alignment horizontal="right" vertical="center" shrinkToFit="1"/>
    </xf>
    <xf numFmtId="179" fontId="4" fillId="0" borderId="15" xfId="0" applyNumberFormat="1" applyFont="1" applyFill="1" applyBorder="1" applyAlignment="1">
      <alignment horizontal="right" vertical="center" shrinkToFit="1"/>
    </xf>
    <xf numFmtId="179" fontId="4" fillId="0" borderId="5" xfId="0" applyNumberFormat="1" applyFont="1" applyFill="1" applyBorder="1" applyAlignment="1">
      <alignment horizontal="right" vertical="center"/>
    </xf>
    <xf numFmtId="0" fontId="0" fillId="0" borderId="0" xfId="0" applyBorder="1" applyAlignment="1"/>
    <xf numFmtId="0" fontId="0" fillId="0" borderId="7" xfId="0" applyNumberFormat="1" applyBorder="1" applyAlignment="1">
      <alignment horizontal="left"/>
    </xf>
    <xf numFmtId="179" fontId="4" fillId="0" borderId="0" xfId="0" applyNumberFormat="1" applyFont="1" applyFill="1" applyBorder="1" applyAlignment="1">
      <alignment horizontal="right" vertical="center"/>
    </xf>
    <xf numFmtId="0" fontId="0" fillId="0" borderId="10" xfId="0" applyNumberFormat="1" applyBorder="1" applyAlignment="1">
      <alignment horizontal="left"/>
    </xf>
    <xf numFmtId="49" fontId="8" fillId="0" borderId="2" xfId="2" applyNumberFormat="1" applyFont="1" applyBorder="1" applyAlignment="1">
      <alignment horizontal="left" vertical="center"/>
    </xf>
    <xf numFmtId="0" fontId="0" fillId="0" borderId="0" xfId="0" applyNumberFormat="1" applyAlignment="1"/>
    <xf numFmtId="0" fontId="5" fillId="0" borderId="0" xfId="0" applyFont="1" applyAlignment="1"/>
    <xf numFmtId="49" fontId="3" fillId="0" borderId="15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77" fontId="4" fillId="0" borderId="0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0" fontId="5" fillId="0" borderId="9" xfId="0" applyFont="1" applyBorder="1" applyAlignment="1"/>
    <xf numFmtId="180" fontId="4" fillId="0" borderId="0" xfId="0" applyNumberFormat="1" applyFont="1" applyBorder="1" applyAlignment="1">
      <alignment horizontal="right" vertical="center" shrinkToFit="1"/>
    </xf>
    <xf numFmtId="180" fontId="4" fillId="0" borderId="9" xfId="0" applyNumberFormat="1" applyFont="1" applyBorder="1" applyAlignment="1">
      <alignment horizontal="right" vertical="center" shrinkToFit="1"/>
    </xf>
    <xf numFmtId="177" fontId="4" fillId="0" borderId="13" xfId="0" applyNumberFormat="1" applyFont="1" applyBorder="1" applyAlignment="1">
      <alignment horizontal="right" vertical="center"/>
    </xf>
    <xf numFmtId="180" fontId="4" fillId="0" borderId="13" xfId="0" applyNumberFormat="1" applyFont="1" applyBorder="1" applyAlignment="1">
      <alignment horizontal="right" vertical="center" shrinkToFit="1"/>
    </xf>
    <xf numFmtId="0" fontId="3" fillId="0" borderId="0" xfId="0" applyNumberFormat="1" applyFont="1" applyAlignment="1"/>
    <xf numFmtId="49" fontId="1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right" vertical="center" shrinkToFit="1"/>
    </xf>
    <xf numFmtId="176" fontId="4" fillId="0" borderId="6" xfId="0" applyNumberFormat="1" applyFont="1" applyFill="1" applyBorder="1" applyAlignment="1">
      <alignment horizontal="right" vertical="center" shrinkToFit="1"/>
    </xf>
    <xf numFmtId="176" fontId="4" fillId="0" borderId="9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vertical="center"/>
    </xf>
    <xf numFmtId="49" fontId="3" fillId="0" borderId="7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 shrinkToFit="1"/>
    </xf>
    <xf numFmtId="49" fontId="3" fillId="0" borderId="10" xfId="0" applyNumberFormat="1" applyFont="1" applyFill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right" vertical="center" shrinkToFit="1"/>
    </xf>
    <xf numFmtId="176" fontId="4" fillId="0" borderId="13" xfId="0" applyNumberFormat="1" applyFont="1" applyFill="1" applyBorder="1" applyAlignment="1">
      <alignment horizontal="right" vertical="center" shrinkToFit="1"/>
    </xf>
    <xf numFmtId="0" fontId="3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49" fontId="3" fillId="0" borderId="12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49" fontId="15" fillId="0" borderId="12" xfId="0" applyNumberFormat="1" applyFont="1" applyFill="1" applyBorder="1" applyAlignment="1">
      <alignment horizontal="left" vertical="center"/>
    </xf>
    <xf numFmtId="41" fontId="11" fillId="0" borderId="12" xfId="0" applyNumberFormat="1" applyFont="1" applyFill="1" applyBorder="1" applyAlignment="1">
      <alignment horizontal="left" vertical="center"/>
    </xf>
    <xf numFmtId="41" fontId="11" fillId="0" borderId="0" xfId="0" applyNumberFormat="1" applyFont="1" applyFill="1" applyBorder="1" applyAlignment="1">
      <alignment horizontal="left" vertical="center"/>
    </xf>
    <xf numFmtId="181" fontId="0" fillId="0" borderId="0" xfId="0" applyNumberFormat="1" applyFill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ill="1" applyAlignment="1">
      <alignment vertical="center"/>
    </xf>
    <xf numFmtId="41" fontId="0" fillId="0" borderId="0" xfId="0" applyNumberFormat="1" applyFont="1" applyFill="1" applyAlignment="1">
      <alignment vertical="center"/>
    </xf>
    <xf numFmtId="18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right" vertical="center" shrinkToFit="1"/>
    </xf>
    <xf numFmtId="176" fontId="4" fillId="0" borderId="5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5" xfId="0" applyNumberFormat="1" applyFont="1" applyBorder="1" applyAlignment="1" applyProtection="1">
      <alignment horizontal="right" vertical="center" shrinkToFit="1"/>
      <protection locked="0"/>
    </xf>
    <xf numFmtId="176" fontId="4" fillId="0" borderId="6" xfId="0" applyNumberFormat="1" applyFont="1" applyBorder="1" applyAlignment="1" applyProtection="1">
      <alignment horizontal="right" vertical="center" shrinkToFit="1"/>
      <protection locked="0"/>
    </xf>
    <xf numFmtId="177" fontId="4" fillId="0" borderId="4" xfId="0" applyNumberFormat="1" applyFont="1" applyFill="1" applyBorder="1" applyAlignment="1" applyProtection="1">
      <alignment horizontal="right" vertical="center" shrinkToFit="1"/>
    </xf>
    <xf numFmtId="177" fontId="4" fillId="0" borderId="5" xfId="0" applyNumberFormat="1" applyFont="1" applyFill="1" applyBorder="1" applyAlignment="1" applyProtection="1">
      <alignment horizontal="right" vertical="center" shrinkToFit="1"/>
    </xf>
    <xf numFmtId="177" fontId="4" fillId="0" borderId="6" xfId="0" applyNumberFormat="1" applyFont="1" applyFill="1" applyBorder="1" applyAlignment="1" applyProtection="1">
      <alignment horizontal="right" vertical="center" shrinkToFit="1"/>
    </xf>
    <xf numFmtId="49" fontId="3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Fill="1" applyBorder="1" applyAlignment="1" applyProtection="1">
      <alignment horizontal="right" vertical="center" shrinkToFit="1"/>
    </xf>
    <xf numFmtId="176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0" xfId="0" applyNumberFormat="1" applyFont="1" applyBorder="1" applyAlignment="1" applyProtection="1">
      <alignment horizontal="right" vertical="center" shrinkToFit="1"/>
      <protection locked="0"/>
    </xf>
    <xf numFmtId="176" fontId="4" fillId="0" borderId="9" xfId="0" applyNumberFormat="1" applyFont="1" applyBorder="1" applyAlignment="1" applyProtection="1">
      <alignment horizontal="right" vertical="center" shrinkToFit="1"/>
      <protection locked="0"/>
    </xf>
    <xf numFmtId="177" fontId="4" fillId="0" borderId="8" xfId="0" applyNumberFormat="1" applyFont="1" applyFill="1" applyBorder="1" applyAlignment="1" applyProtection="1">
      <alignment horizontal="right" vertical="center" shrinkToFit="1"/>
    </xf>
    <xf numFmtId="177" fontId="4" fillId="0" borderId="0" xfId="0" applyNumberFormat="1" applyFont="1" applyFill="1" applyBorder="1" applyAlignment="1" applyProtection="1">
      <alignment horizontal="right" vertical="center" shrinkToFit="1"/>
    </xf>
    <xf numFmtId="177" fontId="4" fillId="0" borderId="9" xfId="0" applyNumberFormat="1" applyFont="1" applyFill="1" applyBorder="1" applyAlignment="1" applyProtection="1">
      <alignment horizontal="right" vertical="center" shrinkToFit="1"/>
    </xf>
    <xf numFmtId="49" fontId="3" fillId="0" borderId="11" xfId="0" applyNumberFormat="1" applyFont="1" applyBorder="1" applyAlignment="1">
      <alignment horizontal="center" vertical="center" wrapText="1"/>
    </xf>
    <xf numFmtId="176" fontId="4" fillId="0" borderId="11" xfId="0" applyNumberFormat="1" applyFont="1" applyFill="1" applyBorder="1" applyAlignment="1" applyProtection="1">
      <alignment horizontal="right" vertical="center" shrinkToFit="1"/>
    </xf>
    <xf numFmtId="176" fontId="4" fillId="0" borderId="12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12" xfId="0" applyNumberFormat="1" applyFont="1" applyBorder="1" applyAlignment="1" applyProtection="1">
      <alignment horizontal="right" vertical="center" shrinkToFit="1"/>
      <protection locked="0"/>
    </xf>
    <xf numFmtId="176" fontId="4" fillId="0" borderId="13" xfId="0" applyNumberFormat="1" applyFont="1" applyBorder="1" applyAlignment="1" applyProtection="1">
      <alignment horizontal="right" vertical="center" shrinkToFit="1"/>
      <protection locked="0"/>
    </xf>
    <xf numFmtId="177" fontId="4" fillId="0" borderId="11" xfId="0" applyNumberFormat="1" applyFont="1" applyFill="1" applyBorder="1" applyAlignment="1" applyProtection="1">
      <alignment horizontal="right" vertical="center" shrinkToFit="1"/>
    </xf>
    <xf numFmtId="177" fontId="4" fillId="0" borderId="12" xfId="0" applyNumberFormat="1" applyFont="1" applyFill="1" applyBorder="1" applyAlignment="1" applyProtection="1">
      <alignment horizontal="right" vertical="center" shrinkToFit="1"/>
    </xf>
    <xf numFmtId="177" fontId="4" fillId="0" borderId="13" xfId="0" applyNumberFormat="1" applyFont="1" applyFill="1" applyBorder="1" applyAlignment="1" applyProtection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6" fontId="4" fillId="0" borderId="11" xfId="0" applyNumberFormat="1" applyFont="1" applyFill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4" xfId="0" applyNumberFormat="1" applyFont="1" applyBorder="1" applyAlignment="1">
      <alignment horizontal="right" vertical="center" shrinkToFit="1"/>
    </xf>
    <xf numFmtId="177" fontId="4" fillId="0" borderId="1" xfId="0" applyNumberFormat="1" applyFont="1" applyFill="1" applyBorder="1" applyAlignment="1" applyProtection="1">
      <alignment horizontal="right" vertical="center" shrinkToFit="1"/>
    </xf>
    <xf numFmtId="177" fontId="4" fillId="0" borderId="15" xfId="0" applyNumberFormat="1" applyFont="1" applyFill="1" applyBorder="1" applyAlignment="1" applyProtection="1">
      <alignment horizontal="right" vertical="center" shrinkToFit="1"/>
    </xf>
    <xf numFmtId="177" fontId="4" fillId="0" borderId="14" xfId="0" applyNumberFormat="1" applyFont="1" applyFill="1" applyBorder="1" applyAlignment="1" applyProtection="1">
      <alignment horizontal="right" vertical="center" shrinkToFi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 shrinkToFit="1"/>
    </xf>
    <xf numFmtId="176" fontId="4" fillId="0" borderId="15" xfId="0" applyNumberFormat="1" applyFont="1" applyFill="1" applyBorder="1" applyAlignment="1">
      <alignment horizontal="right" vertical="center" shrinkToFit="1"/>
    </xf>
    <xf numFmtId="0" fontId="3" fillId="0" borderId="10" xfId="0" applyNumberFormat="1" applyFont="1" applyFill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 wrapText="1"/>
    </xf>
    <xf numFmtId="176" fontId="4" fillId="0" borderId="17" xfId="0" applyNumberFormat="1" applyFont="1" applyFill="1" applyBorder="1" applyAlignment="1">
      <alignment horizontal="right" vertical="center" shrinkToFit="1"/>
    </xf>
    <xf numFmtId="176" fontId="4" fillId="0" borderId="18" xfId="0" applyNumberFormat="1" applyFont="1" applyFill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4" fillId="0" borderId="19" xfId="0" applyNumberFormat="1" applyFont="1" applyBorder="1" applyAlignment="1">
      <alignment horizontal="right" vertical="center" shrinkToFit="1"/>
    </xf>
    <xf numFmtId="177" fontId="4" fillId="0" borderId="17" xfId="0" applyNumberFormat="1" applyFont="1" applyFill="1" applyBorder="1" applyAlignment="1" applyProtection="1">
      <alignment horizontal="right" vertical="center" shrinkToFit="1"/>
    </xf>
    <xf numFmtId="177" fontId="4" fillId="0" borderId="18" xfId="0" applyNumberFormat="1" applyFont="1" applyFill="1" applyBorder="1" applyAlignment="1" applyProtection="1">
      <alignment horizontal="right" vertical="center" shrinkToFit="1"/>
    </xf>
    <xf numFmtId="177" fontId="4" fillId="0" borderId="20" xfId="0" applyNumberFormat="1" applyFont="1" applyFill="1" applyBorder="1" applyAlignment="1" applyProtection="1">
      <alignment horizontal="right" vertical="center" shrinkToFit="1"/>
    </xf>
    <xf numFmtId="49" fontId="3" fillId="0" borderId="21" xfId="0" applyNumberFormat="1" applyFont="1" applyBorder="1" applyAlignment="1">
      <alignment horizontal="center" vertical="center" wrapText="1"/>
    </xf>
    <xf numFmtId="176" fontId="4" fillId="0" borderId="22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23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24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22" xfId="0" applyNumberFormat="1" applyFont="1" applyFill="1" applyBorder="1" applyAlignment="1" applyProtection="1">
      <alignment horizontal="right" vertical="center" shrinkToFit="1"/>
    </xf>
    <xf numFmtId="177" fontId="4" fillId="0" borderId="23" xfId="0" applyNumberFormat="1" applyFont="1" applyFill="1" applyBorder="1" applyAlignment="1" applyProtection="1">
      <alignment horizontal="right" vertical="center" shrinkToFit="1"/>
    </xf>
    <xf numFmtId="177" fontId="4" fillId="0" borderId="24" xfId="0" applyNumberFormat="1" applyFont="1" applyFill="1" applyBorder="1" applyAlignment="1" applyProtection="1">
      <alignment horizontal="right" vertical="center" shrinkToFit="1"/>
    </xf>
    <xf numFmtId="49" fontId="3" fillId="0" borderId="7" xfId="0" applyNumberFormat="1" applyFont="1" applyBorder="1" applyAlignment="1">
      <alignment horizontal="center" vertical="center" wrapText="1"/>
    </xf>
    <xf numFmtId="176" fontId="4" fillId="0" borderId="8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9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11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13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0" xfId="0" applyNumberFormat="1" applyFont="1" applyFill="1" applyAlignment="1">
      <alignment horizontal="distributed" vertical="center"/>
    </xf>
    <xf numFmtId="49" fontId="17" fillId="0" borderId="12" xfId="0" applyNumberFormat="1" applyFont="1" applyFill="1" applyBorder="1" applyAlignment="1">
      <alignment horizontal="left" vertical="center"/>
    </xf>
    <xf numFmtId="41" fontId="11" fillId="0" borderId="12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3" fillId="0" borderId="4" xfId="3" applyNumberFormat="1" applyFont="1" applyBorder="1" applyAlignment="1">
      <alignment horizontal="center" vertical="center"/>
    </xf>
    <xf numFmtId="176" fontId="4" fillId="0" borderId="4" xfId="3" applyNumberFormat="1" applyFont="1" applyBorder="1" applyAlignment="1">
      <alignment horizontal="right" vertical="center" shrinkToFit="1"/>
    </xf>
    <xf numFmtId="176" fontId="4" fillId="0" borderId="5" xfId="3" applyNumberFormat="1" applyFont="1" applyBorder="1" applyAlignment="1">
      <alignment horizontal="right" vertical="center" shrinkToFit="1"/>
    </xf>
    <xf numFmtId="176" fontId="4" fillId="0" borderId="6" xfId="3" applyNumberFormat="1" applyFont="1" applyBorder="1" applyAlignment="1">
      <alignment horizontal="right" vertical="center" shrinkToFit="1"/>
    </xf>
    <xf numFmtId="49" fontId="3" fillId="0" borderId="8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 shrinkToFit="1"/>
    </xf>
    <xf numFmtId="176" fontId="4" fillId="0" borderId="0" xfId="3" applyNumberFormat="1" applyFont="1" applyFill="1" applyBorder="1" applyAlignment="1">
      <alignment horizontal="right" vertical="center" shrinkToFit="1"/>
    </xf>
    <xf numFmtId="176" fontId="4" fillId="0" borderId="9" xfId="3" applyNumberFormat="1" applyFont="1" applyFill="1" applyBorder="1" applyAlignment="1">
      <alignment horizontal="right" vertical="center" shrinkToFit="1"/>
    </xf>
    <xf numFmtId="49" fontId="3" fillId="0" borderId="11" xfId="3" applyNumberFormat="1" applyFont="1" applyBorder="1" applyAlignment="1">
      <alignment horizontal="center" vertical="center"/>
    </xf>
    <xf numFmtId="176" fontId="4" fillId="0" borderId="11" xfId="3" applyNumberFormat="1" applyFont="1" applyBorder="1" applyAlignment="1">
      <alignment horizontal="right" vertical="center" shrinkToFit="1"/>
    </xf>
    <xf numFmtId="176" fontId="4" fillId="0" borderId="12" xfId="3" applyNumberFormat="1" applyFont="1" applyFill="1" applyBorder="1" applyAlignment="1">
      <alignment horizontal="right" vertical="center" shrinkToFit="1"/>
    </xf>
    <xf numFmtId="176" fontId="4" fillId="0" borderId="13" xfId="3" applyNumberFormat="1" applyFont="1" applyFill="1" applyBorder="1" applyAlignment="1">
      <alignment horizontal="right" vertical="center" shrinkToFit="1"/>
    </xf>
    <xf numFmtId="49" fontId="3" fillId="0" borderId="1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right" vertical="center" shrinkToFit="1"/>
    </xf>
    <xf numFmtId="176" fontId="4" fillId="0" borderId="15" xfId="3" applyNumberFormat="1" applyFont="1" applyFill="1" applyBorder="1" applyAlignment="1">
      <alignment horizontal="right" vertical="center" shrinkToFit="1"/>
    </xf>
    <xf numFmtId="176" fontId="4" fillId="0" borderId="14" xfId="3" applyNumberFormat="1" applyFont="1" applyFill="1" applyBorder="1" applyAlignment="1">
      <alignment horizontal="right" vertical="center" shrinkToFit="1"/>
    </xf>
    <xf numFmtId="176" fontId="4" fillId="0" borderId="5" xfId="3" applyNumberFormat="1" applyFont="1" applyFill="1" applyBorder="1" applyAlignment="1">
      <alignment horizontal="right" vertical="center" shrinkToFit="1"/>
    </xf>
    <xf numFmtId="176" fontId="4" fillId="0" borderId="6" xfId="3" applyNumberFormat="1" applyFont="1" applyFill="1" applyBorder="1" applyAlignment="1">
      <alignment horizontal="right" vertical="center" shrinkToFit="1"/>
    </xf>
    <xf numFmtId="49" fontId="3" fillId="0" borderId="2" xfId="3" applyNumberFormat="1" applyFont="1" applyBorder="1" applyAlignment="1">
      <alignment horizontal="center" vertical="center"/>
    </xf>
    <xf numFmtId="49" fontId="3" fillId="0" borderId="10" xfId="3" applyNumberFormat="1" applyFont="1" applyBorder="1" applyAlignment="1">
      <alignment horizontal="center" vertical="center"/>
    </xf>
    <xf numFmtId="49" fontId="3" fillId="0" borderId="7" xfId="3" applyNumberFormat="1" applyFont="1" applyBorder="1" applyAlignment="1">
      <alignment horizontal="center" vertical="center"/>
    </xf>
    <xf numFmtId="49" fontId="3" fillId="0" borderId="25" xfId="3" applyNumberFormat="1" applyFont="1" applyBorder="1" applyAlignment="1">
      <alignment horizontal="center" vertical="center"/>
    </xf>
    <xf numFmtId="176" fontId="4" fillId="0" borderId="17" xfId="3" applyNumberFormat="1" applyFont="1" applyBorder="1" applyAlignment="1">
      <alignment horizontal="right" vertical="center" shrinkToFit="1"/>
    </xf>
    <xf numFmtId="176" fontId="4" fillId="0" borderId="18" xfId="3" applyNumberFormat="1" applyFont="1" applyFill="1" applyBorder="1" applyAlignment="1">
      <alignment horizontal="right" vertical="center" shrinkToFit="1"/>
    </xf>
    <xf numFmtId="176" fontId="4" fillId="0" borderId="19" xfId="3" applyNumberFormat="1" applyFont="1" applyFill="1" applyBorder="1" applyAlignment="1">
      <alignment horizontal="right" vertical="center" shrinkToFit="1"/>
    </xf>
    <xf numFmtId="176" fontId="4" fillId="0" borderId="24" xfId="3" applyNumberFormat="1" applyFont="1" applyFill="1" applyBorder="1" applyAlignment="1">
      <alignment horizontal="right" vertical="center" shrinkToFit="1"/>
    </xf>
    <xf numFmtId="41" fontId="11" fillId="0" borderId="0" xfId="0" applyNumberFormat="1" applyFont="1" applyFill="1" applyBorder="1" applyAlignment="1">
      <alignment vertical="center"/>
    </xf>
    <xf numFmtId="182" fontId="0" fillId="0" borderId="0" xfId="0" applyNumberFormat="1" applyFill="1" applyAlignment="1">
      <alignment vertical="center"/>
    </xf>
    <xf numFmtId="176" fontId="4" fillId="0" borderId="5" xfId="0" applyNumberFormat="1" applyFont="1" applyFill="1" applyBorder="1" applyAlignment="1" applyProtection="1">
      <alignment horizontal="right" vertical="center" shrinkToFit="1"/>
    </xf>
    <xf numFmtId="176" fontId="4" fillId="0" borderId="0" xfId="0" applyNumberFormat="1" applyFont="1" applyFill="1" applyBorder="1" applyAlignment="1" applyProtection="1">
      <alignment horizontal="right" vertical="center" shrinkToFit="1"/>
    </xf>
    <xf numFmtId="176" fontId="4" fillId="0" borderId="12" xfId="0" applyNumberFormat="1" applyFont="1" applyFill="1" applyBorder="1" applyAlignment="1" applyProtection="1">
      <alignment horizontal="right" vertical="center" shrinkToFit="1"/>
    </xf>
    <xf numFmtId="0" fontId="3" fillId="0" borderId="8" xfId="0" applyNumberFormat="1" applyFont="1" applyFill="1" applyBorder="1" applyAlignment="1">
      <alignment horizontal="center" vertical="center"/>
    </xf>
    <xf numFmtId="177" fontId="4" fillId="0" borderId="26" xfId="0" applyNumberFormat="1" applyFont="1" applyFill="1" applyBorder="1" applyAlignment="1" applyProtection="1">
      <alignment horizontal="right" vertical="center" shrinkToFit="1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5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12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6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15" xfId="0" applyNumberFormat="1" applyFont="1" applyFill="1" applyBorder="1" applyAlignment="1" applyProtection="1">
      <alignment horizontal="right" vertical="center" shrinkToFit="1"/>
      <protection locked="0"/>
    </xf>
    <xf numFmtId="49" fontId="3" fillId="0" borderId="27" xfId="0" applyNumberFormat="1" applyFont="1" applyBorder="1" applyAlignment="1">
      <alignment horizontal="center" vertical="center" wrapText="1"/>
    </xf>
    <xf numFmtId="176" fontId="4" fillId="0" borderId="16" xfId="0" applyNumberFormat="1" applyFont="1" applyFill="1" applyBorder="1" applyAlignment="1">
      <alignment horizontal="right" vertical="center" shrinkToFit="1"/>
    </xf>
    <xf numFmtId="176" fontId="4" fillId="0" borderId="26" xfId="0" applyNumberFormat="1" applyFont="1" applyFill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176" fontId="4" fillId="0" borderId="20" xfId="0" applyNumberFormat="1" applyFont="1" applyBorder="1" applyAlignment="1">
      <alignment horizontal="right" vertical="center" shrinkToFit="1"/>
    </xf>
    <xf numFmtId="177" fontId="4" fillId="0" borderId="26" xfId="0" applyNumberFormat="1" applyFont="1" applyFill="1" applyBorder="1" applyAlignment="1" applyProtection="1">
      <alignment horizontal="right" vertical="center" shrinkToFit="1"/>
      <protection locked="0"/>
    </xf>
    <xf numFmtId="41" fontId="11" fillId="0" borderId="0" xfId="0" applyNumberFormat="1" applyFont="1" applyFill="1" applyBorder="1" applyAlignment="1">
      <alignment horizontal="right" vertical="center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177" fontId="4" fillId="0" borderId="4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5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6" xfId="0" applyNumberFormat="1" applyFont="1" applyFill="1" applyBorder="1" applyAlignment="1" applyProtection="1">
      <alignment horizontal="right" vertical="center" shrinkToFit="1"/>
      <protection locked="0"/>
    </xf>
    <xf numFmtId="176" fontId="0" fillId="0" borderId="0" xfId="0" applyNumberFormat="1" applyAlignment="1"/>
    <xf numFmtId="177" fontId="4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9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11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12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13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15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14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16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26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20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22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23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23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24" xfId="0" applyNumberFormat="1" applyFont="1" applyFill="1" applyBorder="1" applyAlignment="1" applyProtection="1">
      <alignment horizontal="right" vertical="center" shrinkToFit="1"/>
      <protection locked="0"/>
    </xf>
    <xf numFmtId="49" fontId="3" fillId="0" borderId="0" xfId="0" applyNumberFormat="1" applyFont="1" applyFill="1" applyAlignment="1">
      <alignment horizontal="left" vertical="center"/>
    </xf>
    <xf numFmtId="41" fontId="0" fillId="0" borderId="0" xfId="0" applyNumberFormat="1" applyFill="1" applyBorder="1" applyAlignment="1">
      <alignment vertical="center"/>
    </xf>
    <xf numFmtId="0" fontId="5" fillId="0" borderId="8" xfId="0" applyFont="1" applyBorder="1" applyAlignment="1"/>
    <xf numFmtId="0" fontId="0" fillId="0" borderId="8" xfId="0" applyBorder="1" applyAlignment="1"/>
    <xf numFmtId="176" fontId="4" fillId="0" borderId="0" xfId="0" applyNumberFormat="1" applyFont="1" applyAlignment="1">
      <alignment horizontal="right" vertical="center"/>
    </xf>
    <xf numFmtId="176" fontId="0" fillId="0" borderId="8" xfId="0" applyNumberFormat="1" applyBorder="1" applyAlignment="1"/>
    <xf numFmtId="176" fontId="0" fillId="0" borderId="0" xfId="0" applyNumberFormat="1" applyBorder="1" applyAlignment="1"/>
    <xf numFmtId="0" fontId="3" fillId="0" borderId="0" xfId="0" applyNumberFormat="1" applyFont="1" applyBorder="1" applyAlignment="1">
      <alignment horizontal="right" vertical="center"/>
    </xf>
    <xf numFmtId="0" fontId="3" fillId="0" borderId="15" xfId="0" applyNumberFormat="1" applyFont="1" applyBorder="1" applyAlignment="1">
      <alignment vertical="center"/>
    </xf>
    <xf numFmtId="0" fontId="3" fillId="0" borderId="14" xfId="0" applyNumberFormat="1" applyFont="1" applyBorder="1" applyAlignment="1">
      <alignment vertical="center"/>
    </xf>
    <xf numFmtId="0" fontId="12" fillId="0" borderId="0" xfId="0" applyFont="1" applyAlignment="1"/>
    <xf numFmtId="49" fontId="3" fillId="0" borderId="3" xfId="2" applyFont="1" applyBorder="1">
      <alignment horizontal="center" vertical="center"/>
    </xf>
    <xf numFmtId="0" fontId="3" fillId="0" borderId="8" xfId="0" applyNumberFormat="1" applyFont="1" applyBorder="1" applyAlignment="1"/>
    <xf numFmtId="0" fontId="1" fillId="0" borderId="0" xfId="0" applyNumberFormat="1" applyFont="1" applyBorder="1" applyAlignment="1">
      <alignment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83" fontId="3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83" fontId="3" fillId="0" borderId="1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0" fontId="0" fillId="0" borderId="0" xfId="0" applyNumberFormat="1" applyBorder="1" applyAlignment="1"/>
    <xf numFmtId="49" fontId="3" fillId="0" borderId="1" xfId="2" applyNumberFormat="1" applyFont="1" applyBorder="1" applyAlignment="1">
      <alignment horizontal="center" vertical="center"/>
    </xf>
    <xf numFmtId="49" fontId="3" fillId="0" borderId="14" xfId="2" applyNumberFormat="1" applyFont="1" applyBorder="1" applyAlignment="1">
      <alignment horizontal="center" vertical="center"/>
    </xf>
    <xf numFmtId="49" fontId="3" fillId="0" borderId="4" xfId="2" applyNumberFormat="1" applyFont="1" applyBorder="1" applyAlignment="1">
      <alignment horizontal="left" vertical="center"/>
    </xf>
    <xf numFmtId="49" fontId="3" fillId="0" borderId="6" xfId="2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/>
    </xf>
    <xf numFmtId="49" fontId="3" fillId="0" borderId="7" xfId="2" applyNumberFormat="1" applyFont="1" applyBorder="1" applyAlignment="1">
      <alignment horizontal="center" vertical="center"/>
    </xf>
    <xf numFmtId="49" fontId="3" fillId="0" borderId="10" xfId="2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58" fontId="3" fillId="0" borderId="12" xfId="0" applyNumberFormat="1" applyFont="1" applyFill="1" applyBorder="1" applyAlignment="1">
      <alignment horizontal="right" vertical="center" shrinkToFit="1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Border="1" applyAlignment="1">
      <alignment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</cellXfs>
  <cellStyles count="4">
    <cellStyle name="パーセント" xfId="1" builtinId="5"/>
    <cellStyle name="丸ゴシックM-PRO" xfId="2" xr:uid="{559FBE11-B784-471B-AC0C-B8D5F9BD80D5}"/>
    <cellStyle name="標準" xfId="0" builtinId="0"/>
    <cellStyle name="標準_Sec.2-2" xfId="3" xr:uid="{CFCF56A2-CFFC-4A53-A25B-29169A51B2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31119;&#31049;&#35506;/03&#20225;&#30011;&#20418;/81_&#20445;&#20581;&#32113;&#35336;&#24180;&#22577;/&#12304;&#20316;&#25104;&#20013;&#12305;&#20196;&#21644;5&#24180;&#29256;&#20445;&#20581;&#32113;&#35336;&#24180;&#22577;/&#31532;4&#31456;%20(&#19968;&#37096;&#19981;&#36275;&#12487;&#12540;&#12479;&#12354;&#12426;/&#65320;&#65328;&#25522;&#36617;&#29992;/&#20196;&#21644;5&#24180;&#24230;&#31532;&#65300;&#31456;&#65288;&#21307;&#30274;&#26045;&#3537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１）表 "/>
      <sheetName val="１表 "/>
      <sheetName val="２表 "/>
      <sheetName val="３表"/>
      <sheetName val="４表"/>
      <sheetName val="５表"/>
      <sheetName val="６表"/>
      <sheetName val="7表"/>
      <sheetName val="8表"/>
      <sheetName val="9表"/>
      <sheetName val="10表"/>
      <sheetName val="11表 "/>
      <sheetName val="12表 "/>
      <sheetName val="13表"/>
      <sheetName val="14表"/>
      <sheetName val="15表"/>
      <sheetName val="16表"/>
      <sheetName val="17表"/>
      <sheetName val="18表 "/>
      <sheetName val="19表 "/>
      <sheetName val="20表"/>
      <sheetName val="21表"/>
      <sheetName val="22表"/>
      <sheetName val="23表"/>
      <sheetName val="24表"/>
      <sheetName val="25表 "/>
      <sheetName val="26表"/>
      <sheetName val="27表"/>
      <sheetName val="28表"/>
      <sheetName val="29表"/>
      <sheetName val="30表"/>
      <sheetName val="参考（市町村別人口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9">
          <cell r="B9" t="str">
            <v>総数</v>
          </cell>
          <cell r="C9">
            <v>1306000</v>
          </cell>
        </row>
        <row r="10">
          <cell r="B10" t="str">
            <v>市計</v>
          </cell>
          <cell r="C10">
            <v>1189206</v>
          </cell>
        </row>
        <row r="11">
          <cell r="B11" t="str">
            <v>郡計</v>
          </cell>
          <cell r="C11">
            <v>116959</v>
          </cell>
        </row>
        <row r="12">
          <cell r="B12" t="str">
            <v>松山市</v>
          </cell>
          <cell r="C12">
            <v>505948</v>
          </cell>
        </row>
        <row r="13">
          <cell r="B13" t="str">
            <v>今治市</v>
          </cell>
          <cell r="C13">
            <v>146903</v>
          </cell>
        </row>
        <row r="14">
          <cell r="B14" t="str">
            <v>宇和島市</v>
          </cell>
          <cell r="C14">
            <v>67779</v>
          </cell>
        </row>
        <row r="15">
          <cell r="B15" t="str">
            <v>八幡浜市</v>
          </cell>
          <cell r="C15">
            <v>30652</v>
          </cell>
        </row>
        <row r="16">
          <cell r="B16" t="str">
            <v>新居浜市</v>
          </cell>
          <cell r="C16">
            <v>113462</v>
          </cell>
        </row>
        <row r="17">
          <cell r="B17" t="str">
            <v>西条市</v>
          </cell>
          <cell r="C17">
            <v>102511</v>
          </cell>
        </row>
        <row r="18">
          <cell r="B18" t="str">
            <v>大洲市</v>
          </cell>
          <cell r="C18">
            <v>39129</v>
          </cell>
        </row>
        <row r="19">
          <cell r="B19" t="str">
            <v>伊予市</v>
          </cell>
          <cell r="C19">
            <v>34474</v>
          </cell>
        </row>
        <row r="20">
          <cell r="B20" t="str">
            <v>四国中央市</v>
          </cell>
          <cell r="C20">
            <v>80628</v>
          </cell>
        </row>
        <row r="21">
          <cell r="B21" t="str">
            <v>西予市</v>
          </cell>
          <cell r="C21">
            <v>34064</v>
          </cell>
        </row>
        <row r="22">
          <cell r="B22" t="str">
            <v>東温市</v>
          </cell>
          <cell r="C22">
            <v>33656</v>
          </cell>
        </row>
        <row r="23">
          <cell r="B23" t="str">
            <v>上島町</v>
          </cell>
          <cell r="C23">
            <v>6230</v>
          </cell>
        </row>
        <row r="24">
          <cell r="B24" t="str">
            <v>久万高原町</v>
          </cell>
          <cell r="C24">
            <v>6908</v>
          </cell>
        </row>
        <row r="25">
          <cell r="B25" t="str">
            <v>松前町</v>
          </cell>
          <cell r="C25">
            <v>29377</v>
          </cell>
        </row>
        <row r="26">
          <cell r="B26" t="str">
            <v>砥部町</v>
          </cell>
          <cell r="C26">
            <v>20249</v>
          </cell>
        </row>
        <row r="27">
          <cell r="B27" t="str">
            <v>内子町</v>
          </cell>
          <cell r="C27">
            <v>14707</v>
          </cell>
        </row>
        <row r="28">
          <cell r="B28" t="str">
            <v>伊方町</v>
          </cell>
          <cell r="C28">
            <v>7914</v>
          </cell>
        </row>
        <row r="29">
          <cell r="B29" t="str">
            <v>松野町</v>
          </cell>
          <cell r="C29">
            <v>3546</v>
          </cell>
        </row>
        <row r="30">
          <cell r="B30" t="str">
            <v>鬼北町</v>
          </cell>
          <cell r="C30">
            <v>9329</v>
          </cell>
        </row>
        <row r="31">
          <cell r="B31" t="str">
            <v>愛南町</v>
          </cell>
          <cell r="C31">
            <v>18699</v>
          </cell>
        </row>
        <row r="32">
          <cell r="B32" t="str">
            <v>宇摩</v>
          </cell>
          <cell r="C32">
            <v>80628</v>
          </cell>
        </row>
        <row r="33">
          <cell r="B33" t="str">
            <v>新居浜西条</v>
          </cell>
          <cell r="C33">
            <v>215973</v>
          </cell>
        </row>
        <row r="34">
          <cell r="B34" t="str">
            <v>今治</v>
          </cell>
          <cell r="C34">
            <v>153133</v>
          </cell>
        </row>
        <row r="35">
          <cell r="B35" t="str">
            <v>松山</v>
          </cell>
          <cell r="C35">
            <v>630612</v>
          </cell>
        </row>
        <row r="36">
          <cell r="B36" t="str">
            <v>八幡浜大洲</v>
          </cell>
          <cell r="C36">
            <v>126466</v>
          </cell>
        </row>
        <row r="37">
          <cell r="B37" t="str">
            <v>宇和島</v>
          </cell>
          <cell r="C37">
            <v>99353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9F77E-B343-49A0-8607-09566A2A1566}">
  <sheetPr>
    <tabColor theme="8" tint="0.59999389629810485"/>
    <outlinePr summaryBelow="0" summaryRight="0"/>
    <pageSetUpPr autoPageBreaks="0" fitToPage="1"/>
  </sheetPr>
  <dimension ref="A1:L45"/>
  <sheetViews>
    <sheetView tabSelected="1" view="pageBreakPreview" zoomScale="115" zoomScaleNormal="100" zoomScaleSheetLayoutView="115" workbookViewId="0"/>
  </sheetViews>
  <sheetFormatPr defaultColWidth="6.453125" defaultRowHeight="13"/>
  <cols>
    <col min="1" max="1" width="11.453125" style="20" customWidth="1"/>
    <col min="2" max="2" width="25.26953125" style="20" customWidth="1"/>
    <col min="3" max="3" width="23.08984375" style="20" customWidth="1"/>
    <col min="4" max="4" width="22.453125" style="20" customWidth="1"/>
    <col min="257" max="257" width="11.453125" customWidth="1"/>
    <col min="258" max="258" width="25.26953125" customWidth="1"/>
    <col min="259" max="259" width="23.08984375" customWidth="1"/>
    <col min="260" max="260" width="22.453125" customWidth="1"/>
    <col min="513" max="513" width="11.453125" customWidth="1"/>
    <col min="514" max="514" width="25.26953125" customWidth="1"/>
    <col min="515" max="515" width="23.08984375" customWidth="1"/>
    <col min="516" max="516" width="22.453125" customWidth="1"/>
    <col min="769" max="769" width="11.453125" customWidth="1"/>
    <col min="770" max="770" width="25.26953125" customWidth="1"/>
    <col min="771" max="771" width="23.08984375" customWidth="1"/>
    <col min="772" max="772" width="22.453125" customWidth="1"/>
    <col min="1025" max="1025" width="11.453125" customWidth="1"/>
    <col min="1026" max="1026" width="25.26953125" customWidth="1"/>
    <col min="1027" max="1027" width="23.08984375" customWidth="1"/>
    <col min="1028" max="1028" width="22.453125" customWidth="1"/>
    <col min="1281" max="1281" width="11.453125" customWidth="1"/>
    <col min="1282" max="1282" width="25.26953125" customWidth="1"/>
    <col min="1283" max="1283" width="23.08984375" customWidth="1"/>
    <col min="1284" max="1284" width="22.453125" customWidth="1"/>
    <col min="1537" max="1537" width="11.453125" customWidth="1"/>
    <col min="1538" max="1538" width="25.26953125" customWidth="1"/>
    <col min="1539" max="1539" width="23.08984375" customWidth="1"/>
    <col min="1540" max="1540" width="22.453125" customWidth="1"/>
    <col min="1793" max="1793" width="11.453125" customWidth="1"/>
    <col min="1794" max="1794" width="25.26953125" customWidth="1"/>
    <col min="1795" max="1795" width="23.08984375" customWidth="1"/>
    <col min="1796" max="1796" width="22.453125" customWidth="1"/>
    <col min="2049" max="2049" width="11.453125" customWidth="1"/>
    <col min="2050" max="2050" width="25.26953125" customWidth="1"/>
    <col min="2051" max="2051" width="23.08984375" customWidth="1"/>
    <col min="2052" max="2052" width="22.453125" customWidth="1"/>
    <col min="2305" max="2305" width="11.453125" customWidth="1"/>
    <col min="2306" max="2306" width="25.26953125" customWidth="1"/>
    <col min="2307" max="2307" width="23.08984375" customWidth="1"/>
    <col min="2308" max="2308" width="22.453125" customWidth="1"/>
    <col min="2561" max="2561" width="11.453125" customWidth="1"/>
    <col min="2562" max="2562" width="25.26953125" customWidth="1"/>
    <col min="2563" max="2563" width="23.08984375" customWidth="1"/>
    <col min="2564" max="2564" width="22.453125" customWidth="1"/>
    <col min="2817" max="2817" width="11.453125" customWidth="1"/>
    <col min="2818" max="2818" width="25.26953125" customWidth="1"/>
    <col min="2819" max="2819" width="23.08984375" customWidth="1"/>
    <col min="2820" max="2820" width="22.453125" customWidth="1"/>
    <col min="3073" max="3073" width="11.453125" customWidth="1"/>
    <col min="3074" max="3074" width="25.26953125" customWidth="1"/>
    <col min="3075" max="3075" width="23.08984375" customWidth="1"/>
    <col min="3076" max="3076" width="22.453125" customWidth="1"/>
    <col min="3329" max="3329" width="11.453125" customWidth="1"/>
    <col min="3330" max="3330" width="25.26953125" customWidth="1"/>
    <col min="3331" max="3331" width="23.08984375" customWidth="1"/>
    <col min="3332" max="3332" width="22.453125" customWidth="1"/>
    <col min="3585" max="3585" width="11.453125" customWidth="1"/>
    <col min="3586" max="3586" width="25.26953125" customWidth="1"/>
    <col min="3587" max="3587" width="23.08984375" customWidth="1"/>
    <col min="3588" max="3588" width="22.453125" customWidth="1"/>
    <col min="3841" max="3841" width="11.453125" customWidth="1"/>
    <col min="3842" max="3842" width="25.26953125" customWidth="1"/>
    <col min="3843" max="3843" width="23.08984375" customWidth="1"/>
    <col min="3844" max="3844" width="22.453125" customWidth="1"/>
    <col min="4097" max="4097" width="11.453125" customWidth="1"/>
    <col min="4098" max="4098" width="25.26953125" customWidth="1"/>
    <col min="4099" max="4099" width="23.08984375" customWidth="1"/>
    <col min="4100" max="4100" width="22.453125" customWidth="1"/>
    <col min="4353" max="4353" width="11.453125" customWidth="1"/>
    <col min="4354" max="4354" width="25.26953125" customWidth="1"/>
    <col min="4355" max="4355" width="23.08984375" customWidth="1"/>
    <col min="4356" max="4356" width="22.453125" customWidth="1"/>
    <col min="4609" max="4609" width="11.453125" customWidth="1"/>
    <col min="4610" max="4610" width="25.26953125" customWidth="1"/>
    <col min="4611" max="4611" width="23.08984375" customWidth="1"/>
    <col min="4612" max="4612" width="22.453125" customWidth="1"/>
    <col min="4865" max="4865" width="11.453125" customWidth="1"/>
    <col min="4866" max="4866" width="25.26953125" customWidth="1"/>
    <col min="4867" max="4867" width="23.08984375" customWidth="1"/>
    <col min="4868" max="4868" width="22.453125" customWidth="1"/>
    <col min="5121" max="5121" width="11.453125" customWidth="1"/>
    <col min="5122" max="5122" width="25.26953125" customWidth="1"/>
    <col min="5123" max="5123" width="23.08984375" customWidth="1"/>
    <col min="5124" max="5124" width="22.453125" customWidth="1"/>
    <col min="5377" max="5377" width="11.453125" customWidth="1"/>
    <col min="5378" max="5378" width="25.26953125" customWidth="1"/>
    <col min="5379" max="5379" width="23.08984375" customWidth="1"/>
    <col min="5380" max="5380" width="22.453125" customWidth="1"/>
    <col min="5633" max="5633" width="11.453125" customWidth="1"/>
    <col min="5634" max="5634" width="25.26953125" customWidth="1"/>
    <col min="5635" max="5635" width="23.08984375" customWidth="1"/>
    <col min="5636" max="5636" width="22.453125" customWidth="1"/>
    <col min="5889" max="5889" width="11.453125" customWidth="1"/>
    <col min="5890" max="5890" width="25.26953125" customWidth="1"/>
    <col min="5891" max="5891" width="23.08984375" customWidth="1"/>
    <col min="5892" max="5892" width="22.453125" customWidth="1"/>
    <col min="6145" max="6145" width="11.453125" customWidth="1"/>
    <col min="6146" max="6146" width="25.26953125" customWidth="1"/>
    <col min="6147" max="6147" width="23.08984375" customWidth="1"/>
    <col min="6148" max="6148" width="22.453125" customWidth="1"/>
    <col min="6401" max="6401" width="11.453125" customWidth="1"/>
    <col min="6402" max="6402" width="25.26953125" customWidth="1"/>
    <col min="6403" max="6403" width="23.08984375" customWidth="1"/>
    <col min="6404" max="6404" width="22.453125" customWidth="1"/>
    <col min="6657" max="6657" width="11.453125" customWidth="1"/>
    <col min="6658" max="6658" width="25.26953125" customWidth="1"/>
    <col min="6659" max="6659" width="23.08984375" customWidth="1"/>
    <col min="6660" max="6660" width="22.453125" customWidth="1"/>
    <col min="6913" max="6913" width="11.453125" customWidth="1"/>
    <col min="6914" max="6914" width="25.26953125" customWidth="1"/>
    <col min="6915" max="6915" width="23.08984375" customWidth="1"/>
    <col min="6916" max="6916" width="22.453125" customWidth="1"/>
    <col min="7169" max="7169" width="11.453125" customWidth="1"/>
    <col min="7170" max="7170" width="25.26953125" customWidth="1"/>
    <col min="7171" max="7171" width="23.08984375" customWidth="1"/>
    <col min="7172" max="7172" width="22.453125" customWidth="1"/>
    <col min="7425" max="7425" width="11.453125" customWidth="1"/>
    <col min="7426" max="7426" width="25.26953125" customWidth="1"/>
    <col min="7427" max="7427" width="23.08984375" customWidth="1"/>
    <col min="7428" max="7428" width="22.453125" customWidth="1"/>
    <col min="7681" max="7681" width="11.453125" customWidth="1"/>
    <col min="7682" max="7682" width="25.26953125" customWidth="1"/>
    <col min="7683" max="7683" width="23.08984375" customWidth="1"/>
    <col min="7684" max="7684" width="22.453125" customWidth="1"/>
    <col min="7937" max="7937" width="11.453125" customWidth="1"/>
    <col min="7938" max="7938" width="25.26953125" customWidth="1"/>
    <col min="7939" max="7939" width="23.08984375" customWidth="1"/>
    <col min="7940" max="7940" width="22.453125" customWidth="1"/>
    <col min="8193" max="8193" width="11.453125" customWidth="1"/>
    <col min="8194" max="8194" width="25.26953125" customWidth="1"/>
    <col min="8195" max="8195" width="23.08984375" customWidth="1"/>
    <col min="8196" max="8196" width="22.453125" customWidth="1"/>
    <col min="8449" max="8449" width="11.453125" customWidth="1"/>
    <col min="8450" max="8450" width="25.26953125" customWidth="1"/>
    <col min="8451" max="8451" width="23.08984375" customWidth="1"/>
    <col min="8452" max="8452" width="22.453125" customWidth="1"/>
    <col min="8705" max="8705" width="11.453125" customWidth="1"/>
    <col min="8706" max="8706" width="25.26953125" customWidth="1"/>
    <col min="8707" max="8707" width="23.08984375" customWidth="1"/>
    <col min="8708" max="8708" width="22.453125" customWidth="1"/>
    <col min="8961" max="8961" width="11.453125" customWidth="1"/>
    <col min="8962" max="8962" width="25.26953125" customWidth="1"/>
    <col min="8963" max="8963" width="23.08984375" customWidth="1"/>
    <col min="8964" max="8964" width="22.453125" customWidth="1"/>
    <col min="9217" max="9217" width="11.453125" customWidth="1"/>
    <col min="9218" max="9218" width="25.26953125" customWidth="1"/>
    <col min="9219" max="9219" width="23.08984375" customWidth="1"/>
    <col min="9220" max="9220" width="22.453125" customWidth="1"/>
    <col min="9473" max="9473" width="11.453125" customWidth="1"/>
    <col min="9474" max="9474" width="25.26953125" customWidth="1"/>
    <col min="9475" max="9475" width="23.08984375" customWidth="1"/>
    <col min="9476" max="9476" width="22.453125" customWidth="1"/>
    <col min="9729" max="9729" width="11.453125" customWidth="1"/>
    <col min="9730" max="9730" width="25.26953125" customWidth="1"/>
    <col min="9731" max="9731" width="23.08984375" customWidth="1"/>
    <col min="9732" max="9732" width="22.453125" customWidth="1"/>
    <col min="9985" max="9985" width="11.453125" customWidth="1"/>
    <col min="9986" max="9986" width="25.26953125" customWidth="1"/>
    <col min="9987" max="9987" width="23.08984375" customWidth="1"/>
    <col min="9988" max="9988" width="22.453125" customWidth="1"/>
    <col min="10241" max="10241" width="11.453125" customWidth="1"/>
    <col min="10242" max="10242" width="25.26953125" customWidth="1"/>
    <col min="10243" max="10243" width="23.08984375" customWidth="1"/>
    <col min="10244" max="10244" width="22.453125" customWidth="1"/>
    <col min="10497" max="10497" width="11.453125" customWidth="1"/>
    <col min="10498" max="10498" width="25.26953125" customWidth="1"/>
    <col min="10499" max="10499" width="23.08984375" customWidth="1"/>
    <col min="10500" max="10500" width="22.453125" customWidth="1"/>
    <col min="10753" max="10753" width="11.453125" customWidth="1"/>
    <col min="10754" max="10754" width="25.26953125" customWidth="1"/>
    <col min="10755" max="10755" width="23.08984375" customWidth="1"/>
    <col min="10756" max="10756" width="22.453125" customWidth="1"/>
    <col min="11009" max="11009" width="11.453125" customWidth="1"/>
    <col min="11010" max="11010" width="25.26953125" customWidth="1"/>
    <col min="11011" max="11011" width="23.08984375" customWidth="1"/>
    <col min="11012" max="11012" width="22.453125" customWidth="1"/>
    <col min="11265" max="11265" width="11.453125" customWidth="1"/>
    <col min="11266" max="11266" width="25.26953125" customWidth="1"/>
    <col min="11267" max="11267" width="23.08984375" customWidth="1"/>
    <col min="11268" max="11268" width="22.453125" customWidth="1"/>
    <col min="11521" max="11521" width="11.453125" customWidth="1"/>
    <col min="11522" max="11522" width="25.26953125" customWidth="1"/>
    <col min="11523" max="11523" width="23.08984375" customWidth="1"/>
    <col min="11524" max="11524" width="22.453125" customWidth="1"/>
    <col min="11777" max="11777" width="11.453125" customWidth="1"/>
    <col min="11778" max="11778" width="25.26953125" customWidth="1"/>
    <col min="11779" max="11779" width="23.08984375" customWidth="1"/>
    <col min="11780" max="11780" width="22.453125" customWidth="1"/>
    <col min="12033" max="12033" width="11.453125" customWidth="1"/>
    <col min="12034" max="12034" width="25.26953125" customWidth="1"/>
    <col min="12035" max="12035" width="23.08984375" customWidth="1"/>
    <col min="12036" max="12036" width="22.453125" customWidth="1"/>
    <col min="12289" max="12289" width="11.453125" customWidth="1"/>
    <col min="12290" max="12290" width="25.26953125" customWidth="1"/>
    <col min="12291" max="12291" width="23.08984375" customWidth="1"/>
    <col min="12292" max="12292" width="22.453125" customWidth="1"/>
    <col min="12545" max="12545" width="11.453125" customWidth="1"/>
    <col min="12546" max="12546" width="25.26953125" customWidth="1"/>
    <col min="12547" max="12547" width="23.08984375" customWidth="1"/>
    <col min="12548" max="12548" width="22.453125" customWidth="1"/>
    <col min="12801" max="12801" width="11.453125" customWidth="1"/>
    <col min="12802" max="12802" width="25.26953125" customWidth="1"/>
    <col min="12803" max="12803" width="23.08984375" customWidth="1"/>
    <col min="12804" max="12804" width="22.453125" customWidth="1"/>
    <col min="13057" max="13057" width="11.453125" customWidth="1"/>
    <col min="13058" max="13058" width="25.26953125" customWidth="1"/>
    <col min="13059" max="13059" width="23.08984375" customWidth="1"/>
    <col min="13060" max="13060" width="22.453125" customWidth="1"/>
    <col min="13313" max="13313" width="11.453125" customWidth="1"/>
    <col min="13314" max="13314" width="25.26953125" customWidth="1"/>
    <col min="13315" max="13315" width="23.08984375" customWidth="1"/>
    <col min="13316" max="13316" width="22.453125" customWidth="1"/>
    <col min="13569" max="13569" width="11.453125" customWidth="1"/>
    <col min="13570" max="13570" width="25.26953125" customWidth="1"/>
    <col min="13571" max="13571" width="23.08984375" customWidth="1"/>
    <col min="13572" max="13572" width="22.453125" customWidth="1"/>
    <col min="13825" max="13825" width="11.453125" customWidth="1"/>
    <col min="13826" max="13826" width="25.26953125" customWidth="1"/>
    <col min="13827" max="13827" width="23.08984375" customWidth="1"/>
    <col min="13828" max="13828" width="22.453125" customWidth="1"/>
    <col min="14081" max="14081" width="11.453125" customWidth="1"/>
    <col min="14082" max="14082" width="25.26953125" customWidth="1"/>
    <col min="14083" max="14083" width="23.08984375" customWidth="1"/>
    <col min="14084" max="14084" width="22.453125" customWidth="1"/>
    <col min="14337" max="14337" width="11.453125" customWidth="1"/>
    <col min="14338" max="14338" width="25.26953125" customWidth="1"/>
    <col min="14339" max="14339" width="23.08984375" customWidth="1"/>
    <col min="14340" max="14340" width="22.453125" customWidth="1"/>
    <col min="14593" max="14593" width="11.453125" customWidth="1"/>
    <col min="14594" max="14594" width="25.26953125" customWidth="1"/>
    <col min="14595" max="14595" width="23.08984375" customWidth="1"/>
    <col min="14596" max="14596" width="22.453125" customWidth="1"/>
    <col min="14849" max="14849" width="11.453125" customWidth="1"/>
    <col min="14850" max="14850" width="25.26953125" customWidth="1"/>
    <col min="14851" max="14851" width="23.08984375" customWidth="1"/>
    <col min="14852" max="14852" width="22.453125" customWidth="1"/>
    <col min="15105" max="15105" width="11.453125" customWidth="1"/>
    <col min="15106" max="15106" width="25.26953125" customWidth="1"/>
    <col min="15107" max="15107" width="23.08984375" customWidth="1"/>
    <col min="15108" max="15108" width="22.453125" customWidth="1"/>
    <col min="15361" max="15361" width="11.453125" customWidth="1"/>
    <col min="15362" max="15362" width="25.26953125" customWidth="1"/>
    <col min="15363" max="15363" width="23.08984375" customWidth="1"/>
    <col min="15364" max="15364" width="22.453125" customWidth="1"/>
    <col min="15617" max="15617" width="11.453125" customWidth="1"/>
    <col min="15618" max="15618" width="25.26953125" customWidth="1"/>
    <col min="15619" max="15619" width="23.08984375" customWidth="1"/>
    <col min="15620" max="15620" width="22.453125" customWidth="1"/>
    <col min="15873" max="15873" width="11.453125" customWidth="1"/>
    <col min="15874" max="15874" width="25.26953125" customWidth="1"/>
    <col min="15875" max="15875" width="23.08984375" customWidth="1"/>
    <col min="15876" max="15876" width="22.453125" customWidth="1"/>
    <col min="16129" max="16129" width="11.453125" customWidth="1"/>
    <col min="16130" max="16130" width="25.26953125" customWidth="1"/>
    <col min="16131" max="16131" width="23.08984375" customWidth="1"/>
    <col min="16132" max="16132" width="22.453125" customWidth="1"/>
  </cols>
  <sheetData>
    <row r="1" spans="1:4">
      <c r="A1" s="1" t="s">
        <v>0</v>
      </c>
      <c r="B1" s="2"/>
      <c r="C1" s="2"/>
      <c r="D1" s="2"/>
    </row>
    <row r="2" spans="1:4" s="5" customFormat="1" ht="13" customHeight="1">
      <c r="A2" s="3" t="s">
        <v>1</v>
      </c>
      <c r="B2" s="3" t="s">
        <v>2</v>
      </c>
      <c r="C2" s="3" t="s">
        <v>3</v>
      </c>
      <c r="D2" s="4" t="s">
        <v>4</v>
      </c>
    </row>
    <row r="3" spans="1:4" s="5" customFormat="1" ht="13" customHeight="1">
      <c r="A3" s="6" t="s">
        <v>5</v>
      </c>
      <c r="B3" s="7">
        <v>5845007</v>
      </c>
      <c r="C3" s="8">
        <v>187842</v>
      </c>
      <c r="D3" s="9">
        <v>5644151</v>
      </c>
    </row>
    <row r="4" spans="1:4" ht="13" customHeight="1">
      <c r="A4" s="10">
        <v>55</v>
      </c>
      <c r="B4" s="11">
        <v>6734465</v>
      </c>
      <c r="C4" s="12">
        <v>185930</v>
      </c>
      <c r="D4" s="13">
        <v>6548535</v>
      </c>
    </row>
    <row r="5" spans="1:4" ht="13" customHeight="1">
      <c r="A5" s="10">
        <v>60</v>
      </c>
      <c r="B5" s="11">
        <v>7856674</v>
      </c>
      <c r="C5" s="12">
        <v>170473</v>
      </c>
      <c r="D5" s="13">
        <v>7686201</v>
      </c>
    </row>
    <row r="6" spans="1:4" ht="13" hidden="1" customHeight="1">
      <c r="A6" s="10">
        <v>61</v>
      </c>
      <c r="B6" s="11">
        <v>8136197</v>
      </c>
      <c r="C6" s="12">
        <v>179003</v>
      </c>
      <c r="D6" s="13">
        <v>7957194</v>
      </c>
    </row>
    <row r="7" spans="1:4" ht="13" hidden="1" customHeight="1">
      <c r="A7" s="10">
        <v>62</v>
      </c>
      <c r="B7" s="11">
        <v>8498532</v>
      </c>
      <c r="C7" s="12">
        <v>184291</v>
      </c>
      <c r="D7" s="13">
        <v>8341241</v>
      </c>
    </row>
    <row r="8" spans="1:4" ht="13" hidden="1" customHeight="1">
      <c r="A8" s="10">
        <v>63</v>
      </c>
      <c r="B8" s="11">
        <v>8737631</v>
      </c>
      <c r="C8" s="12">
        <v>182515</v>
      </c>
      <c r="D8" s="13">
        <v>8555116</v>
      </c>
    </row>
    <row r="9" spans="1:4" ht="13" hidden="1" customHeight="1">
      <c r="A9" s="10" t="s">
        <v>6</v>
      </c>
      <c r="B9" s="11">
        <v>8844613</v>
      </c>
      <c r="C9" s="12">
        <v>194226</v>
      </c>
      <c r="D9" s="13">
        <v>8650387</v>
      </c>
    </row>
    <row r="10" spans="1:4" ht="13" customHeight="1">
      <c r="A10" s="14" t="s">
        <v>7</v>
      </c>
      <c r="B10" s="11">
        <v>8938504</v>
      </c>
      <c r="C10" s="12">
        <v>183905</v>
      </c>
      <c r="D10" s="13">
        <v>8754599</v>
      </c>
    </row>
    <row r="11" spans="1:4" ht="13" hidden="1" customHeight="1">
      <c r="A11" s="10">
        <v>3</v>
      </c>
      <c r="B11" s="11">
        <v>9227864</v>
      </c>
      <c r="C11" s="12">
        <v>185214</v>
      </c>
      <c r="D11" s="13">
        <v>9042650</v>
      </c>
    </row>
    <row r="12" spans="1:4" ht="13" hidden="1" customHeight="1">
      <c r="A12" s="10">
        <v>4</v>
      </c>
      <c r="B12" s="11">
        <v>9468283</v>
      </c>
      <c r="C12" s="12">
        <v>188256</v>
      </c>
      <c r="D12" s="13">
        <v>9280027</v>
      </c>
    </row>
    <row r="13" spans="1:4" ht="13" hidden="1" customHeight="1">
      <c r="A13" s="10">
        <v>5</v>
      </c>
      <c r="B13" s="11">
        <v>9336663</v>
      </c>
      <c r="C13" s="12">
        <v>186338</v>
      </c>
      <c r="D13" s="13">
        <v>9150325</v>
      </c>
    </row>
    <row r="14" spans="1:4" ht="13" hidden="1" customHeight="1">
      <c r="A14" s="10">
        <v>6</v>
      </c>
      <c r="B14" s="11">
        <v>9264847</v>
      </c>
      <c r="C14" s="12">
        <v>186331</v>
      </c>
      <c r="D14" s="13">
        <v>9078516</v>
      </c>
    </row>
    <row r="15" spans="1:4" ht="13" customHeight="1">
      <c r="A15" s="10">
        <v>7</v>
      </c>
      <c r="B15" s="11">
        <v>9460938</v>
      </c>
      <c r="C15" s="12">
        <v>203946</v>
      </c>
      <c r="D15" s="13">
        <v>9256992</v>
      </c>
    </row>
    <row r="16" spans="1:4" ht="13" customHeight="1">
      <c r="A16" s="10">
        <v>8</v>
      </c>
      <c r="B16" s="11">
        <v>9542512</v>
      </c>
      <c r="C16" s="12">
        <v>213816</v>
      </c>
      <c r="D16" s="13">
        <v>9328696</v>
      </c>
    </row>
    <row r="17" spans="1:4" ht="13" customHeight="1">
      <c r="A17" s="10">
        <v>9</v>
      </c>
      <c r="B17" s="11">
        <v>9506264</v>
      </c>
      <c r="C17" s="12">
        <v>226399</v>
      </c>
      <c r="D17" s="13">
        <v>9279865</v>
      </c>
    </row>
    <row r="18" spans="1:4" ht="13" customHeight="1">
      <c r="A18" s="10">
        <v>10</v>
      </c>
      <c r="B18" s="11">
        <v>9472027</v>
      </c>
      <c r="C18" s="12">
        <v>233083</v>
      </c>
      <c r="D18" s="13">
        <v>9238944</v>
      </c>
    </row>
    <row r="19" spans="1:4" ht="13" customHeight="1">
      <c r="A19" s="10" t="s">
        <v>8</v>
      </c>
      <c r="B19" s="11">
        <v>9610890</v>
      </c>
      <c r="C19" s="12">
        <v>234321</v>
      </c>
      <c r="D19" s="13">
        <v>9376569</v>
      </c>
    </row>
    <row r="20" spans="1:4" ht="13" customHeight="1">
      <c r="A20" s="10" t="s">
        <v>9</v>
      </c>
      <c r="B20" s="11">
        <v>9837931</v>
      </c>
      <c r="C20" s="12">
        <v>235208</v>
      </c>
      <c r="D20" s="13">
        <v>9602723</v>
      </c>
    </row>
    <row r="21" spans="1:4" ht="13" customHeight="1">
      <c r="A21" s="10" t="s">
        <v>10</v>
      </c>
      <c r="B21" s="11">
        <v>9775960</v>
      </c>
      <c r="C21" s="12">
        <v>240051</v>
      </c>
      <c r="D21" s="13">
        <v>9535909</v>
      </c>
    </row>
    <row r="22" spans="1:4" ht="13" customHeight="1">
      <c r="A22" s="10" t="s">
        <v>11</v>
      </c>
      <c r="B22" s="11">
        <v>9521278</v>
      </c>
      <c r="C22" s="12">
        <v>251517</v>
      </c>
      <c r="D22" s="13">
        <v>9269761</v>
      </c>
    </row>
    <row r="23" spans="1:4" ht="13" customHeight="1">
      <c r="A23" s="10" t="s">
        <v>12</v>
      </c>
      <c r="B23" s="11">
        <v>9156127</v>
      </c>
      <c r="C23" s="12">
        <v>309642</v>
      </c>
      <c r="D23" s="13">
        <v>8846485</v>
      </c>
    </row>
    <row r="24" spans="1:4" ht="13" customHeight="1">
      <c r="A24" s="10" t="s">
        <v>13</v>
      </c>
      <c r="B24" s="11">
        <v>8916722</v>
      </c>
      <c r="C24" s="12">
        <v>308173</v>
      </c>
      <c r="D24" s="13">
        <v>8608549</v>
      </c>
    </row>
    <row r="25" spans="1:4" ht="13" customHeight="1">
      <c r="A25" s="14" t="s">
        <v>14</v>
      </c>
      <c r="B25" s="11">
        <v>8729305</v>
      </c>
      <c r="C25" s="12">
        <v>307961</v>
      </c>
      <c r="D25" s="13">
        <v>8421344</v>
      </c>
    </row>
    <row r="26" spans="1:4" ht="13" customHeight="1">
      <c r="A26" s="14" t="s">
        <v>15</v>
      </c>
      <c r="B26" s="11">
        <v>8336825</v>
      </c>
      <c r="C26" s="12">
        <v>316644</v>
      </c>
      <c r="D26" s="13">
        <v>8020181</v>
      </c>
    </row>
    <row r="27" spans="1:4" ht="13" customHeight="1">
      <c r="A27" s="14" t="s">
        <v>16</v>
      </c>
      <c r="B27" s="11">
        <v>7967296</v>
      </c>
      <c r="C27" s="12">
        <v>319551</v>
      </c>
      <c r="D27" s="13">
        <v>7647745</v>
      </c>
    </row>
    <row r="28" spans="1:4" ht="13" customHeight="1">
      <c r="A28" s="14" t="s">
        <v>17</v>
      </c>
      <c r="B28" s="11">
        <v>7672281</v>
      </c>
      <c r="C28" s="12">
        <v>319860</v>
      </c>
      <c r="D28" s="13">
        <v>7352421</v>
      </c>
    </row>
    <row r="29" spans="1:4" ht="13" customHeight="1">
      <c r="A29" s="14" t="s">
        <v>18</v>
      </c>
      <c r="B29" s="11">
        <v>7498279</v>
      </c>
      <c r="C29" s="12">
        <v>317334</v>
      </c>
      <c r="D29" s="13">
        <v>7180945</v>
      </c>
    </row>
    <row r="30" spans="1:4" ht="13" customHeight="1">
      <c r="A30" s="14" t="s">
        <v>19</v>
      </c>
      <c r="B30" s="11">
        <v>7382686</v>
      </c>
      <c r="C30" s="12">
        <v>313246</v>
      </c>
      <c r="D30" s="13">
        <v>7069440</v>
      </c>
    </row>
    <row r="31" spans="1:4" ht="13" customHeight="1">
      <c r="A31" s="14" t="s">
        <v>20</v>
      </c>
      <c r="B31" s="11">
        <v>7326490</v>
      </c>
      <c r="C31" s="12">
        <v>317940</v>
      </c>
      <c r="D31" s="13">
        <v>7008550</v>
      </c>
    </row>
    <row r="32" spans="1:4" ht="13" customHeight="1">
      <c r="A32" s="14" t="s">
        <v>21</v>
      </c>
      <c r="B32" s="11">
        <v>7304644</v>
      </c>
      <c r="C32" s="12">
        <v>324139</v>
      </c>
      <c r="D32" s="13">
        <v>6980505</v>
      </c>
    </row>
    <row r="33" spans="1:12" ht="13" customHeight="1">
      <c r="A33" s="14" t="s">
        <v>22</v>
      </c>
      <c r="B33" s="11">
        <v>7185368</v>
      </c>
      <c r="C33" s="12">
        <v>315699</v>
      </c>
      <c r="D33" s="13">
        <v>6869669</v>
      </c>
    </row>
    <row r="34" spans="1:12" ht="13" customHeight="1">
      <c r="A34" s="14" t="s">
        <v>23</v>
      </c>
      <c r="B34" s="11">
        <v>7102912</v>
      </c>
      <c r="C34" s="12">
        <v>319596</v>
      </c>
      <c r="D34" s="13">
        <v>6783316</v>
      </c>
    </row>
    <row r="35" spans="1:12" ht="13" customHeight="1">
      <c r="A35" s="14" t="s">
        <v>24</v>
      </c>
      <c r="B35" s="11">
        <v>6984232</v>
      </c>
      <c r="C35" s="12">
        <v>321665</v>
      </c>
      <c r="D35" s="13">
        <v>6662567</v>
      </c>
    </row>
    <row r="36" spans="1:12" ht="13" customHeight="1">
      <c r="A36" s="14" t="s">
        <v>25</v>
      </c>
      <c r="B36" s="11">
        <v>6873574</v>
      </c>
      <c r="C36" s="12">
        <v>315734</v>
      </c>
      <c r="D36" s="13">
        <v>6557840</v>
      </c>
    </row>
    <row r="37" spans="1:12" ht="13" customHeight="1">
      <c r="A37" s="14" t="s">
        <v>26</v>
      </c>
      <c r="B37" s="11">
        <v>6811275</v>
      </c>
      <c r="C37" s="12">
        <v>317080</v>
      </c>
      <c r="D37" s="13">
        <v>6494195</v>
      </c>
    </row>
    <row r="38" spans="1:12">
      <c r="A38" s="14" t="s">
        <v>27</v>
      </c>
      <c r="B38" s="11">
        <v>6729374</v>
      </c>
      <c r="C38" s="12">
        <v>307789</v>
      </c>
      <c r="D38" s="13">
        <v>6421585</v>
      </c>
    </row>
    <row r="39" spans="1:12">
      <c r="A39" s="14" t="s">
        <v>28</v>
      </c>
      <c r="B39" s="11">
        <v>6625879</v>
      </c>
      <c r="C39" s="12">
        <v>288831</v>
      </c>
      <c r="D39" s="13">
        <v>6337048</v>
      </c>
    </row>
    <row r="40" spans="1:12">
      <c r="A40" s="14" t="s">
        <v>29</v>
      </c>
      <c r="B40" s="11">
        <v>6086315</v>
      </c>
      <c r="C40" s="12">
        <v>269676</v>
      </c>
      <c r="D40" s="13">
        <v>5816639</v>
      </c>
    </row>
    <row r="41" spans="1:12">
      <c r="A41" s="14" t="s">
        <v>30</v>
      </c>
      <c r="B41" s="11">
        <v>6447173</v>
      </c>
      <c r="C41" s="12">
        <v>262819</v>
      </c>
      <c r="D41" s="13">
        <v>6184354</v>
      </c>
    </row>
    <row r="42" spans="1:12">
      <c r="A42" s="15" t="s">
        <v>31</v>
      </c>
      <c r="B42" s="16">
        <v>6399970</v>
      </c>
      <c r="C42" s="17">
        <v>262153</v>
      </c>
      <c r="D42" s="18">
        <v>6137817</v>
      </c>
    </row>
    <row r="43" spans="1:12">
      <c r="A43" s="19"/>
      <c r="D43" s="21"/>
    </row>
    <row r="44" spans="1:12">
      <c r="A44" s="19"/>
    </row>
    <row r="45" spans="1:12">
      <c r="L45" s="22"/>
    </row>
  </sheetData>
  <phoneticPr fontId="2"/>
  <pageMargins left="0.78740157480314965" right="0.78740157480314965" top="0.59055118110236227" bottom="0.59055118110236227" header="0" footer="0"/>
  <pageSetup paperSize="9" fitToWidth="40" orientation="portrait" blackAndWhite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D6EE7-6971-43CB-A53B-10E942B56EA9}">
  <sheetPr>
    <tabColor theme="8" tint="0.59999389629810485"/>
    <pageSetUpPr fitToPage="1"/>
  </sheetPr>
  <dimension ref="A1:S33"/>
  <sheetViews>
    <sheetView view="pageBreakPreview" zoomScale="86" zoomScaleNormal="100" zoomScaleSheetLayoutView="86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8.6328125" defaultRowHeight="13"/>
  <cols>
    <col min="1" max="1" width="11.7265625" style="106" customWidth="1"/>
    <col min="2" max="17" width="11.08984375" style="106" customWidth="1"/>
    <col min="18" max="18" width="17.36328125" style="106" customWidth="1"/>
    <col min="19" max="19" width="11.08984375" style="107" hidden="1" customWidth="1"/>
    <col min="20" max="256" width="8.6328125" style="106"/>
    <col min="257" max="257" width="11.7265625" style="106" customWidth="1"/>
    <col min="258" max="273" width="11.08984375" style="106" customWidth="1"/>
    <col min="274" max="274" width="17.36328125" style="106" customWidth="1"/>
    <col min="275" max="275" width="11.08984375" style="106" customWidth="1"/>
    <col min="276" max="512" width="8.6328125" style="106"/>
    <col min="513" max="513" width="11.7265625" style="106" customWidth="1"/>
    <col min="514" max="529" width="11.08984375" style="106" customWidth="1"/>
    <col min="530" max="530" width="17.36328125" style="106" customWidth="1"/>
    <col min="531" max="531" width="11.08984375" style="106" customWidth="1"/>
    <col min="532" max="768" width="8.6328125" style="106"/>
    <col min="769" max="769" width="11.7265625" style="106" customWidth="1"/>
    <col min="770" max="785" width="11.08984375" style="106" customWidth="1"/>
    <col min="786" max="786" width="17.36328125" style="106" customWidth="1"/>
    <col min="787" max="787" width="11.08984375" style="106" customWidth="1"/>
    <col min="788" max="1024" width="8.6328125" style="106"/>
    <col min="1025" max="1025" width="11.7265625" style="106" customWidth="1"/>
    <col min="1026" max="1041" width="11.08984375" style="106" customWidth="1"/>
    <col min="1042" max="1042" width="17.36328125" style="106" customWidth="1"/>
    <col min="1043" max="1043" width="11.08984375" style="106" customWidth="1"/>
    <col min="1044" max="1280" width="8.6328125" style="106"/>
    <col min="1281" max="1281" width="11.7265625" style="106" customWidth="1"/>
    <col min="1282" max="1297" width="11.08984375" style="106" customWidth="1"/>
    <col min="1298" max="1298" width="17.36328125" style="106" customWidth="1"/>
    <col min="1299" max="1299" width="11.08984375" style="106" customWidth="1"/>
    <col min="1300" max="1536" width="8.6328125" style="106"/>
    <col min="1537" max="1537" width="11.7265625" style="106" customWidth="1"/>
    <col min="1538" max="1553" width="11.08984375" style="106" customWidth="1"/>
    <col min="1554" max="1554" width="17.36328125" style="106" customWidth="1"/>
    <col min="1555" max="1555" width="11.08984375" style="106" customWidth="1"/>
    <col min="1556" max="1792" width="8.6328125" style="106"/>
    <col min="1793" max="1793" width="11.7265625" style="106" customWidth="1"/>
    <col min="1794" max="1809" width="11.08984375" style="106" customWidth="1"/>
    <col min="1810" max="1810" width="17.36328125" style="106" customWidth="1"/>
    <col min="1811" max="1811" width="11.08984375" style="106" customWidth="1"/>
    <col min="1812" max="2048" width="8.6328125" style="106"/>
    <col min="2049" max="2049" width="11.7265625" style="106" customWidth="1"/>
    <col min="2050" max="2065" width="11.08984375" style="106" customWidth="1"/>
    <col min="2066" max="2066" width="17.36328125" style="106" customWidth="1"/>
    <col min="2067" max="2067" width="11.08984375" style="106" customWidth="1"/>
    <col min="2068" max="2304" width="8.6328125" style="106"/>
    <col min="2305" max="2305" width="11.7265625" style="106" customWidth="1"/>
    <col min="2306" max="2321" width="11.08984375" style="106" customWidth="1"/>
    <col min="2322" max="2322" width="17.36328125" style="106" customWidth="1"/>
    <col min="2323" max="2323" width="11.08984375" style="106" customWidth="1"/>
    <col min="2324" max="2560" width="8.6328125" style="106"/>
    <col min="2561" max="2561" width="11.7265625" style="106" customWidth="1"/>
    <col min="2562" max="2577" width="11.08984375" style="106" customWidth="1"/>
    <col min="2578" max="2578" width="17.36328125" style="106" customWidth="1"/>
    <col min="2579" max="2579" width="11.08984375" style="106" customWidth="1"/>
    <col min="2580" max="2816" width="8.6328125" style="106"/>
    <col min="2817" max="2817" width="11.7265625" style="106" customWidth="1"/>
    <col min="2818" max="2833" width="11.08984375" style="106" customWidth="1"/>
    <col min="2834" max="2834" width="17.36328125" style="106" customWidth="1"/>
    <col min="2835" max="2835" width="11.08984375" style="106" customWidth="1"/>
    <col min="2836" max="3072" width="8.6328125" style="106"/>
    <col min="3073" max="3073" width="11.7265625" style="106" customWidth="1"/>
    <col min="3074" max="3089" width="11.08984375" style="106" customWidth="1"/>
    <col min="3090" max="3090" width="17.36328125" style="106" customWidth="1"/>
    <col min="3091" max="3091" width="11.08984375" style="106" customWidth="1"/>
    <col min="3092" max="3328" width="8.6328125" style="106"/>
    <col min="3329" max="3329" width="11.7265625" style="106" customWidth="1"/>
    <col min="3330" max="3345" width="11.08984375" style="106" customWidth="1"/>
    <col min="3346" max="3346" width="17.36328125" style="106" customWidth="1"/>
    <col min="3347" max="3347" width="11.08984375" style="106" customWidth="1"/>
    <col min="3348" max="3584" width="8.6328125" style="106"/>
    <col min="3585" max="3585" width="11.7265625" style="106" customWidth="1"/>
    <col min="3586" max="3601" width="11.08984375" style="106" customWidth="1"/>
    <col min="3602" max="3602" width="17.36328125" style="106" customWidth="1"/>
    <col min="3603" max="3603" width="11.08984375" style="106" customWidth="1"/>
    <col min="3604" max="3840" width="8.6328125" style="106"/>
    <col min="3841" max="3841" width="11.7265625" style="106" customWidth="1"/>
    <col min="3842" max="3857" width="11.08984375" style="106" customWidth="1"/>
    <col min="3858" max="3858" width="17.36328125" style="106" customWidth="1"/>
    <col min="3859" max="3859" width="11.08984375" style="106" customWidth="1"/>
    <col min="3860" max="4096" width="8.6328125" style="106"/>
    <col min="4097" max="4097" width="11.7265625" style="106" customWidth="1"/>
    <col min="4098" max="4113" width="11.08984375" style="106" customWidth="1"/>
    <col min="4114" max="4114" width="17.36328125" style="106" customWidth="1"/>
    <col min="4115" max="4115" width="11.08984375" style="106" customWidth="1"/>
    <col min="4116" max="4352" width="8.6328125" style="106"/>
    <col min="4353" max="4353" width="11.7265625" style="106" customWidth="1"/>
    <col min="4354" max="4369" width="11.08984375" style="106" customWidth="1"/>
    <col min="4370" max="4370" width="17.36328125" style="106" customWidth="1"/>
    <col min="4371" max="4371" width="11.08984375" style="106" customWidth="1"/>
    <col min="4372" max="4608" width="8.6328125" style="106"/>
    <col min="4609" max="4609" width="11.7265625" style="106" customWidth="1"/>
    <col min="4610" max="4625" width="11.08984375" style="106" customWidth="1"/>
    <col min="4626" max="4626" width="17.36328125" style="106" customWidth="1"/>
    <col min="4627" max="4627" width="11.08984375" style="106" customWidth="1"/>
    <col min="4628" max="4864" width="8.6328125" style="106"/>
    <col min="4865" max="4865" width="11.7265625" style="106" customWidth="1"/>
    <col min="4866" max="4881" width="11.08984375" style="106" customWidth="1"/>
    <col min="4882" max="4882" width="17.36328125" style="106" customWidth="1"/>
    <col min="4883" max="4883" width="11.08984375" style="106" customWidth="1"/>
    <col min="4884" max="5120" width="8.6328125" style="106"/>
    <col min="5121" max="5121" width="11.7265625" style="106" customWidth="1"/>
    <col min="5122" max="5137" width="11.08984375" style="106" customWidth="1"/>
    <col min="5138" max="5138" width="17.36328125" style="106" customWidth="1"/>
    <col min="5139" max="5139" width="11.08984375" style="106" customWidth="1"/>
    <col min="5140" max="5376" width="8.6328125" style="106"/>
    <col min="5377" max="5377" width="11.7265625" style="106" customWidth="1"/>
    <col min="5378" max="5393" width="11.08984375" style="106" customWidth="1"/>
    <col min="5394" max="5394" width="17.36328125" style="106" customWidth="1"/>
    <col min="5395" max="5395" width="11.08984375" style="106" customWidth="1"/>
    <col min="5396" max="5632" width="8.6328125" style="106"/>
    <col min="5633" max="5633" width="11.7265625" style="106" customWidth="1"/>
    <col min="5634" max="5649" width="11.08984375" style="106" customWidth="1"/>
    <col min="5650" max="5650" width="17.36328125" style="106" customWidth="1"/>
    <col min="5651" max="5651" width="11.08984375" style="106" customWidth="1"/>
    <col min="5652" max="5888" width="8.6328125" style="106"/>
    <col min="5889" max="5889" width="11.7265625" style="106" customWidth="1"/>
    <col min="5890" max="5905" width="11.08984375" style="106" customWidth="1"/>
    <col min="5906" max="5906" width="17.36328125" style="106" customWidth="1"/>
    <col min="5907" max="5907" width="11.08984375" style="106" customWidth="1"/>
    <col min="5908" max="6144" width="8.6328125" style="106"/>
    <col min="6145" max="6145" width="11.7265625" style="106" customWidth="1"/>
    <col min="6146" max="6161" width="11.08984375" style="106" customWidth="1"/>
    <col min="6162" max="6162" width="17.36328125" style="106" customWidth="1"/>
    <col min="6163" max="6163" width="11.08984375" style="106" customWidth="1"/>
    <col min="6164" max="6400" width="8.6328125" style="106"/>
    <col min="6401" max="6401" width="11.7265625" style="106" customWidth="1"/>
    <col min="6402" max="6417" width="11.08984375" style="106" customWidth="1"/>
    <col min="6418" max="6418" width="17.36328125" style="106" customWidth="1"/>
    <col min="6419" max="6419" width="11.08984375" style="106" customWidth="1"/>
    <col min="6420" max="6656" width="8.6328125" style="106"/>
    <col min="6657" max="6657" width="11.7265625" style="106" customWidth="1"/>
    <col min="6658" max="6673" width="11.08984375" style="106" customWidth="1"/>
    <col min="6674" max="6674" width="17.36328125" style="106" customWidth="1"/>
    <col min="6675" max="6675" width="11.08984375" style="106" customWidth="1"/>
    <col min="6676" max="6912" width="8.6328125" style="106"/>
    <col min="6913" max="6913" width="11.7265625" style="106" customWidth="1"/>
    <col min="6914" max="6929" width="11.08984375" style="106" customWidth="1"/>
    <col min="6930" max="6930" width="17.36328125" style="106" customWidth="1"/>
    <col min="6931" max="6931" width="11.08984375" style="106" customWidth="1"/>
    <col min="6932" max="7168" width="8.6328125" style="106"/>
    <col min="7169" max="7169" width="11.7265625" style="106" customWidth="1"/>
    <col min="7170" max="7185" width="11.08984375" style="106" customWidth="1"/>
    <col min="7186" max="7186" width="17.36328125" style="106" customWidth="1"/>
    <col min="7187" max="7187" width="11.08984375" style="106" customWidth="1"/>
    <col min="7188" max="7424" width="8.6328125" style="106"/>
    <col min="7425" max="7425" width="11.7265625" style="106" customWidth="1"/>
    <col min="7426" max="7441" width="11.08984375" style="106" customWidth="1"/>
    <col min="7442" max="7442" width="17.36328125" style="106" customWidth="1"/>
    <col min="7443" max="7443" width="11.08984375" style="106" customWidth="1"/>
    <col min="7444" max="7680" width="8.6328125" style="106"/>
    <col min="7681" max="7681" width="11.7265625" style="106" customWidth="1"/>
    <col min="7682" max="7697" width="11.08984375" style="106" customWidth="1"/>
    <col min="7698" max="7698" width="17.36328125" style="106" customWidth="1"/>
    <col min="7699" max="7699" width="11.08984375" style="106" customWidth="1"/>
    <col min="7700" max="7936" width="8.6328125" style="106"/>
    <col min="7937" max="7937" width="11.7265625" style="106" customWidth="1"/>
    <col min="7938" max="7953" width="11.08984375" style="106" customWidth="1"/>
    <col min="7954" max="7954" width="17.36328125" style="106" customWidth="1"/>
    <col min="7955" max="7955" width="11.08984375" style="106" customWidth="1"/>
    <col min="7956" max="8192" width="8.6328125" style="106"/>
    <col min="8193" max="8193" width="11.7265625" style="106" customWidth="1"/>
    <col min="8194" max="8209" width="11.08984375" style="106" customWidth="1"/>
    <col min="8210" max="8210" width="17.36328125" style="106" customWidth="1"/>
    <col min="8211" max="8211" width="11.08984375" style="106" customWidth="1"/>
    <col min="8212" max="8448" width="8.6328125" style="106"/>
    <col min="8449" max="8449" width="11.7265625" style="106" customWidth="1"/>
    <col min="8450" max="8465" width="11.08984375" style="106" customWidth="1"/>
    <col min="8466" max="8466" width="17.36328125" style="106" customWidth="1"/>
    <col min="8467" max="8467" width="11.08984375" style="106" customWidth="1"/>
    <col min="8468" max="8704" width="8.6328125" style="106"/>
    <col min="8705" max="8705" width="11.7265625" style="106" customWidth="1"/>
    <col min="8706" max="8721" width="11.08984375" style="106" customWidth="1"/>
    <col min="8722" max="8722" width="17.36328125" style="106" customWidth="1"/>
    <col min="8723" max="8723" width="11.08984375" style="106" customWidth="1"/>
    <col min="8724" max="8960" width="8.6328125" style="106"/>
    <col min="8961" max="8961" width="11.7265625" style="106" customWidth="1"/>
    <col min="8962" max="8977" width="11.08984375" style="106" customWidth="1"/>
    <col min="8978" max="8978" width="17.36328125" style="106" customWidth="1"/>
    <col min="8979" max="8979" width="11.08984375" style="106" customWidth="1"/>
    <col min="8980" max="9216" width="8.6328125" style="106"/>
    <col min="9217" max="9217" width="11.7265625" style="106" customWidth="1"/>
    <col min="9218" max="9233" width="11.08984375" style="106" customWidth="1"/>
    <col min="9234" max="9234" width="17.36328125" style="106" customWidth="1"/>
    <col min="9235" max="9235" width="11.08984375" style="106" customWidth="1"/>
    <col min="9236" max="9472" width="8.6328125" style="106"/>
    <col min="9473" max="9473" width="11.7265625" style="106" customWidth="1"/>
    <col min="9474" max="9489" width="11.08984375" style="106" customWidth="1"/>
    <col min="9490" max="9490" width="17.36328125" style="106" customWidth="1"/>
    <col min="9491" max="9491" width="11.08984375" style="106" customWidth="1"/>
    <col min="9492" max="9728" width="8.6328125" style="106"/>
    <col min="9729" max="9729" width="11.7265625" style="106" customWidth="1"/>
    <col min="9730" max="9745" width="11.08984375" style="106" customWidth="1"/>
    <col min="9746" max="9746" width="17.36328125" style="106" customWidth="1"/>
    <col min="9747" max="9747" width="11.08984375" style="106" customWidth="1"/>
    <col min="9748" max="9984" width="8.6328125" style="106"/>
    <col min="9985" max="9985" width="11.7265625" style="106" customWidth="1"/>
    <col min="9986" max="10001" width="11.08984375" style="106" customWidth="1"/>
    <col min="10002" max="10002" width="17.36328125" style="106" customWidth="1"/>
    <col min="10003" max="10003" width="11.08984375" style="106" customWidth="1"/>
    <col min="10004" max="10240" width="8.6328125" style="106"/>
    <col min="10241" max="10241" width="11.7265625" style="106" customWidth="1"/>
    <col min="10242" max="10257" width="11.08984375" style="106" customWidth="1"/>
    <col min="10258" max="10258" width="17.36328125" style="106" customWidth="1"/>
    <col min="10259" max="10259" width="11.08984375" style="106" customWidth="1"/>
    <col min="10260" max="10496" width="8.6328125" style="106"/>
    <col min="10497" max="10497" width="11.7265625" style="106" customWidth="1"/>
    <col min="10498" max="10513" width="11.08984375" style="106" customWidth="1"/>
    <col min="10514" max="10514" width="17.36328125" style="106" customWidth="1"/>
    <col min="10515" max="10515" width="11.08984375" style="106" customWidth="1"/>
    <col min="10516" max="10752" width="8.6328125" style="106"/>
    <col min="10753" max="10753" width="11.7265625" style="106" customWidth="1"/>
    <col min="10754" max="10769" width="11.08984375" style="106" customWidth="1"/>
    <col min="10770" max="10770" width="17.36328125" style="106" customWidth="1"/>
    <col min="10771" max="10771" width="11.08984375" style="106" customWidth="1"/>
    <col min="10772" max="11008" width="8.6328125" style="106"/>
    <col min="11009" max="11009" width="11.7265625" style="106" customWidth="1"/>
    <col min="11010" max="11025" width="11.08984375" style="106" customWidth="1"/>
    <col min="11026" max="11026" width="17.36328125" style="106" customWidth="1"/>
    <col min="11027" max="11027" width="11.08984375" style="106" customWidth="1"/>
    <col min="11028" max="11264" width="8.6328125" style="106"/>
    <col min="11265" max="11265" width="11.7265625" style="106" customWidth="1"/>
    <col min="11266" max="11281" width="11.08984375" style="106" customWidth="1"/>
    <col min="11282" max="11282" width="17.36328125" style="106" customWidth="1"/>
    <col min="11283" max="11283" width="11.08984375" style="106" customWidth="1"/>
    <col min="11284" max="11520" width="8.6328125" style="106"/>
    <col min="11521" max="11521" width="11.7265625" style="106" customWidth="1"/>
    <col min="11522" max="11537" width="11.08984375" style="106" customWidth="1"/>
    <col min="11538" max="11538" width="17.36328125" style="106" customWidth="1"/>
    <col min="11539" max="11539" width="11.08984375" style="106" customWidth="1"/>
    <col min="11540" max="11776" width="8.6328125" style="106"/>
    <col min="11777" max="11777" width="11.7265625" style="106" customWidth="1"/>
    <col min="11778" max="11793" width="11.08984375" style="106" customWidth="1"/>
    <col min="11794" max="11794" width="17.36328125" style="106" customWidth="1"/>
    <col min="11795" max="11795" width="11.08984375" style="106" customWidth="1"/>
    <col min="11796" max="12032" width="8.6328125" style="106"/>
    <col min="12033" max="12033" width="11.7265625" style="106" customWidth="1"/>
    <col min="12034" max="12049" width="11.08984375" style="106" customWidth="1"/>
    <col min="12050" max="12050" width="17.36328125" style="106" customWidth="1"/>
    <col min="12051" max="12051" width="11.08984375" style="106" customWidth="1"/>
    <col min="12052" max="12288" width="8.6328125" style="106"/>
    <col min="12289" max="12289" width="11.7265625" style="106" customWidth="1"/>
    <col min="12290" max="12305" width="11.08984375" style="106" customWidth="1"/>
    <col min="12306" max="12306" width="17.36328125" style="106" customWidth="1"/>
    <col min="12307" max="12307" width="11.08984375" style="106" customWidth="1"/>
    <col min="12308" max="12544" width="8.6328125" style="106"/>
    <col min="12545" max="12545" width="11.7265625" style="106" customWidth="1"/>
    <col min="12546" max="12561" width="11.08984375" style="106" customWidth="1"/>
    <col min="12562" max="12562" width="17.36328125" style="106" customWidth="1"/>
    <col min="12563" max="12563" width="11.08984375" style="106" customWidth="1"/>
    <col min="12564" max="12800" width="8.6328125" style="106"/>
    <col min="12801" max="12801" width="11.7265625" style="106" customWidth="1"/>
    <col min="12802" max="12817" width="11.08984375" style="106" customWidth="1"/>
    <col min="12818" max="12818" width="17.36328125" style="106" customWidth="1"/>
    <col min="12819" max="12819" width="11.08984375" style="106" customWidth="1"/>
    <col min="12820" max="13056" width="8.6328125" style="106"/>
    <col min="13057" max="13057" width="11.7265625" style="106" customWidth="1"/>
    <col min="13058" max="13073" width="11.08984375" style="106" customWidth="1"/>
    <col min="13074" max="13074" width="17.36328125" style="106" customWidth="1"/>
    <col min="13075" max="13075" width="11.08984375" style="106" customWidth="1"/>
    <col min="13076" max="13312" width="8.6328125" style="106"/>
    <col min="13313" max="13313" width="11.7265625" style="106" customWidth="1"/>
    <col min="13314" max="13329" width="11.08984375" style="106" customWidth="1"/>
    <col min="13330" max="13330" width="17.36328125" style="106" customWidth="1"/>
    <col min="13331" max="13331" width="11.08984375" style="106" customWidth="1"/>
    <col min="13332" max="13568" width="8.6328125" style="106"/>
    <col min="13569" max="13569" width="11.7265625" style="106" customWidth="1"/>
    <col min="13570" max="13585" width="11.08984375" style="106" customWidth="1"/>
    <col min="13586" max="13586" width="17.36328125" style="106" customWidth="1"/>
    <col min="13587" max="13587" width="11.08984375" style="106" customWidth="1"/>
    <col min="13588" max="13824" width="8.6328125" style="106"/>
    <col min="13825" max="13825" width="11.7265625" style="106" customWidth="1"/>
    <col min="13826" max="13841" width="11.08984375" style="106" customWidth="1"/>
    <col min="13842" max="13842" width="17.36328125" style="106" customWidth="1"/>
    <col min="13843" max="13843" width="11.08984375" style="106" customWidth="1"/>
    <col min="13844" max="14080" width="8.6328125" style="106"/>
    <col min="14081" max="14081" width="11.7265625" style="106" customWidth="1"/>
    <col min="14082" max="14097" width="11.08984375" style="106" customWidth="1"/>
    <col min="14098" max="14098" width="17.36328125" style="106" customWidth="1"/>
    <col min="14099" max="14099" width="11.08984375" style="106" customWidth="1"/>
    <col min="14100" max="14336" width="8.6328125" style="106"/>
    <col min="14337" max="14337" width="11.7265625" style="106" customWidth="1"/>
    <col min="14338" max="14353" width="11.08984375" style="106" customWidth="1"/>
    <col min="14354" max="14354" width="17.36328125" style="106" customWidth="1"/>
    <col min="14355" max="14355" width="11.08984375" style="106" customWidth="1"/>
    <col min="14356" max="14592" width="8.6328125" style="106"/>
    <col min="14593" max="14593" width="11.7265625" style="106" customWidth="1"/>
    <col min="14594" max="14609" width="11.08984375" style="106" customWidth="1"/>
    <col min="14610" max="14610" width="17.36328125" style="106" customWidth="1"/>
    <col min="14611" max="14611" width="11.08984375" style="106" customWidth="1"/>
    <col min="14612" max="14848" width="8.6328125" style="106"/>
    <col min="14849" max="14849" width="11.7265625" style="106" customWidth="1"/>
    <col min="14850" max="14865" width="11.08984375" style="106" customWidth="1"/>
    <col min="14866" max="14866" width="17.36328125" style="106" customWidth="1"/>
    <col min="14867" max="14867" width="11.08984375" style="106" customWidth="1"/>
    <col min="14868" max="15104" width="8.6328125" style="106"/>
    <col min="15105" max="15105" width="11.7265625" style="106" customWidth="1"/>
    <col min="15106" max="15121" width="11.08984375" style="106" customWidth="1"/>
    <col min="15122" max="15122" width="17.36328125" style="106" customWidth="1"/>
    <col min="15123" max="15123" width="11.08984375" style="106" customWidth="1"/>
    <col min="15124" max="15360" width="8.6328125" style="106"/>
    <col min="15361" max="15361" width="11.7265625" style="106" customWidth="1"/>
    <col min="15362" max="15377" width="11.08984375" style="106" customWidth="1"/>
    <col min="15378" max="15378" width="17.36328125" style="106" customWidth="1"/>
    <col min="15379" max="15379" width="11.08984375" style="106" customWidth="1"/>
    <col min="15380" max="15616" width="8.6328125" style="106"/>
    <col min="15617" max="15617" width="11.7265625" style="106" customWidth="1"/>
    <col min="15618" max="15633" width="11.08984375" style="106" customWidth="1"/>
    <col min="15634" max="15634" width="17.36328125" style="106" customWidth="1"/>
    <col min="15635" max="15635" width="11.08984375" style="106" customWidth="1"/>
    <col min="15636" max="15872" width="8.6328125" style="106"/>
    <col min="15873" max="15873" width="11.7265625" style="106" customWidth="1"/>
    <col min="15874" max="15889" width="11.08984375" style="106" customWidth="1"/>
    <col min="15890" max="15890" width="17.36328125" style="106" customWidth="1"/>
    <col min="15891" max="15891" width="11.08984375" style="106" customWidth="1"/>
    <col min="15892" max="16128" width="8.6328125" style="106"/>
    <col min="16129" max="16129" width="11.7265625" style="106" customWidth="1"/>
    <col min="16130" max="16145" width="11.08984375" style="106" customWidth="1"/>
    <col min="16146" max="16146" width="17.36328125" style="106" customWidth="1"/>
    <col min="16147" max="16147" width="11.08984375" style="106" customWidth="1"/>
    <col min="16148" max="16384" width="8.6328125" style="106"/>
  </cols>
  <sheetData>
    <row r="1" spans="1:19" ht="21">
      <c r="A1" s="101" t="s">
        <v>209</v>
      </c>
      <c r="B1" s="172"/>
      <c r="C1" s="172"/>
      <c r="D1" s="172"/>
      <c r="E1" s="172"/>
      <c r="F1" s="172"/>
      <c r="G1" s="204"/>
      <c r="H1" s="204"/>
      <c r="I1" s="204"/>
      <c r="L1" s="228"/>
      <c r="M1" s="228"/>
      <c r="N1" s="105"/>
      <c r="O1" s="105"/>
      <c r="P1" s="105"/>
      <c r="Q1" s="105" t="s">
        <v>210</v>
      </c>
      <c r="S1" s="106"/>
    </row>
    <row r="2" spans="1:19" s="109" customFormat="1" ht="13.5" customHeight="1">
      <c r="A2" s="301" t="s">
        <v>107</v>
      </c>
      <c r="B2" s="304" t="s">
        <v>108</v>
      </c>
      <c r="C2" s="304"/>
      <c r="D2" s="304"/>
      <c r="E2" s="304"/>
      <c r="F2" s="304"/>
      <c r="G2" s="229"/>
      <c r="H2" s="229"/>
      <c r="I2" s="229"/>
      <c r="J2" s="303" t="s">
        <v>206</v>
      </c>
      <c r="K2" s="304"/>
      <c r="L2" s="304"/>
      <c r="M2" s="304"/>
      <c r="N2" s="304"/>
      <c r="O2" s="304"/>
      <c r="P2" s="304"/>
      <c r="Q2" s="305"/>
      <c r="S2" s="107"/>
    </row>
    <row r="3" spans="1:19" s="109" customFormat="1" ht="16.5" customHeight="1">
      <c r="A3" s="302"/>
      <c r="B3" s="211" t="s">
        <v>113</v>
      </c>
      <c r="C3" s="211" t="s">
        <v>114</v>
      </c>
      <c r="D3" s="211" t="s">
        <v>115</v>
      </c>
      <c r="E3" s="211" t="s">
        <v>116</v>
      </c>
      <c r="F3" s="212" t="s">
        <v>28</v>
      </c>
      <c r="G3" s="230" t="s">
        <v>211</v>
      </c>
      <c r="H3" s="230" t="s">
        <v>121</v>
      </c>
      <c r="I3" s="230" t="s">
        <v>36</v>
      </c>
      <c r="J3" s="214" t="s">
        <v>113</v>
      </c>
      <c r="K3" s="214" t="s">
        <v>114</v>
      </c>
      <c r="L3" s="214" t="s">
        <v>115</v>
      </c>
      <c r="M3" s="214" t="s">
        <v>116</v>
      </c>
      <c r="N3" s="214" t="s">
        <v>28</v>
      </c>
      <c r="O3" s="230" t="s">
        <v>120</v>
      </c>
      <c r="P3" s="230" t="s">
        <v>212</v>
      </c>
      <c r="Q3" s="231" t="s">
        <v>36</v>
      </c>
      <c r="R3" s="106"/>
      <c r="S3" s="106" t="s">
        <v>122</v>
      </c>
    </row>
    <row r="4" spans="1:19" ht="39.75" customHeight="1">
      <c r="A4" s="145" t="s">
        <v>123</v>
      </c>
      <c r="B4" s="115">
        <v>581</v>
      </c>
      <c r="C4" s="115">
        <v>590</v>
      </c>
      <c r="D4" s="115">
        <v>597</v>
      </c>
      <c r="E4" s="115">
        <v>601</v>
      </c>
      <c r="F4" s="115">
        <v>602</v>
      </c>
      <c r="G4" s="115">
        <v>607</v>
      </c>
      <c r="H4" s="115">
        <v>625</v>
      </c>
      <c r="I4" s="115">
        <f>SUM(I5:I6)</f>
        <v>631</v>
      </c>
      <c r="J4" s="232">
        <v>41.949458483754512</v>
      </c>
      <c r="K4" s="217">
        <v>42.909090909090907</v>
      </c>
      <c r="L4" s="217">
        <v>43.768328445747798</v>
      </c>
      <c r="M4" s="217">
        <v>44.884241971620611</v>
      </c>
      <c r="N4" s="233">
        <v>44.526627218934912</v>
      </c>
      <c r="O4" s="233">
        <v>45.468164794007492</v>
      </c>
      <c r="P4" s="233">
        <v>47.746371275783041</v>
      </c>
      <c r="Q4" s="234">
        <f t="shared" ref="Q4:Q32" si="0">I4/(S4/100000)</f>
        <v>48.315467075038285</v>
      </c>
      <c r="R4" s="235"/>
      <c r="S4" s="107">
        <f>VLOOKUP(A4,'[1]参考（市町村別人口）'!$B$9:$C$37,2,FALSE)</f>
        <v>1306000</v>
      </c>
    </row>
    <row r="5" spans="1:19" ht="39.75" customHeight="1">
      <c r="A5" s="165" t="s">
        <v>124</v>
      </c>
      <c r="B5" s="123">
        <v>541</v>
      </c>
      <c r="C5" s="123">
        <v>550</v>
      </c>
      <c r="D5" s="123">
        <v>557</v>
      </c>
      <c r="E5" s="123">
        <v>561</v>
      </c>
      <c r="F5" s="123">
        <v>562</v>
      </c>
      <c r="G5" s="123">
        <v>567</v>
      </c>
      <c r="H5" s="123">
        <v>585</v>
      </c>
      <c r="I5" s="123">
        <f>SUM(I7:I17)</f>
        <v>591</v>
      </c>
      <c r="J5" s="236">
        <v>43.096237642691563</v>
      </c>
      <c r="K5" s="218">
        <v>44.112292251154535</v>
      </c>
      <c r="L5" s="218">
        <v>44.997556236847096</v>
      </c>
      <c r="M5" s="218">
        <v>46.105862676852148</v>
      </c>
      <c r="N5" s="237">
        <v>45.794933222512853</v>
      </c>
      <c r="O5" s="237">
        <v>46.994233882096687</v>
      </c>
      <c r="P5" s="237">
        <v>48.667630036163793</v>
      </c>
      <c r="Q5" s="238">
        <f t="shared" si="0"/>
        <v>49.697024737513935</v>
      </c>
      <c r="R5" s="35"/>
      <c r="S5" s="107">
        <f>VLOOKUP(A5,'[1]参考（市町村別人口）'!$B$9:$C$37,2,FALSE)</f>
        <v>1189206</v>
      </c>
    </row>
    <row r="6" spans="1:19" ht="39.75" customHeight="1">
      <c r="A6" s="146" t="s">
        <v>125</v>
      </c>
      <c r="B6" s="131">
        <v>40</v>
      </c>
      <c r="C6" s="131">
        <v>40</v>
      </c>
      <c r="D6" s="131">
        <v>40</v>
      </c>
      <c r="E6" s="131">
        <v>40</v>
      </c>
      <c r="F6" s="131">
        <v>40</v>
      </c>
      <c r="G6" s="131">
        <v>40</v>
      </c>
      <c r="H6" s="131">
        <v>40</v>
      </c>
      <c r="I6" s="131">
        <f>SUM(I18:I26)</f>
        <v>40</v>
      </c>
      <c r="J6" s="239">
        <v>30.785333866945791</v>
      </c>
      <c r="K6" s="219">
        <v>31.234626707167568</v>
      </c>
      <c r="L6" s="219">
        <v>31.730921783277807</v>
      </c>
      <c r="M6" s="219">
        <v>32.774796181736242</v>
      </c>
      <c r="N6" s="240">
        <v>32.180209171359614</v>
      </c>
      <c r="O6" s="240">
        <v>33.345560038680851</v>
      </c>
      <c r="P6" s="240">
        <v>33.68392687219476</v>
      </c>
      <c r="Q6" s="241">
        <f t="shared" si="0"/>
        <v>34.200018810010349</v>
      </c>
      <c r="R6" s="35"/>
      <c r="S6" s="107">
        <f>VLOOKUP(A6,'[1]参考（市町村別人口）'!$B$9:$C$37,2,FALSE)</f>
        <v>116959</v>
      </c>
    </row>
    <row r="7" spans="1:19" ht="39.75" customHeight="1">
      <c r="A7" s="145" t="s">
        <v>126</v>
      </c>
      <c r="B7" s="85">
        <v>221</v>
      </c>
      <c r="C7" s="85">
        <v>226</v>
      </c>
      <c r="D7" s="85">
        <v>232</v>
      </c>
      <c r="E7" s="85">
        <v>232</v>
      </c>
      <c r="F7" s="85">
        <v>233</v>
      </c>
      <c r="G7" s="85">
        <v>238</v>
      </c>
      <c r="H7" s="85">
        <v>249</v>
      </c>
      <c r="I7" s="85">
        <v>248</v>
      </c>
      <c r="J7" s="232">
        <v>42.923873248327233</v>
      </c>
      <c r="K7" s="217">
        <v>43.995320143821864</v>
      </c>
      <c r="L7" s="217">
        <v>45.25910839556461</v>
      </c>
      <c r="M7" s="217">
        <v>45.567124105597884</v>
      </c>
      <c r="N7" s="233">
        <v>45.600170658149416</v>
      </c>
      <c r="O7" s="233">
        <v>46.9099545683003</v>
      </c>
      <c r="P7" s="233">
        <v>48.898699176773711</v>
      </c>
      <c r="Q7" s="234">
        <f t="shared" si="0"/>
        <v>49.016895016879211</v>
      </c>
      <c r="R7" s="35"/>
      <c r="S7" s="107">
        <f>VLOOKUP(A7,'[1]参考（市町村別人口）'!$B$9:$C$37,2,FALSE)</f>
        <v>505948</v>
      </c>
    </row>
    <row r="8" spans="1:19" ht="39.75" customHeight="1">
      <c r="A8" s="165" t="s">
        <v>127</v>
      </c>
      <c r="B8" s="90">
        <v>76</v>
      </c>
      <c r="C8" s="90">
        <v>75</v>
      </c>
      <c r="D8" s="90">
        <v>76</v>
      </c>
      <c r="E8" s="90">
        <v>78</v>
      </c>
      <c r="F8" s="90">
        <v>78</v>
      </c>
      <c r="G8" s="90">
        <v>77</v>
      </c>
      <c r="H8" s="90">
        <v>78</v>
      </c>
      <c r="I8" s="90">
        <v>80</v>
      </c>
      <c r="J8" s="236">
        <v>48.066584869145046</v>
      </c>
      <c r="K8" s="218">
        <v>47.760965917774726</v>
      </c>
      <c r="L8" s="218">
        <v>48.891261973534384</v>
      </c>
      <c r="M8" s="218">
        <v>51.330648345573721</v>
      </c>
      <c r="N8" s="237">
        <v>50.686872100126074</v>
      </c>
      <c r="O8" s="237">
        <v>51.33128008213005</v>
      </c>
      <c r="P8" s="237">
        <v>52.300203166173837</v>
      </c>
      <c r="Q8" s="238">
        <f t="shared" si="0"/>
        <v>54.4577033825041</v>
      </c>
      <c r="R8" s="35"/>
      <c r="S8" s="107">
        <f>VLOOKUP(A8,'[1]参考（市町村別人口）'!$B$9:$C$37,2,FALSE)</f>
        <v>146903</v>
      </c>
    </row>
    <row r="9" spans="1:19" ht="39.75" customHeight="1">
      <c r="A9" s="165" t="s">
        <v>128</v>
      </c>
      <c r="B9" s="90">
        <v>27</v>
      </c>
      <c r="C9" s="90">
        <v>28</v>
      </c>
      <c r="D9" s="90">
        <v>27</v>
      </c>
      <c r="E9" s="90">
        <v>27</v>
      </c>
      <c r="F9" s="90">
        <v>27</v>
      </c>
      <c r="G9" s="90">
        <v>27</v>
      </c>
      <c r="H9" s="90">
        <v>28</v>
      </c>
      <c r="I9" s="90">
        <v>27</v>
      </c>
      <c r="J9" s="236">
        <v>34.85445039695346</v>
      </c>
      <c r="K9" s="218">
        <v>36.873641930598538</v>
      </c>
      <c r="L9" s="218">
        <v>36.269847666639805</v>
      </c>
      <c r="M9" s="218">
        <v>37.716872014080963</v>
      </c>
      <c r="N9" s="237">
        <v>37.029417815264352</v>
      </c>
      <c r="O9" s="237">
        <v>38.459894876287336</v>
      </c>
      <c r="P9" s="237">
        <v>40.48290320248681</v>
      </c>
      <c r="Q9" s="238">
        <f t="shared" si="0"/>
        <v>39.835347231443365</v>
      </c>
      <c r="R9" s="35"/>
      <c r="S9" s="107">
        <f>VLOOKUP(A9,'[1]参考（市町村別人口）'!$B$9:$C$37,2,FALSE)</f>
        <v>67779</v>
      </c>
    </row>
    <row r="10" spans="1:19" ht="39.75" customHeight="1">
      <c r="A10" s="165" t="s">
        <v>129</v>
      </c>
      <c r="B10" s="90">
        <v>25</v>
      </c>
      <c r="C10" s="90">
        <v>25</v>
      </c>
      <c r="D10" s="90">
        <v>25</v>
      </c>
      <c r="E10" s="90">
        <v>24</v>
      </c>
      <c r="F10" s="90">
        <v>24</v>
      </c>
      <c r="G10" s="90">
        <v>26</v>
      </c>
      <c r="H10" s="90">
        <v>26</v>
      </c>
      <c r="I10" s="90">
        <v>26</v>
      </c>
      <c r="J10" s="236">
        <v>71.52871162484621</v>
      </c>
      <c r="K10" s="218">
        <v>73.048153342683506</v>
      </c>
      <c r="L10" s="218">
        <v>74.473472549078025</v>
      </c>
      <c r="M10" s="218">
        <v>74.446305602084493</v>
      </c>
      <c r="N10" s="237">
        <v>73.119458916004021</v>
      </c>
      <c r="O10" s="237">
        <v>82.275877345653612</v>
      </c>
      <c r="P10" s="237">
        <v>83.061785189444763</v>
      </c>
      <c r="Q10" s="238">
        <f t="shared" si="0"/>
        <v>84.823176301709509</v>
      </c>
      <c r="R10" s="35"/>
      <c r="S10" s="107">
        <f>VLOOKUP(A10,'[1]参考（市町村別人口）'!$B$9:$C$37,2,FALSE)</f>
        <v>30652</v>
      </c>
    </row>
    <row r="11" spans="1:19" ht="39.75" customHeight="1">
      <c r="A11" s="165" t="s">
        <v>130</v>
      </c>
      <c r="B11" s="90">
        <v>50</v>
      </c>
      <c r="C11" s="90">
        <v>52</v>
      </c>
      <c r="D11" s="90">
        <v>49</v>
      </c>
      <c r="E11" s="90">
        <v>50</v>
      </c>
      <c r="F11" s="90">
        <v>50</v>
      </c>
      <c r="G11" s="90">
        <v>49</v>
      </c>
      <c r="H11" s="90">
        <v>51</v>
      </c>
      <c r="I11" s="90">
        <v>53</v>
      </c>
      <c r="J11" s="236">
        <v>41.700374469362735</v>
      </c>
      <c r="K11" s="218">
        <v>43.665188767969909</v>
      </c>
      <c r="L11" s="218">
        <v>41.390728476821195</v>
      </c>
      <c r="M11" s="218">
        <v>42.958278919513369</v>
      </c>
      <c r="N11" s="237">
        <v>42.607947234318146</v>
      </c>
      <c r="O11" s="237">
        <v>42.443718762722284</v>
      </c>
      <c r="P11" s="237">
        <v>44.455679430967301</v>
      </c>
      <c r="Q11" s="238">
        <f t="shared" si="0"/>
        <v>46.711674393188908</v>
      </c>
      <c r="R11" s="35"/>
      <c r="S11" s="107">
        <f>VLOOKUP(A11,'[1]参考（市町村別人口）'!$B$9:$C$37,2,FALSE)</f>
        <v>113462</v>
      </c>
    </row>
    <row r="12" spans="1:19" ht="39.75" customHeight="1">
      <c r="A12" s="165" t="s">
        <v>131</v>
      </c>
      <c r="B12" s="90">
        <v>36</v>
      </c>
      <c r="C12" s="90">
        <v>37</v>
      </c>
      <c r="D12" s="90">
        <v>38</v>
      </c>
      <c r="E12" s="90">
        <v>38</v>
      </c>
      <c r="F12" s="90">
        <v>38</v>
      </c>
      <c r="G12" s="90">
        <v>40</v>
      </c>
      <c r="H12" s="90">
        <v>40</v>
      </c>
      <c r="I12" s="90">
        <v>40</v>
      </c>
      <c r="J12" s="236">
        <v>33.279716013090024</v>
      </c>
      <c r="K12" s="218">
        <v>34.356283950044102</v>
      </c>
      <c r="L12" s="218">
        <v>35.579524919711993</v>
      </c>
      <c r="M12" s="218">
        <v>36.183584079223003</v>
      </c>
      <c r="N12" s="237">
        <v>35.945023033192392</v>
      </c>
      <c r="O12" s="237">
        <v>38.403195145836136</v>
      </c>
      <c r="P12" s="237">
        <v>38.567971228293459</v>
      </c>
      <c r="Q12" s="238">
        <f t="shared" si="0"/>
        <v>39.020202709953082</v>
      </c>
      <c r="R12" s="35"/>
      <c r="S12" s="107">
        <f>VLOOKUP(A12,'[1]参考（市町村別人口）'!$B$9:$C$37,2,FALSE)</f>
        <v>102511</v>
      </c>
    </row>
    <row r="13" spans="1:19" ht="39.75" customHeight="1">
      <c r="A13" s="165" t="s">
        <v>132</v>
      </c>
      <c r="B13" s="90">
        <v>22</v>
      </c>
      <c r="C13" s="90">
        <v>22</v>
      </c>
      <c r="D13" s="90">
        <v>23</v>
      </c>
      <c r="E13" s="90">
        <v>26</v>
      </c>
      <c r="F13" s="90">
        <v>26</v>
      </c>
      <c r="G13" s="90">
        <v>25</v>
      </c>
      <c r="H13" s="90">
        <v>25</v>
      </c>
      <c r="I13" s="90">
        <v>25</v>
      </c>
      <c r="J13" s="236">
        <v>49.902463367055304</v>
      </c>
      <c r="K13" s="218">
        <v>50.749711649365629</v>
      </c>
      <c r="L13" s="218">
        <v>53.768468299981301</v>
      </c>
      <c r="M13" s="218">
        <v>63.105264435329239</v>
      </c>
      <c r="N13" s="237">
        <v>61.997758542575767</v>
      </c>
      <c r="O13" s="237">
        <v>61.659884079417935</v>
      </c>
      <c r="P13" s="237">
        <v>62.661352983933632</v>
      </c>
      <c r="Q13" s="238">
        <f t="shared" si="0"/>
        <v>63.891231567379691</v>
      </c>
      <c r="R13" s="35"/>
      <c r="S13" s="107">
        <f>VLOOKUP(A13,'[1]参考（市町村別人口）'!$B$9:$C$37,2,FALSE)</f>
        <v>39129</v>
      </c>
    </row>
    <row r="14" spans="1:19" ht="39.75" customHeight="1">
      <c r="A14" s="165" t="s">
        <v>133</v>
      </c>
      <c r="B14" s="90">
        <v>13</v>
      </c>
      <c r="C14" s="90">
        <v>13</v>
      </c>
      <c r="D14" s="90">
        <v>13</v>
      </c>
      <c r="E14" s="90">
        <v>13</v>
      </c>
      <c r="F14" s="90">
        <v>13</v>
      </c>
      <c r="G14" s="90">
        <v>12</v>
      </c>
      <c r="H14" s="90">
        <v>12</v>
      </c>
      <c r="I14" s="90">
        <v>13</v>
      </c>
      <c r="J14" s="236">
        <v>35.300187362532924</v>
      </c>
      <c r="K14" s="218">
        <v>35.658446937488002</v>
      </c>
      <c r="L14" s="218">
        <v>36.031042128603104</v>
      </c>
      <c r="M14" s="218">
        <v>36.611467838233636</v>
      </c>
      <c r="N14" s="237">
        <v>36.27738244732803</v>
      </c>
      <c r="O14" s="237">
        <v>34.2358277937862</v>
      </c>
      <c r="P14" s="237">
        <v>34.530386740331494</v>
      </c>
      <c r="Q14" s="238">
        <f t="shared" si="0"/>
        <v>37.709578232871152</v>
      </c>
      <c r="R14" s="35"/>
      <c r="S14" s="107">
        <f>VLOOKUP(A14,'[1]参考（市町村別人口）'!$B$9:$C$37,2,FALSE)</f>
        <v>34474</v>
      </c>
    </row>
    <row r="15" spans="1:19" ht="39.75" customHeight="1">
      <c r="A15" s="165" t="s">
        <v>213</v>
      </c>
      <c r="B15" s="90">
        <v>35</v>
      </c>
      <c r="C15" s="90">
        <v>35</v>
      </c>
      <c r="D15" s="90">
        <v>35</v>
      </c>
      <c r="E15" s="90">
        <v>35</v>
      </c>
      <c r="F15" s="90">
        <v>35</v>
      </c>
      <c r="G15" s="90">
        <v>33</v>
      </c>
      <c r="H15" s="90">
        <v>34</v>
      </c>
      <c r="I15" s="90">
        <v>36</v>
      </c>
      <c r="J15" s="236">
        <v>40.039811012092024</v>
      </c>
      <c r="K15" s="218">
        <v>40.383528135780963</v>
      </c>
      <c r="L15" s="218">
        <v>40.752643099995339</v>
      </c>
      <c r="M15" s="218">
        <v>41.851010402965443</v>
      </c>
      <c r="N15" s="237">
        <v>41.282834597374411</v>
      </c>
      <c r="O15" s="237">
        <v>39.851222104144526</v>
      </c>
      <c r="P15" s="237">
        <v>41.645231620979395</v>
      </c>
      <c r="Q15" s="238">
        <f t="shared" si="0"/>
        <v>44.649501413900879</v>
      </c>
      <c r="R15" s="35"/>
      <c r="S15" s="107">
        <f>VLOOKUP(A15,'[1]参考（市町村別人口）'!$B$9:$C$37,2,FALSE)</f>
        <v>80628</v>
      </c>
    </row>
    <row r="16" spans="1:19" ht="39.75" customHeight="1">
      <c r="A16" s="165" t="s">
        <v>214</v>
      </c>
      <c r="B16" s="90">
        <v>18</v>
      </c>
      <c r="C16" s="90">
        <v>19</v>
      </c>
      <c r="D16" s="90">
        <v>20</v>
      </c>
      <c r="E16" s="90">
        <v>19</v>
      </c>
      <c r="F16" s="90">
        <v>19</v>
      </c>
      <c r="G16" s="90">
        <v>19</v>
      </c>
      <c r="H16" s="90">
        <v>20</v>
      </c>
      <c r="I16" s="90">
        <v>20</v>
      </c>
      <c r="J16" s="236">
        <v>46.24990364603407</v>
      </c>
      <c r="K16" s="218">
        <v>49.660219550444332</v>
      </c>
      <c r="L16" s="218">
        <v>53.378883313761072</v>
      </c>
      <c r="M16" s="218">
        <v>53.059286771482029</v>
      </c>
      <c r="N16" s="237">
        <v>51.955154498222583</v>
      </c>
      <c r="O16" s="237">
        <v>54.144937448348578</v>
      </c>
      <c r="P16" s="237">
        <v>57.5788109975529</v>
      </c>
      <c r="Q16" s="238">
        <f t="shared" si="0"/>
        <v>58.713010803193988</v>
      </c>
      <c r="R16" s="35"/>
      <c r="S16" s="107">
        <f>VLOOKUP(A16,'[1]参考（市町村別人口）'!$B$9:$C$37,2,FALSE)</f>
        <v>34064</v>
      </c>
    </row>
    <row r="17" spans="1:19" ht="39.75" customHeight="1">
      <c r="A17" s="146" t="s">
        <v>215</v>
      </c>
      <c r="B17" s="92">
        <v>18</v>
      </c>
      <c r="C17" s="92">
        <v>18</v>
      </c>
      <c r="D17" s="92">
        <v>19</v>
      </c>
      <c r="E17" s="92">
        <v>19</v>
      </c>
      <c r="F17" s="92">
        <v>19</v>
      </c>
      <c r="G17" s="92">
        <v>21</v>
      </c>
      <c r="H17" s="92">
        <v>22</v>
      </c>
      <c r="I17" s="92">
        <v>23</v>
      </c>
      <c r="J17" s="239">
        <v>52.003582469014532</v>
      </c>
      <c r="K17" s="219">
        <v>52.299735595781158</v>
      </c>
      <c r="L17" s="219">
        <v>55.251832034430613</v>
      </c>
      <c r="M17" s="219">
        <v>55.416204864959461</v>
      </c>
      <c r="N17" s="240">
        <v>55.178021722715926</v>
      </c>
      <c r="O17" s="240">
        <v>61.285239012432143</v>
      </c>
      <c r="P17" s="240">
        <v>65.187116655308301</v>
      </c>
      <c r="Q17" s="241">
        <f t="shared" si="0"/>
        <v>68.33848347991443</v>
      </c>
      <c r="R17" s="35"/>
      <c r="S17" s="107">
        <f>VLOOKUP(A17,'[1]参考（市町村別人口）'!$B$9:$C$37,2,FALSE)</f>
        <v>33656</v>
      </c>
    </row>
    <row r="18" spans="1:19" ht="39.75" customHeight="1">
      <c r="A18" s="60" t="s">
        <v>137</v>
      </c>
      <c r="B18" s="148">
        <v>1</v>
      </c>
      <c r="C18" s="148">
        <v>1</v>
      </c>
      <c r="D18" s="148">
        <v>1</v>
      </c>
      <c r="E18" s="148">
        <v>1</v>
      </c>
      <c r="F18" s="148">
        <v>1</v>
      </c>
      <c r="G18" s="148">
        <v>1</v>
      </c>
      <c r="H18" s="148">
        <v>1</v>
      </c>
      <c r="I18" s="148">
        <v>1</v>
      </c>
      <c r="J18" s="242">
        <v>14.015416958654519</v>
      </c>
      <c r="K18" s="221">
        <v>14.22879908935686</v>
      </c>
      <c r="L18" s="221">
        <v>14.507471347744087</v>
      </c>
      <c r="M18" s="221">
        <v>15.172204521316948</v>
      </c>
      <c r="N18" s="243">
        <v>14.795088030773783</v>
      </c>
      <c r="O18" s="243">
        <v>15.649452269170579</v>
      </c>
      <c r="P18" s="243">
        <v>15.654351909830931</v>
      </c>
      <c r="Q18" s="244">
        <f t="shared" si="0"/>
        <v>16.051364365971107</v>
      </c>
      <c r="S18" s="107">
        <f>VLOOKUP(A18,'[1]参考（市町村別人口）'!$B$9:$C$37,2,FALSE)</f>
        <v>6230</v>
      </c>
    </row>
    <row r="19" spans="1:19" ht="39.75" customHeight="1">
      <c r="A19" s="60" t="s">
        <v>216</v>
      </c>
      <c r="B19" s="148">
        <v>4</v>
      </c>
      <c r="C19" s="148">
        <v>4</v>
      </c>
      <c r="D19" s="148">
        <v>4</v>
      </c>
      <c r="E19" s="148">
        <v>4</v>
      </c>
      <c r="F19" s="148">
        <v>4</v>
      </c>
      <c r="G19" s="148">
        <v>4</v>
      </c>
      <c r="H19" s="148">
        <v>4</v>
      </c>
      <c r="I19" s="148">
        <v>4</v>
      </c>
      <c r="J19" s="242">
        <v>47.354090209541852</v>
      </c>
      <c r="K19" s="221">
        <v>48.655881279649677</v>
      </c>
      <c r="L19" s="221">
        <v>50.320795068562077</v>
      </c>
      <c r="M19" s="221">
        <v>53.440213760855045</v>
      </c>
      <c r="N19" s="243">
        <v>51.639555899819264</v>
      </c>
      <c r="O19" s="243">
        <v>54.429174037283985</v>
      </c>
      <c r="P19" s="243">
        <v>55.959709009513148</v>
      </c>
      <c r="Q19" s="244">
        <f t="shared" si="0"/>
        <v>57.903879559930516</v>
      </c>
      <c r="R19" s="35"/>
      <c r="S19" s="107">
        <f>VLOOKUP(A19,'[1]参考（市町村別人口）'!$B$9:$C$37,2,FALSE)</f>
        <v>6908</v>
      </c>
    </row>
    <row r="20" spans="1:19" ht="39.75" customHeight="1">
      <c r="A20" s="165" t="s">
        <v>139</v>
      </c>
      <c r="B20" s="90">
        <v>9</v>
      </c>
      <c r="C20" s="90">
        <v>9</v>
      </c>
      <c r="D20" s="90">
        <v>9</v>
      </c>
      <c r="E20" s="90">
        <v>9</v>
      </c>
      <c r="F20" s="90">
        <v>9</v>
      </c>
      <c r="G20" s="90">
        <v>9</v>
      </c>
      <c r="H20" s="90">
        <v>9</v>
      </c>
      <c r="I20" s="90">
        <v>9</v>
      </c>
      <c r="J20" s="232">
        <v>29.936136242682277</v>
      </c>
      <c r="K20" s="217">
        <v>29.990003332222596</v>
      </c>
      <c r="L20" s="217">
        <v>30.027024321889701</v>
      </c>
      <c r="M20" s="217">
        <v>30.16894609814964</v>
      </c>
      <c r="N20" s="233">
        <v>30.055101018533978</v>
      </c>
      <c r="O20" s="233">
        <v>30.269397638986987</v>
      </c>
      <c r="P20" s="233">
        <v>30.499169744823611</v>
      </c>
      <c r="Q20" s="234">
        <f t="shared" si="0"/>
        <v>30.636212002587062</v>
      </c>
      <c r="R20" s="35"/>
      <c r="S20" s="107">
        <f>VLOOKUP(A20,'[1]参考（市町村別人口）'!$B$9:$C$37,2,FALSE)</f>
        <v>29377</v>
      </c>
    </row>
    <row r="21" spans="1:19" ht="39.75" customHeight="1">
      <c r="A21" s="165" t="s">
        <v>140</v>
      </c>
      <c r="B21" s="90">
        <v>4</v>
      </c>
      <c r="C21" s="90">
        <v>4</v>
      </c>
      <c r="D21" s="90">
        <v>4</v>
      </c>
      <c r="E21" s="90">
        <v>4</v>
      </c>
      <c r="F21" s="90">
        <v>4</v>
      </c>
      <c r="G21" s="90">
        <v>4</v>
      </c>
      <c r="H21" s="90">
        <v>4</v>
      </c>
      <c r="I21" s="90">
        <v>4</v>
      </c>
      <c r="J21" s="239">
        <v>18.833278402937992</v>
      </c>
      <c r="K21" s="219">
        <v>18.840374923460978</v>
      </c>
      <c r="L21" s="219">
        <v>19.070321811680571</v>
      </c>
      <c r="M21" s="219">
        <v>19.368584156498159</v>
      </c>
      <c r="N21" s="240">
        <v>19.173617102866455</v>
      </c>
      <c r="O21" s="240">
        <v>19.658917776576398</v>
      </c>
      <c r="P21" s="240">
        <v>19.746260551907984</v>
      </c>
      <c r="Q21" s="241">
        <f t="shared" si="0"/>
        <v>19.754061928984147</v>
      </c>
      <c r="R21" s="35"/>
      <c r="S21" s="107">
        <f>VLOOKUP(A21,'[1]参考（市町村別人口）'!$B$9:$C$37,2,FALSE)</f>
        <v>20249</v>
      </c>
    </row>
    <row r="22" spans="1:19" ht="39.75" customHeight="1">
      <c r="A22" s="60" t="s">
        <v>141</v>
      </c>
      <c r="B22" s="148">
        <v>5</v>
      </c>
      <c r="C22" s="148">
        <v>5</v>
      </c>
      <c r="D22" s="148">
        <v>5</v>
      </c>
      <c r="E22" s="148">
        <v>5</v>
      </c>
      <c r="F22" s="148">
        <v>5</v>
      </c>
      <c r="G22" s="148">
        <v>5</v>
      </c>
      <c r="H22" s="148">
        <v>5</v>
      </c>
      <c r="I22" s="148">
        <v>5</v>
      </c>
      <c r="J22" s="242">
        <v>29.865010154103452</v>
      </c>
      <c r="K22" s="221">
        <v>30.508267740557688</v>
      </c>
      <c r="L22" s="221">
        <v>31.067478563439792</v>
      </c>
      <c r="M22" s="221">
        <v>32.123353678123991</v>
      </c>
      <c r="N22" s="243">
        <v>31.412954702519318</v>
      </c>
      <c r="O22" s="243">
        <v>32.77399056109072</v>
      </c>
      <c r="P22" s="243">
        <v>33.366700033366698</v>
      </c>
      <c r="Q22" s="244">
        <f t="shared" si="0"/>
        <v>33.997416196369073</v>
      </c>
      <c r="R22" s="35"/>
      <c r="S22" s="107">
        <f>VLOOKUP(A22,'[1]参考（市町村別人口）'!$B$9:$C$37,2,FALSE)</f>
        <v>14707</v>
      </c>
    </row>
    <row r="23" spans="1:19" ht="39.75" customHeight="1">
      <c r="A23" s="60" t="s">
        <v>142</v>
      </c>
      <c r="B23" s="148">
        <v>1</v>
      </c>
      <c r="C23" s="148">
        <v>1</v>
      </c>
      <c r="D23" s="148">
        <v>1</v>
      </c>
      <c r="E23" s="148">
        <v>1</v>
      </c>
      <c r="F23" s="148">
        <v>1</v>
      </c>
      <c r="G23" s="148">
        <v>1</v>
      </c>
      <c r="H23" s="148">
        <v>1</v>
      </c>
      <c r="I23" s="148">
        <v>1</v>
      </c>
      <c r="J23" s="236">
        <v>10.388531061707875</v>
      </c>
      <c r="K23" s="218">
        <v>10.684902233144566</v>
      </c>
      <c r="L23" s="218">
        <v>11.016855789357717</v>
      </c>
      <c r="M23" s="218">
        <v>11.709601873536299</v>
      </c>
      <c r="N23" s="237">
        <v>11.317338162064283</v>
      </c>
      <c r="O23" s="237">
        <v>12.006243246488173</v>
      </c>
      <c r="P23" s="237">
        <v>12.230919765166341</v>
      </c>
      <c r="Q23" s="238">
        <f t="shared" si="0"/>
        <v>12.635835228708617</v>
      </c>
      <c r="R23" s="35"/>
      <c r="S23" s="107">
        <f>VLOOKUP(A23,'[1]参考（市町村別人口）'!$B$9:$C$37,2,FALSE)</f>
        <v>7914</v>
      </c>
    </row>
    <row r="24" spans="1:19" ht="39.75" customHeight="1">
      <c r="A24" s="165" t="s">
        <v>143</v>
      </c>
      <c r="B24" s="90">
        <v>2</v>
      </c>
      <c r="C24" s="90">
        <v>2</v>
      </c>
      <c r="D24" s="90">
        <v>2</v>
      </c>
      <c r="E24" s="90">
        <v>2</v>
      </c>
      <c r="F24" s="90">
        <v>2</v>
      </c>
      <c r="G24" s="90">
        <v>2</v>
      </c>
      <c r="H24" s="90">
        <v>2</v>
      </c>
      <c r="I24" s="90">
        <v>2</v>
      </c>
      <c r="J24" s="232">
        <v>49.115913555992137</v>
      </c>
      <c r="K24" s="217">
        <v>50.238633509168551</v>
      </c>
      <c r="L24" s="217">
        <v>50.365147318055904</v>
      </c>
      <c r="M24" s="217">
        <v>52.673163023439564</v>
      </c>
      <c r="N24" s="233">
        <v>51.546391752577321</v>
      </c>
      <c r="O24" s="233">
        <v>54.392167527875991</v>
      </c>
      <c r="P24" s="233">
        <v>55.325034578146607</v>
      </c>
      <c r="Q24" s="234">
        <f t="shared" si="0"/>
        <v>56.401579244218837</v>
      </c>
      <c r="R24" s="35"/>
      <c r="S24" s="107">
        <f>VLOOKUP(A24,'[1]参考（市町村別人口）'!$B$9:$C$37,2,FALSE)</f>
        <v>3546</v>
      </c>
    </row>
    <row r="25" spans="1:19" ht="39.75" customHeight="1">
      <c r="A25" s="165" t="s">
        <v>217</v>
      </c>
      <c r="B25" s="90">
        <v>4</v>
      </c>
      <c r="C25" s="90">
        <v>4</v>
      </c>
      <c r="D25" s="90">
        <v>4</v>
      </c>
      <c r="E25" s="90">
        <v>4</v>
      </c>
      <c r="F25" s="90">
        <v>4</v>
      </c>
      <c r="G25" s="90">
        <v>4</v>
      </c>
      <c r="H25" s="90">
        <v>4</v>
      </c>
      <c r="I25" s="90">
        <v>4</v>
      </c>
      <c r="J25" s="239">
        <v>37.365716954694065</v>
      </c>
      <c r="K25" s="219">
        <v>38.102495713469231</v>
      </c>
      <c r="L25" s="219">
        <v>38.906721136076257</v>
      </c>
      <c r="M25" s="219">
        <v>40.816326530612244</v>
      </c>
      <c r="N25" s="240">
        <v>39.816842524387816</v>
      </c>
      <c r="O25" s="240">
        <v>41.762372102735434</v>
      </c>
      <c r="P25" s="240">
        <v>42.069835927639886</v>
      </c>
      <c r="Q25" s="241">
        <f t="shared" si="0"/>
        <v>42.877050058955945</v>
      </c>
      <c r="S25" s="107">
        <f>VLOOKUP(A25,'[1]参考（市町村別人口）'!$B$9:$C$37,2,FALSE)</f>
        <v>9329</v>
      </c>
    </row>
    <row r="26" spans="1:19" ht="39.75" customHeight="1" thickBot="1">
      <c r="A26" s="222" t="s">
        <v>218</v>
      </c>
      <c r="B26" s="224">
        <v>10</v>
      </c>
      <c r="C26" s="224">
        <v>10</v>
      </c>
      <c r="D26" s="224">
        <v>10</v>
      </c>
      <c r="E26" s="224">
        <v>10</v>
      </c>
      <c r="F26" s="224">
        <v>10</v>
      </c>
      <c r="G26" s="224">
        <v>10</v>
      </c>
      <c r="H26" s="224">
        <v>10</v>
      </c>
      <c r="I26" s="224">
        <v>10</v>
      </c>
      <c r="J26" s="245">
        <v>45.657930782576933</v>
      </c>
      <c r="K26" s="227">
        <v>46.847184484212498</v>
      </c>
      <c r="L26" s="227">
        <v>47.968532642586467</v>
      </c>
      <c r="M26" s="227">
        <v>50.548450689986353</v>
      </c>
      <c r="N26" s="246">
        <v>49.239253532916443</v>
      </c>
      <c r="O26" s="246">
        <v>51.821526662175465</v>
      </c>
      <c r="P26" s="246">
        <v>52.178450300026093</v>
      </c>
      <c r="Q26" s="247">
        <f t="shared" si="0"/>
        <v>53.478795657521793</v>
      </c>
      <c r="R26" s="35"/>
      <c r="S26" s="107">
        <f>VLOOKUP(A26,'[1]参考（市町村別人口）'!$B$9:$C$37,2,FALSE)</f>
        <v>18699</v>
      </c>
    </row>
    <row r="27" spans="1:19" ht="39.75" customHeight="1" thickTop="1">
      <c r="A27" s="158" t="s">
        <v>146</v>
      </c>
      <c r="B27" s="160">
        <v>35</v>
      </c>
      <c r="C27" s="160">
        <v>35</v>
      </c>
      <c r="D27" s="160">
        <v>35</v>
      </c>
      <c r="E27" s="160">
        <v>35</v>
      </c>
      <c r="F27" s="160">
        <v>35</v>
      </c>
      <c r="G27" s="160">
        <v>33</v>
      </c>
      <c r="H27" s="160">
        <v>34</v>
      </c>
      <c r="I27" s="160">
        <f>I15</f>
        <v>36</v>
      </c>
      <c r="J27" s="248">
        <v>40.039811012092024</v>
      </c>
      <c r="K27" s="249">
        <v>40.383528135780963</v>
      </c>
      <c r="L27" s="249">
        <v>40.752643099995339</v>
      </c>
      <c r="M27" s="249">
        <v>41.851010402965443</v>
      </c>
      <c r="N27" s="250">
        <v>41.282834597374411</v>
      </c>
      <c r="O27" s="250">
        <v>39.851222104144526</v>
      </c>
      <c r="P27" s="250">
        <v>41.645231620979395</v>
      </c>
      <c r="Q27" s="251">
        <f t="shared" si="0"/>
        <v>44.649501413900879</v>
      </c>
      <c r="R27" s="35"/>
      <c r="S27" s="107">
        <f>VLOOKUP(A27,'[1]参考（市町村別人口）'!$B$9:$C$37,2,FALSE)</f>
        <v>80628</v>
      </c>
    </row>
    <row r="28" spans="1:19" ht="39.75" customHeight="1">
      <c r="A28" s="165" t="s">
        <v>147</v>
      </c>
      <c r="B28" s="123">
        <v>86</v>
      </c>
      <c r="C28" s="123">
        <v>89</v>
      </c>
      <c r="D28" s="123">
        <v>87</v>
      </c>
      <c r="E28" s="123">
        <v>88</v>
      </c>
      <c r="F28" s="123">
        <v>88</v>
      </c>
      <c r="G28" s="123">
        <v>89</v>
      </c>
      <c r="H28" s="123">
        <v>91</v>
      </c>
      <c r="I28" s="123">
        <f>I11+I12</f>
        <v>93</v>
      </c>
      <c r="J28" s="236">
        <v>37.706564011276896</v>
      </c>
      <c r="K28" s="218">
        <v>39.244564186909955</v>
      </c>
      <c r="L28" s="218">
        <v>38.63455705702372</v>
      </c>
      <c r="M28" s="218">
        <v>39.744909941647251</v>
      </c>
      <c r="N28" s="237">
        <v>39.450207561887517</v>
      </c>
      <c r="O28" s="237">
        <v>40.527310398214979</v>
      </c>
      <c r="P28" s="237">
        <v>41.660181107336768</v>
      </c>
      <c r="Q28" s="238">
        <f t="shared" si="0"/>
        <v>43.060938172827157</v>
      </c>
      <c r="R28" s="35"/>
      <c r="S28" s="107">
        <f>VLOOKUP(A28,'[1]参考（市町村別人口）'!$B$9:$C$37,2,FALSE)</f>
        <v>215973</v>
      </c>
    </row>
    <row r="29" spans="1:19" ht="39.75" customHeight="1">
      <c r="A29" s="165" t="s">
        <v>148</v>
      </c>
      <c r="B29" s="123">
        <v>77</v>
      </c>
      <c r="C29" s="123">
        <v>76</v>
      </c>
      <c r="D29" s="123">
        <v>77</v>
      </c>
      <c r="E29" s="123">
        <v>79</v>
      </c>
      <c r="F29" s="123">
        <v>79</v>
      </c>
      <c r="G29" s="123">
        <v>78</v>
      </c>
      <c r="H29" s="123">
        <v>79</v>
      </c>
      <c r="I29" s="123">
        <f>I8+I18</f>
        <v>81</v>
      </c>
      <c r="J29" s="236">
        <v>46.596348540687082</v>
      </c>
      <c r="K29" s="218">
        <v>46.324515421187371</v>
      </c>
      <c r="L29" s="218">
        <v>47.431316989035359</v>
      </c>
      <c r="M29" s="218">
        <v>49.827495947573908</v>
      </c>
      <c r="N29" s="237">
        <v>49.176756201562455</v>
      </c>
      <c r="O29" s="237">
        <v>49.873398296631628</v>
      </c>
      <c r="P29" s="237">
        <v>50.795038803551797</v>
      </c>
      <c r="Q29" s="238">
        <f t="shared" si="0"/>
        <v>52.895195679572659</v>
      </c>
      <c r="R29" s="35"/>
      <c r="S29" s="107">
        <f>VLOOKUP(A29,'[1]参考（市町村別人口）'!$B$9:$C$37,2,FALSE)</f>
        <v>153133</v>
      </c>
    </row>
    <row r="30" spans="1:19" ht="39.75" customHeight="1">
      <c r="A30" s="165" t="s">
        <v>149</v>
      </c>
      <c r="B30" s="123">
        <v>269</v>
      </c>
      <c r="C30" s="123">
        <v>274</v>
      </c>
      <c r="D30" s="123">
        <v>281</v>
      </c>
      <c r="E30" s="123">
        <v>281</v>
      </c>
      <c r="F30" s="123">
        <v>282</v>
      </c>
      <c r="G30" s="123">
        <v>288</v>
      </c>
      <c r="H30" s="123">
        <v>300</v>
      </c>
      <c r="I30" s="123">
        <f>I7+I14+I17+I19+I20+I21</f>
        <v>301</v>
      </c>
      <c r="J30" s="236">
        <v>41.637321899838248</v>
      </c>
      <c r="K30" s="218">
        <v>42.544800140366789</v>
      </c>
      <c r="L30" s="218">
        <v>43.77158398614263</v>
      </c>
      <c r="M30" s="218">
        <v>44.119817491545014</v>
      </c>
      <c r="N30" s="237">
        <v>44.077307220394353</v>
      </c>
      <c r="O30" s="237">
        <v>45.418632047576018</v>
      </c>
      <c r="P30" s="237">
        <v>47.271564105755942</v>
      </c>
      <c r="Q30" s="238">
        <f t="shared" si="0"/>
        <v>47.731410122230471</v>
      </c>
      <c r="R30" s="35"/>
      <c r="S30" s="107">
        <f>VLOOKUP(A30,'[1]参考（市町村別人口）'!$B$9:$C$37,2,FALSE)</f>
        <v>630612</v>
      </c>
    </row>
    <row r="31" spans="1:19" ht="39.75" customHeight="1">
      <c r="A31" s="165" t="s">
        <v>150</v>
      </c>
      <c r="B31" s="123">
        <v>71</v>
      </c>
      <c r="C31" s="123">
        <v>72</v>
      </c>
      <c r="D31" s="123">
        <v>74</v>
      </c>
      <c r="E31" s="123">
        <v>75</v>
      </c>
      <c r="F31" s="123">
        <v>75</v>
      </c>
      <c r="G31" s="123">
        <v>76</v>
      </c>
      <c r="H31" s="123">
        <v>77</v>
      </c>
      <c r="I31" s="123">
        <f>I10+I13+I16+I22+I23</f>
        <v>77</v>
      </c>
      <c r="J31" s="236">
        <v>49.194867104570271</v>
      </c>
      <c r="K31" s="218">
        <v>50.853922108742637</v>
      </c>
      <c r="L31" s="218">
        <v>53.243538824612905</v>
      </c>
      <c r="M31" s="218">
        <v>56.241704348608579</v>
      </c>
      <c r="N31" s="237">
        <v>55.113423425409493</v>
      </c>
      <c r="O31" s="237">
        <v>58.094204338719791</v>
      </c>
      <c r="P31" s="237">
        <v>59.645997133893644</v>
      </c>
      <c r="Q31" s="238">
        <f t="shared" si="0"/>
        <v>60.885929815128179</v>
      </c>
      <c r="R31" s="35"/>
      <c r="S31" s="107">
        <f>VLOOKUP(A31,'[1]参考（市町村別人口）'!$B$9:$C$37,2,FALSE)</f>
        <v>126466</v>
      </c>
    </row>
    <row r="32" spans="1:19" ht="39.75" customHeight="1">
      <c r="A32" s="146" t="s">
        <v>151</v>
      </c>
      <c r="B32" s="131">
        <v>43</v>
      </c>
      <c r="C32" s="131">
        <v>44</v>
      </c>
      <c r="D32" s="131">
        <v>43</v>
      </c>
      <c r="E32" s="131">
        <v>43</v>
      </c>
      <c r="F32" s="131">
        <v>43</v>
      </c>
      <c r="G32" s="131">
        <v>43</v>
      </c>
      <c r="H32" s="131">
        <v>44</v>
      </c>
      <c r="I32" s="131">
        <f>I9+I24+I25+I26</f>
        <v>43</v>
      </c>
      <c r="J32" s="239">
        <v>37.67171292402579</v>
      </c>
      <c r="K32" s="219">
        <v>39.370078740157481</v>
      </c>
      <c r="L32" s="219">
        <v>39.254708282743451</v>
      </c>
      <c r="M32" s="219">
        <v>40.965646018710821</v>
      </c>
      <c r="N32" s="240">
        <v>40.130657956136261</v>
      </c>
      <c r="O32" s="240">
        <v>41.847112062673354</v>
      </c>
      <c r="P32" s="240">
        <v>43.36983627886805</v>
      </c>
      <c r="Q32" s="241">
        <f t="shared" si="0"/>
        <v>43.280021740662086</v>
      </c>
      <c r="R32" s="35"/>
      <c r="S32" s="107">
        <f>VLOOKUP(A32,'[1]参考（市町村別人口）'!$B$9:$C$37,2,FALSE)</f>
        <v>99353</v>
      </c>
    </row>
    <row r="33" spans="1:17" ht="13.15" customHeight="1">
      <c r="A33" s="252"/>
      <c r="Q33" s="253"/>
    </row>
  </sheetData>
  <mergeCells count="3">
    <mergeCell ref="A2:A3"/>
    <mergeCell ref="B2:F2"/>
    <mergeCell ref="J2:Q2"/>
  </mergeCells>
  <phoneticPr fontId="2"/>
  <printOptions horizontalCentered="1"/>
  <pageMargins left="0.78740157480314965" right="0.78740157480314965" top="0.59055118110236227" bottom="0.59055118110236227" header="0" footer="0"/>
  <pageSetup paperSize="9" scale="46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32BC9-D5FF-4550-86FC-3A2C3EE8E4E6}">
  <sheetPr>
    <tabColor theme="8" tint="0.59999389629810485"/>
    <outlinePr summaryBelow="0" summaryRight="0"/>
    <pageSetUpPr autoPageBreaks="0" fitToPage="1"/>
  </sheetPr>
  <dimension ref="A1:G76"/>
  <sheetViews>
    <sheetView view="pageBreakPreview" zoomScale="93" zoomScaleNormal="100" zoomScaleSheetLayoutView="93" workbookViewId="0">
      <pane ySplit="2" topLeftCell="A3" activePane="bottomLeft" state="frozen"/>
      <selection pane="bottomLeft"/>
    </sheetView>
  </sheetViews>
  <sheetFormatPr defaultColWidth="6.453125" defaultRowHeight="13"/>
  <cols>
    <col min="1" max="1" width="13.6328125" style="56" customWidth="1"/>
    <col min="2" max="6" width="14.6328125" style="56" customWidth="1"/>
    <col min="7" max="7" width="12.453125" style="35" customWidth="1"/>
    <col min="8" max="255" width="6.453125" style="35" customWidth="1"/>
    <col min="256" max="256" width="6.453125" style="35"/>
    <col min="257" max="257" width="13.6328125" style="35" customWidth="1"/>
    <col min="258" max="262" width="14.6328125" style="35" customWidth="1"/>
    <col min="263" max="263" width="12.453125" style="35" customWidth="1"/>
    <col min="264" max="512" width="6.453125" style="35"/>
    <col min="513" max="513" width="13.6328125" style="35" customWidth="1"/>
    <col min="514" max="518" width="14.6328125" style="35" customWidth="1"/>
    <col min="519" max="519" width="12.453125" style="35" customWidth="1"/>
    <col min="520" max="768" width="6.453125" style="35"/>
    <col min="769" max="769" width="13.6328125" style="35" customWidth="1"/>
    <col min="770" max="774" width="14.6328125" style="35" customWidth="1"/>
    <col min="775" max="775" width="12.453125" style="35" customWidth="1"/>
    <col min="776" max="1024" width="6.453125" style="35"/>
    <col min="1025" max="1025" width="13.6328125" style="35" customWidth="1"/>
    <col min="1026" max="1030" width="14.6328125" style="35" customWidth="1"/>
    <col min="1031" max="1031" width="12.453125" style="35" customWidth="1"/>
    <col min="1032" max="1280" width="6.453125" style="35"/>
    <col min="1281" max="1281" width="13.6328125" style="35" customWidth="1"/>
    <col min="1282" max="1286" width="14.6328125" style="35" customWidth="1"/>
    <col min="1287" max="1287" width="12.453125" style="35" customWidth="1"/>
    <col min="1288" max="1536" width="6.453125" style="35"/>
    <col min="1537" max="1537" width="13.6328125" style="35" customWidth="1"/>
    <col min="1538" max="1542" width="14.6328125" style="35" customWidth="1"/>
    <col min="1543" max="1543" width="12.453125" style="35" customWidth="1"/>
    <col min="1544" max="1792" width="6.453125" style="35"/>
    <col min="1793" max="1793" width="13.6328125" style="35" customWidth="1"/>
    <col min="1794" max="1798" width="14.6328125" style="35" customWidth="1"/>
    <col min="1799" max="1799" width="12.453125" style="35" customWidth="1"/>
    <col min="1800" max="2048" width="6.453125" style="35"/>
    <col min="2049" max="2049" width="13.6328125" style="35" customWidth="1"/>
    <col min="2050" max="2054" width="14.6328125" style="35" customWidth="1"/>
    <col min="2055" max="2055" width="12.453125" style="35" customWidth="1"/>
    <col min="2056" max="2304" width="6.453125" style="35"/>
    <col min="2305" max="2305" width="13.6328125" style="35" customWidth="1"/>
    <col min="2306" max="2310" width="14.6328125" style="35" customWidth="1"/>
    <col min="2311" max="2311" width="12.453125" style="35" customWidth="1"/>
    <col min="2312" max="2560" width="6.453125" style="35"/>
    <col min="2561" max="2561" width="13.6328125" style="35" customWidth="1"/>
    <col min="2562" max="2566" width="14.6328125" style="35" customWidth="1"/>
    <col min="2567" max="2567" width="12.453125" style="35" customWidth="1"/>
    <col min="2568" max="2816" width="6.453125" style="35"/>
    <col min="2817" max="2817" width="13.6328125" style="35" customWidth="1"/>
    <col min="2818" max="2822" width="14.6328125" style="35" customWidth="1"/>
    <col min="2823" max="2823" width="12.453125" style="35" customWidth="1"/>
    <col min="2824" max="3072" width="6.453125" style="35"/>
    <col min="3073" max="3073" width="13.6328125" style="35" customWidth="1"/>
    <col min="3074" max="3078" width="14.6328125" style="35" customWidth="1"/>
    <col min="3079" max="3079" width="12.453125" style="35" customWidth="1"/>
    <col min="3080" max="3328" width="6.453125" style="35"/>
    <col min="3329" max="3329" width="13.6328125" style="35" customWidth="1"/>
    <col min="3330" max="3334" width="14.6328125" style="35" customWidth="1"/>
    <col min="3335" max="3335" width="12.453125" style="35" customWidth="1"/>
    <col min="3336" max="3584" width="6.453125" style="35"/>
    <col min="3585" max="3585" width="13.6328125" style="35" customWidth="1"/>
    <col min="3586" max="3590" width="14.6328125" style="35" customWidth="1"/>
    <col min="3591" max="3591" width="12.453125" style="35" customWidth="1"/>
    <col min="3592" max="3840" width="6.453125" style="35"/>
    <col min="3841" max="3841" width="13.6328125" style="35" customWidth="1"/>
    <col min="3842" max="3846" width="14.6328125" style="35" customWidth="1"/>
    <col min="3847" max="3847" width="12.453125" style="35" customWidth="1"/>
    <col min="3848" max="4096" width="6.453125" style="35"/>
    <col min="4097" max="4097" width="13.6328125" style="35" customWidth="1"/>
    <col min="4098" max="4102" width="14.6328125" style="35" customWidth="1"/>
    <col min="4103" max="4103" width="12.453125" style="35" customWidth="1"/>
    <col min="4104" max="4352" width="6.453125" style="35"/>
    <col min="4353" max="4353" width="13.6328125" style="35" customWidth="1"/>
    <col min="4354" max="4358" width="14.6328125" style="35" customWidth="1"/>
    <col min="4359" max="4359" width="12.453125" style="35" customWidth="1"/>
    <col min="4360" max="4608" width="6.453125" style="35"/>
    <col min="4609" max="4609" width="13.6328125" style="35" customWidth="1"/>
    <col min="4610" max="4614" width="14.6328125" style="35" customWidth="1"/>
    <col min="4615" max="4615" width="12.453125" style="35" customWidth="1"/>
    <col min="4616" max="4864" width="6.453125" style="35"/>
    <col min="4865" max="4865" width="13.6328125" style="35" customWidth="1"/>
    <col min="4866" max="4870" width="14.6328125" style="35" customWidth="1"/>
    <col min="4871" max="4871" width="12.453125" style="35" customWidth="1"/>
    <col min="4872" max="5120" width="6.453125" style="35"/>
    <col min="5121" max="5121" width="13.6328125" style="35" customWidth="1"/>
    <col min="5122" max="5126" width="14.6328125" style="35" customWidth="1"/>
    <col min="5127" max="5127" width="12.453125" style="35" customWidth="1"/>
    <col min="5128" max="5376" width="6.453125" style="35"/>
    <col min="5377" max="5377" width="13.6328125" style="35" customWidth="1"/>
    <col min="5378" max="5382" width="14.6328125" style="35" customWidth="1"/>
    <col min="5383" max="5383" width="12.453125" style="35" customWidth="1"/>
    <col min="5384" max="5632" width="6.453125" style="35"/>
    <col min="5633" max="5633" width="13.6328125" style="35" customWidth="1"/>
    <col min="5634" max="5638" width="14.6328125" style="35" customWidth="1"/>
    <col min="5639" max="5639" width="12.453125" style="35" customWidth="1"/>
    <col min="5640" max="5888" width="6.453125" style="35"/>
    <col min="5889" max="5889" width="13.6328125" style="35" customWidth="1"/>
    <col min="5890" max="5894" width="14.6328125" style="35" customWidth="1"/>
    <col min="5895" max="5895" width="12.453125" style="35" customWidth="1"/>
    <col min="5896" max="6144" width="6.453125" style="35"/>
    <col min="6145" max="6145" width="13.6328125" style="35" customWidth="1"/>
    <col min="6146" max="6150" width="14.6328125" style="35" customWidth="1"/>
    <col min="6151" max="6151" width="12.453125" style="35" customWidth="1"/>
    <col min="6152" max="6400" width="6.453125" style="35"/>
    <col min="6401" max="6401" width="13.6328125" style="35" customWidth="1"/>
    <col min="6402" max="6406" width="14.6328125" style="35" customWidth="1"/>
    <col min="6407" max="6407" width="12.453125" style="35" customWidth="1"/>
    <col min="6408" max="6656" width="6.453125" style="35"/>
    <col min="6657" max="6657" width="13.6328125" style="35" customWidth="1"/>
    <col min="6658" max="6662" width="14.6328125" style="35" customWidth="1"/>
    <col min="6663" max="6663" width="12.453125" style="35" customWidth="1"/>
    <col min="6664" max="6912" width="6.453125" style="35"/>
    <col min="6913" max="6913" width="13.6328125" style="35" customWidth="1"/>
    <col min="6914" max="6918" width="14.6328125" style="35" customWidth="1"/>
    <col min="6919" max="6919" width="12.453125" style="35" customWidth="1"/>
    <col min="6920" max="7168" width="6.453125" style="35"/>
    <col min="7169" max="7169" width="13.6328125" style="35" customWidth="1"/>
    <col min="7170" max="7174" width="14.6328125" style="35" customWidth="1"/>
    <col min="7175" max="7175" width="12.453125" style="35" customWidth="1"/>
    <col min="7176" max="7424" width="6.453125" style="35"/>
    <col min="7425" max="7425" width="13.6328125" style="35" customWidth="1"/>
    <col min="7426" max="7430" width="14.6328125" style="35" customWidth="1"/>
    <col min="7431" max="7431" width="12.453125" style="35" customWidth="1"/>
    <col min="7432" max="7680" width="6.453125" style="35"/>
    <col min="7681" max="7681" width="13.6328125" style="35" customWidth="1"/>
    <col min="7682" max="7686" width="14.6328125" style="35" customWidth="1"/>
    <col min="7687" max="7687" width="12.453125" style="35" customWidth="1"/>
    <col min="7688" max="7936" width="6.453125" style="35"/>
    <col min="7937" max="7937" width="13.6328125" style="35" customWidth="1"/>
    <col min="7938" max="7942" width="14.6328125" style="35" customWidth="1"/>
    <col min="7943" max="7943" width="12.453125" style="35" customWidth="1"/>
    <col min="7944" max="8192" width="6.453125" style="35"/>
    <col min="8193" max="8193" width="13.6328125" style="35" customWidth="1"/>
    <col min="8194" max="8198" width="14.6328125" style="35" customWidth="1"/>
    <col min="8199" max="8199" width="12.453125" style="35" customWidth="1"/>
    <col min="8200" max="8448" width="6.453125" style="35"/>
    <col min="8449" max="8449" width="13.6328125" style="35" customWidth="1"/>
    <col min="8450" max="8454" width="14.6328125" style="35" customWidth="1"/>
    <col min="8455" max="8455" width="12.453125" style="35" customWidth="1"/>
    <col min="8456" max="8704" width="6.453125" style="35"/>
    <col min="8705" max="8705" width="13.6328125" style="35" customWidth="1"/>
    <col min="8706" max="8710" width="14.6328125" style="35" customWidth="1"/>
    <col min="8711" max="8711" width="12.453125" style="35" customWidth="1"/>
    <col min="8712" max="8960" width="6.453125" style="35"/>
    <col min="8961" max="8961" width="13.6328125" style="35" customWidth="1"/>
    <col min="8962" max="8966" width="14.6328125" style="35" customWidth="1"/>
    <col min="8967" max="8967" width="12.453125" style="35" customWidth="1"/>
    <col min="8968" max="9216" width="6.453125" style="35"/>
    <col min="9217" max="9217" width="13.6328125" style="35" customWidth="1"/>
    <col min="9218" max="9222" width="14.6328125" style="35" customWidth="1"/>
    <col min="9223" max="9223" width="12.453125" style="35" customWidth="1"/>
    <col min="9224" max="9472" width="6.453125" style="35"/>
    <col min="9473" max="9473" width="13.6328125" style="35" customWidth="1"/>
    <col min="9474" max="9478" width="14.6328125" style="35" customWidth="1"/>
    <col min="9479" max="9479" width="12.453125" style="35" customWidth="1"/>
    <col min="9480" max="9728" width="6.453125" style="35"/>
    <col min="9729" max="9729" width="13.6328125" style="35" customWidth="1"/>
    <col min="9730" max="9734" width="14.6328125" style="35" customWidth="1"/>
    <col min="9735" max="9735" width="12.453125" style="35" customWidth="1"/>
    <col min="9736" max="9984" width="6.453125" style="35"/>
    <col min="9985" max="9985" width="13.6328125" style="35" customWidth="1"/>
    <col min="9986" max="9990" width="14.6328125" style="35" customWidth="1"/>
    <col min="9991" max="9991" width="12.453125" style="35" customWidth="1"/>
    <col min="9992" max="10240" width="6.453125" style="35"/>
    <col min="10241" max="10241" width="13.6328125" style="35" customWidth="1"/>
    <col min="10242" max="10246" width="14.6328125" style="35" customWidth="1"/>
    <col min="10247" max="10247" width="12.453125" style="35" customWidth="1"/>
    <col min="10248" max="10496" width="6.453125" style="35"/>
    <col min="10497" max="10497" width="13.6328125" style="35" customWidth="1"/>
    <col min="10498" max="10502" width="14.6328125" style="35" customWidth="1"/>
    <col min="10503" max="10503" width="12.453125" style="35" customWidth="1"/>
    <col min="10504" max="10752" width="6.453125" style="35"/>
    <col min="10753" max="10753" width="13.6328125" style="35" customWidth="1"/>
    <col min="10754" max="10758" width="14.6328125" style="35" customWidth="1"/>
    <col min="10759" max="10759" width="12.453125" style="35" customWidth="1"/>
    <col min="10760" max="11008" width="6.453125" style="35"/>
    <col min="11009" max="11009" width="13.6328125" style="35" customWidth="1"/>
    <col min="11010" max="11014" width="14.6328125" style="35" customWidth="1"/>
    <col min="11015" max="11015" width="12.453125" style="35" customWidth="1"/>
    <col min="11016" max="11264" width="6.453125" style="35"/>
    <col min="11265" max="11265" width="13.6328125" style="35" customWidth="1"/>
    <col min="11266" max="11270" width="14.6328125" style="35" customWidth="1"/>
    <col min="11271" max="11271" width="12.453125" style="35" customWidth="1"/>
    <col min="11272" max="11520" width="6.453125" style="35"/>
    <col min="11521" max="11521" width="13.6328125" style="35" customWidth="1"/>
    <col min="11522" max="11526" width="14.6328125" style="35" customWidth="1"/>
    <col min="11527" max="11527" width="12.453125" style="35" customWidth="1"/>
    <col min="11528" max="11776" width="6.453125" style="35"/>
    <col min="11777" max="11777" width="13.6328125" style="35" customWidth="1"/>
    <col min="11778" max="11782" width="14.6328125" style="35" customWidth="1"/>
    <col min="11783" max="11783" width="12.453125" style="35" customWidth="1"/>
    <col min="11784" max="12032" width="6.453125" style="35"/>
    <col min="12033" max="12033" width="13.6328125" style="35" customWidth="1"/>
    <col min="12034" max="12038" width="14.6328125" style="35" customWidth="1"/>
    <col min="12039" max="12039" width="12.453125" style="35" customWidth="1"/>
    <col min="12040" max="12288" width="6.453125" style="35"/>
    <col min="12289" max="12289" width="13.6328125" style="35" customWidth="1"/>
    <col min="12290" max="12294" width="14.6328125" style="35" customWidth="1"/>
    <col min="12295" max="12295" width="12.453125" style="35" customWidth="1"/>
    <col min="12296" max="12544" width="6.453125" style="35"/>
    <col min="12545" max="12545" width="13.6328125" style="35" customWidth="1"/>
    <col min="12546" max="12550" width="14.6328125" style="35" customWidth="1"/>
    <col min="12551" max="12551" width="12.453125" style="35" customWidth="1"/>
    <col min="12552" max="12800" width="6.453125" style="35"/>
    <col min="12801" max="12801" width="13.6328125" style="35" customWidth="1"/>
    <col min="12802" max="12806" width="14.6328125" style="35" customWidth="1"/>
    <col min="12807" max="12807" width="12.453125" style="35" customWidth="1"/>
    <col min="12808" max="13056" width="6.453125" style="35"/>
    <col min="13057" max="13057" width="13.6328125" style="35" customWidth="1"/>
    <col min="13058" max="13062" width="14.6328125" style="35" customWidth="1"/>
    <col min="13063" max="13063" width="12.453125" style="35" customWidth="1"/>
    <col min="13064" max="13312" width="6.453125" style="35"/>
    <col min="13313" max="13313" width="13.6328125" style="35" customWidth="1"/>
    <col min="13314" max="13318" width="14.6328125" style="35" customWidth="1"/>
    <col min="13319" max="13319" width="12.453125" style="35" customWidth="1"/>
    <col min="13320" max="13568" width="6.453125" style="35"/>
    <col min="13569" max="13569" width="13.6328125" style="35" customWidth="1"/>
    <col min="13570" max="13574" width="14.6328125" style="35" customWidth="1"/>
    <col min="13575" max="13575" width="12.453125" style="35" customWidth="1"/>
    <col min="13576" max="13824" width="6.453125" style="35"/>
    <col min="13825" max="13825" width="13.6328125" style="35" customWidth="1"/>
    <col min="13826" max="13830" width="14.6328125" style="35" customWidth="1"/>
    <col min="13831" max="13831" width="12.453125" style="35" customWidth="1"/>
    <col min="13832" max="14080" width="6.453125" style="35"/>
    <col min="14081" max="14081" width="13.6328125" style="35" customWidth="1"/>
    <col min="14082" max="14086" width="14.6328125" style="35" customWidth="1"/>
    <col min="14087" max="14087" width="12.453125" style="35" customWidth="1"/>
    <col min="14088" max="14336" width="6.453125" style="35"/>
    <col min="14337" max="14337" width="13.6328125" style="35" customWidth="1"/>
    <col min="14338" max="14342" width="14.6328125" style="35" customWidth="1"/>
    <col min="14343" max="14343" width="12.453125" style="35" customWidth="1"/>
    <col min="14344" max="14592" width="6.453125" style="35"/>
    <col min="14593" max="14593" width="13.6328125" style="35" customWidth="1"/>
    <col min="14594" max="14598" width="14.6328125" style="35" customWidth="1"/>
    <col min="14599" max="14599" width="12.453125" style="35" customWidth="1"/>
    <col min="14600" max="14848" width="6.453125" style="35"/>
    <col min="14849" max="14849" width="13.6328125" style="35" customWidth="1"/>
    <col min="14850" max="14854" width="14.6328125" style="35" customWidth="1"/>
    <col min="14855" max="14855" width="12.453125" style="35" customWidth="1"/>
    <col min="14856" max="15104" width="6.453125" style="35"/>
    <col min="15105" max="15105" width="13.6328125" style="35" customWidth="1"/>
    <col min="15106" max="15110" width="14.6328125" style="35" customWidth="1"/>
    <col min="15111" max="15111" width="12.453125" style="35" customWidth="1"/>
    <col min="15112" max="15360" width="6.453125" style="35"/>
    <col min="15361" max="15361" width="13.6328125" style="35" customWidth="1"/>
    <col min="15362" max="15366" width="14.6328125" style="35" customWidth="1"/>
    <col min="15367" max="15367" width="12.453125" style="35" customWidth="1"/>
    <col min="15368" max="15616" width="6.453125" style="35"/>
    <col min="15617" max="15617" width="13.6328125" style="35" customWidth="1"/>
    <col min="15618" max="15622" width="14.6328125" style="35" customWidth="1"/>
    <col min="15623" max="15623" width="12.453125" style="35" customWidth="1"/>
    <col min="15624" max="15872" width="6.453125" style="35"/>
    <col min="15873" max="15873" width="13.6328125" style="35" customWidth="1"/>
    <col min="15874" max="15878" width="14.6328125" style="35" customWidth="1"/>
    <col min="15879" max="15879" width="12.453125" style="35" customWidth="1"/>
    <col min="15880" max="16128" width="6.453125" style="35"/>
    <col min="16129" max="16129" width="13.6328125" style="35" customWidth="1"/>
    <col min="16130" max="16134" width="14.6328125" style="35" customWidth="1"/>
    <col min="16135" max="16135" width="12.453125" style="35" customWidth="1"/>
    <col min="16136" max="16384" width="6.453125" style="35"/>
  </cols>
  <sheetData>
    <row r="1" spans="1:6" s="57" customFormat="1">
      <c r="A1" s="1" t="s">
        <v>219</v>
      </c>
      <c r="B1" s="23"/>
      <c r="C1" s="23"/>
      <c r="D1" s="23"/>
      <c r="E1" s="23"/>
      <c r="F1" s="23"/>
    </row>
    <row r="2" spans="1:6" s="38" customFormat="1" ht="13" customHeight="1">
      <c r="A2" s="3" t="s">
        <v>1</v>
      </c>
      <c r="B2" s="3" t="s">
        <v>2</v>
      </c>
      <c r="C2" s="3" t="s">
        <v>220</v>
      </c>
      <c r="D2" s="3" t="s">
        <v>221</v>
      </c>
      <c r="E2" s="3" t="s">
        <v>222</v>
      </c>
      <c r="F2" s="4" t="s">
        <v>223</v>
      </c>
    </row>
    <row r="3" spans="1:6" s="38" customFormat="1" ht="15" customHeight="1">
      <c r="A3" s="6" t="s">
        <v>224</v>
      </c>
      <c r="B3" s="7">
        <v>891</v>
      </c>
      <c r="C3" s="8">
        <v>97</v>
      </c>
      <c r="D3" s="8">
        <v>220</v>
      </c>
      <c r="E3" s="8">
        <v>264</v>
      </c>
      <c r="F3" s="9">
        <v>310</v>
      </c>
    </row>
    <row r="4" spans="1:6" s="57" customFormat="1" ht="15" customHeight="1">
      <c r="A4" s="10">
        <v>50</v>
      </c>
      <c r="B4" s="11">
        <v>839</v>
      </c>
      <c r="C4" s="12">
        <v>118</v>
      </c>
      <c r="D4" s="12">
        <v>224</v>
      </c>
      <c r="E4" s="12">
        <v>230</v>
      </c>
      <c r="F4" s="13">
        <v>267</v>
      </c>
    </row>
    <row r="5" spans="1:6" s="57" customFormat="1" ht="15" customHeight="1">
      <c r="A5" s="10">
        <v>55</v>
      </c>
      <c r="B5" s="11">
        <v>884</v>
      </c>
      <c r="C5" s="12">
        <v>183</v>
      </c>
      <c r="D5" s="12">
        <v>236</v>
      </c>
      <c r="E5" s="12">
        <v>204</v>
      </c>
      <c r="F5" s="13">
        <v>261</v>
      </c>
    </row>
    <row r="6" spans="1:6" s="57" customFormat="1" ht="13" hidden="1" customHeight="1">
      <c r="A6" s="10">
        <v>58</v>
      </c>
      <c r="B6" s="11">
        <v>859</v>
      </c>
      <c r="C6" s="12">
        <v>185</v>
      </c>
      <c r="D6" s="12">
        <v>231</v>
      </c>
      <c r="E6" s="12">
        <v>197</v>
      </c>
      <c r="F6" s="13">
        <v>246</v>
      </c>
    </row>
    <row r="7" spans="1:6" s="57" customFormat="1" ht="13" hidden="1" customHeight="1">
      <c r="A7" s="10">
        <v>59</v>
      </c>
      <c r="B7" s="11">
        <v>855</v>
      </c>
      <c r="C7" s="12">
        <v>184</v>
      </c>
      <c r="D7" s="12">
        <v>230</v>
      </c>
      <c r="E7" s="12">
        <v>195</v>
      </c>
      <c r="F7" s="13">
        <v>246</v>
      </c>
    </row>
    <row r="8" spans="1:6" s="57" customFormat="1" ht="15" customHeight="1">
      <c r="A8" s="10">
        <v>60</v>
      </c>
      <c r="B8" s="11">
        <v>826</v>
      </c>
      <c r="C8" s="12">
        <v>185</v>
      </c>
      <c r="D8" s="12">
        <v>226</v>
      </c>
      <c r="E8" s="12">
        <v>183</v>
      </c>
      <c r="F8" s="13">
        <v>232</v>
      </c>
    </row>
    <row r="9" spans="1:6" s="57" customFormat="1" ht="13" hidden="1" customHeight="1">
      <c r="A9" s="10">
        <v>61</v>
      </c>
      <c r="B9" s="11">
        <v>826</v>
      </c>
      <c r="C9" s="12">
        <v>185</v>
      </c>
      <c r="D9" s="12">
        <v>225</v>
      </c>
      <c r="E9" s="12">
        <v>184</v>
      </c>
      <c r="F9" s="13">
        <v>232</v>
      </c>
    </row>
    <row r="10" spans="1:6" s="57" customFormat="1" ht="13" hidden="1" customHeight="1">
      <c r="A10" s="10">
        <v>62</v>
      </c>
      <c r="B10" s="11">
        <v>811</v>
      </c>
      <c r="C10" s="12">
        <v>186</v>
      </c>
      <c r="D10" s="12">
        <v>221</v>
      </c>
      <c r="E10" s="12">
        <v>189</v>
      </c>
      <c r="F10" s="13">
        <v>215</v>
      </c>
    </row>
    <row r="11" spans="1:6" s="57" customFormat="1" ht="13" hidden="1" customHeight="1">
      <c r="A11" s="10">
        <v>63</v>
      </c>
      <c r="B11" s="11">
        <v>786</v>
      </c>
      <c r="C11" s="12">
        <v>190</v>
      </c>
      <c r="D11" s="12">
        <v>218</v>
      </c>
      <c r="E11" s="12">
        <v>178</v>
      </c>
      <c r="F11" s="13">
        <v>200</v>
      </c>
    </row>
    <row r="12" spans="1:6" s="57" customFormat="1" ht="13" hidden="1" customHeight="1">
      <c r="A12" s="10" t="s">
        <v>62</v>
      </c>
      <c r="B12" s="11">
        <v>769</v>
      </c>
      <c r="C12" s="12">
        <v>196</v>
      </c>
      <c r="D12" s="12">
        <v>210</v>
      </c>
      <c r="E12" s="12">
        <v>170</v>
      </c>
      <c r="F12" s="13">
        <v>193</v>
      </c>
    </row>
    <row r="13" spans="1:6" s="57" customFormat="1" ht="15" customHeight="1">
      <c r="A13" s="14" t="s">
        <v>225</v>
      </c>
      <c r="B13" s="11">
        <v>765</v>
      </c>
      <c r="C13" s="12">
        <v>203</v>
      </c>
      <c r="D13" s="12">
        <v>201</v>
      </c>
      <c r="E13" s="12">
        <v>167</v>
      </c>
      <c r="F13" s="13">
        <v>194</v>
      </c>
    </row>
    <row r="14" spans="1:6" s="57" customFormat="1" ht="13" hidden="1" customHeight="1">
      <c r="A14" s="10">
        <v>3</v>
      </c>
      <c r="B14" s="11">
        <v>751</v>
      </c>
      <c r="C14" s="12">
        <v>209</v>
      </c>
      <c r="D14" s="12">
        <v>198</v>
      </c>
      <c r="E14" s="12">
        <v>165</v>
      </c>
      <c r="F14" s="13">
        <v>179</v>
      </c>
    </row>
    <row r="15" spans="1:6" s="57" customFormat="1" ht="13" hidden="1" customHeight="1">
      <c r="A15" s="10">
        <v>4</v>
      </c>
      <c r="B15" s="11">
        <v>739</v>
      </c>
      <c r="C15" s="12">
        <v>208</v>
      </c>
      <c r="D15" s="12">
        <v>196</v>
      </c>
      <c r="E15" s="12">
        <v>162</v>
      </c>
      <c r="F15" s="13">
        <v>173</v>
      </c>
    </row>
    <row r="16" spans="1:6" s="57" customFormat="1" ht="13" hidden="1" customHeight="1">
      <c r="A16" s="10">
        <v>5</v>
      </c>
      <c r="B16" s="11">
        <v>728</v>
      </c>
      <c r="C16" s="12">
        <v>224</v>
      </c>
      <c r="D16" s="12">
        <v>191</v>
      </c>
      <c r="E16" s="12">
        <v>151</v>
      </c>
      <c r="F16" s="13">
        <v>162</v>
      </c>
    </row>
    <row r="17" spans="1:7" s="57" customFormat="1" ht="13" hidden="1" customHeight="1">
      <c r="A17" s="10">
        <v>6</v>
      </c>
      <c r="B17" s="11">
        <v>731</v>
      </c>
      <c r="C17" s="12">
        <v>226</v>
      </c>
      <c r="D17" s="12">
        <v>189</v>
      </c>
      <c r="E17" s="12">
        <v>155</v>
      </c>
      <c r="F17" s="13">
        <v>161</v>
      </c>
    </row>
    <row r="18" spans="1:7" s="57" customFormat="1" ht="15" customHeight="1">
      <c r="A18" s="10">
        <v>7</v>
      </c>
      <c r="B18" s="11">
        <v>729</v>
      </c>
      <c r="C18" s="12">
        <v>227</v>
      </c>
      <c r="D18" s="12">
        <v>185</v>
      </c>
      <c r="E18" s="12">
        <v>151</v>
      </c>
      <c r="F18" s="13">
        <v>166</v>
      </c>
    </row>
    <row r="19" spans="1:7" s="57" customFormat="1" ht="15" customHeight="1">
      <c r="A19" s="10">
        <v>8</v>
      </c>
      <c r="B19" s="11">
        <v>725</v>
      </c>
      <c r="C19" s="12">
        <v>232</v>
      </c>
      <c r="D19" s="12">
        <v>189</v>
      </c>
      <c r="E19" s="12">
        <v>146</v>
      </c>
      <c r="F19" s="13">
        <v>158</v>
      </c>
    </row>
    <row r="20" spans="1:7" s="57" customFormat="1" ht="15" customHeight="1">
      <c r="A20" s="10">
        <v>9</v>
      </c>
      <c r="B20" s="11">
        <v>690</v>
      </c>
      <c r="C20" s="12">
        <v>221</v>
      </c>
      <c r="D20" s="12">
        <v>188</v>
      </c>
      <c r="E20" s="12">
        <v>138</v>
      </c>
      <c r="F20" s="13">
        <v>143</v>
      </c>
      <c r="G20" s="254"/>
    </row>
    <row r="21" spans="1:7" s="57" customFormat="1" ht="15" customHeight="1">
      <c r="A21" s="10">
        <v>10</v>
      </c>
      <c r="B21" s="11">
        <v>673</v>
      </c>
      <c r="C21" s="12">
        <v>211</v>
      </c>
      <c r="D21" s="12">
        <v>187</v>
      </c>
      <c r="E21" s="12">
        <v>141</v>
      </c>
      <c r="F21" s="13">
        <v>134</v>
      </c>
      <c r="G21" s="254"/>
    </row>
    <row r="22" spans="1:7" s="57" customFormat="1" ht="15" customHeight="1">
      <c r="A22" s="10">
        <v>11</v>
      </c>
      <c r="B22" s="11">
        <v>647</v>
      </c>
      <c r="C22" s="12">
        <v>206</v>
      </c>
      <c r="D22" s="12">
        <v>184</v>
      </c>
      <c r="E22" s="12">
        <v>131</v>
      </c>
      <c r="F22" s="13">
        <v>126</v>
      </c>
      <c r="G22" s="254"/>
    </row>
    <row r="23" spans="1:7" s="57" customFormat="1" ht="15" customHeight="1">
      <c r="A23" s="10" t="s">
        <v>226</v>
      </c>
      <c r="B23" s="11">
        <v>570</v>
      </c>
      <c r="C23" s="12">
        <v>201</v>
      </c>
      <c r="D23" s="12">
        <v>184</v>
      </c>
      <c r="E23" s="12">
        <v>57</v>
      </c>
      <c r="F23" s="13">
        <v>128</v>
      </c>
      <c r="G23" s="254"/>
    </row>
    <row r="24" spans="1:7" s="57" customFormat="1" ht="15" customHeight="1">
      <c r="A24" s="10" t="s">
        <v>227</v>
      </c>
      <c r="B24" s="11">
        <v>609</v>
      </c>
      <c r="C24" s="12">
        <v>185</v>
      </c>
      <c r="D24" s="12">
        <v>175</v>
      </c>
      <c r="E24" s="12">
        <v>121</v>
      </c>
      <c r="F24" s="13">
        <v>128</v>
      </c>
      <c r="G24" s="254"/>
    </row>
    <row r="25" spans="1:7" s="57" customFormat="1" ht="15" customHeight="1">
      <c r="A25" s="10" t="s">
        <v>228</v>
      </c>
      <c r="B25" s="11">
        <v>606</v>
      </c>
      <c r="C25" s="12">
        <v>185</v>
      </c>
      <c r="D25" s="12">
        <v>176</v>
      </c>
      <c r="E25" s="12">
        <v>119</v>
      </c>
      <c r="F25" s="13">
        <v>126</v>
      </c>
      <c r="G25" s="254"/>
    </row>
    <row r="26" spans="1:7" ht="15" customHeight="1">
      <c r="A26" s="14" t="s">
        <v>229</v>
      </c>
      <c r="B26" s="11">
        <v>604</v>
      </c>
      <c r="C26" s="12">
        <v>192</v>
      </c>
      <c r="D26" s="12">
        <v>166</v>
      </c>
      <c r="E26" s="12">
        <v>124</v>
      </c>
      <c r="F26" s="13">
        <v>122</v>
      </c>
      <c r="G26" s="255"/>
    </row>
    <row r="27" spans="1:7" ht="15" customHeight="1">
      <c r="A27" s="14" t="s">
        <v>230</v>
      </c>
      <c r="B27" s="11">
        <v>600</v>
      </c>
      <c r="C27" s="12">
        <v>197</v>
      </c>
      <c r="D27" s="12">
        <v>167</v>
      </c>
      <c r="E27" s="12">
        <v>126</v>
      </c>
      <c r="F27" s="13">
        <v>110</v>
      </c>
      <c r="G27" s="255"/>
    </row>
    <row r="28" spans="1:7" ht="15" customHeight="1">
      <c r="A28" s="14" t="s">
        <v>231</v>
      </c>
      <c r="B28" s="11">
        <v>558</v>
      </c>
      <c r="C28" s="12">
        <v>200</v>
      </c>
      <c r="D28" s="12">
        <v>149</v>
      </c>
      <c r="E28" s="12">
        <v>107</v>
      </c>
      <c r="F28" s="13">
        <v>102</v>
      </c>
      <c r="G28" s="255"/>
    </row>
    <row r="29" spans="1:7" ht="15" customHeight="1">
      <c r="A29" s="14" t="s">
        <v>232</v>
      </c>
      <c r="B29" s="11">
        <v>555</v>
      </c>
      <c r="C29" s="12">
        <v>211</v>
      </c>
      <c r="D29" s="12">
        <v>143</v>
      </c>
      <c r="E29" s="12">
        <v>103</v>
      </c>
      <c r="F29" s="13">
        <v>98</v>
      </c>
      <c r="G29" s="255"/>
    </row>
    <row r="30" spans="1:7" ht="15" customHeight="1">
      <c r="A30" s="14" t="s">
        <v>233</v>
      </c>
      <c r="B30" s="138">
        <v>558</v>
      </c>
      <c r="C30" s="90">
        <v>216</v>
      </c>
      <c r="D30" s="90">
        <v>148</v>
      </c>
      <c r="E30" s="90">
        <v>100</v>
      </c>
      <c r="F30" s="87">
        <v>94</v>
      </c>
      <c r="G30" s="51"/>
    </row>
    <row r="31" spans="1:7" ht="15" customHeight="1">
      <c r="A31" s="14" t="s">
        <v>17</v>
      </c>
      <c r="B31" s="138">
        <v>552</v>
      </c>
      <c r="C31" s="90">
        <v>216</v>
      </c>
      <c r="D31" s="90">
        <v>144</v>
      </c>
      <c r="E31" s="90">
        <v>105</v>
      </c>
      <c r="F31" s="87">
        <v>87</v>
      </c>
      <c r="G31" s="51"/>
    </row>
    <row r="32" spans="1:7" ht="15" customHeight="1">
      <c r="A32" s="14" t="s">
        <v>33</v>
      </c>
      <c r="B32" s="138">
        <v>588</v>
      </c>
      <c r="C32" s="90">
        <v>396</v>
      </c>
      <c r="D32" s="90">
        <v>3</v>
      </c>
      <c r="E32" s="90">
        <v>102</v>
      </c>
      <c r="F32" s="87">
        <v>87</v>
      </c>
      <c r="G32" s="51"/>
    </row>
    <row r="33" spans="1:7" ht="15" customHeight="1">
      <c r="A33" s="14" t="s">
        <v>19</v>
      </c>
      <c r="B33" s="138">
        <v>568</v>
      </c>
      <c r="C33" s="90">
        <v>404</v>
      </c>
      <c r="D33" s="90">
        <v>2</v>
      </c>
      <c r="E33" s="90">
        <v>95</v>
      </c>
      <c r="F33" s="87">
        <v>67</v>
      </c>
      <c r="G33" s="51"/>
    </row>
    <row r="34" spans="1:7" ht="15" customHeight="1">
      <c r="A34" s="14" t="s">
        <v>67</v>
      </c>
      <c r="B34" s="138">
        <v>556</v>
      </c>
      <c r="C34" s="90">
        <v>427</v>
      </c>
      <c r="D34" s="90">
        <v>2</v>
      </c>
      <c r="E34" s="90">
        <v>87</v>
      </c>
      <c r="F34" s="87">
        <v>40</v>
      </c>
      <c r="G34" s="51"/>
    </row>
    <row r="35" spans="1:7" ht="15" customHeight="1">
      <c r="A35" s="14" t="s">
        <v>21</v>
      </c>
      <c r="B35" s="138">
        <v>539</v>
      </c>
      <c r="C35" s="90">
        <v>437</v>
      </c>
      <c r="D35" s="90">
        <v>2</v>
      </c>
      <c r="E35" s="90">
        <v>84</v>
      </c>
      <c r="F35" s="87">
        <v>16</v>
      </c>
      <c r="G35" s="51"/>
    </row>
    <row r="36" spans="1:7" ht="15" customHeight="1">
      <c r="A36" s="14" t="s">
        <v>22</v>
      </c>
      <c r="B36" s="138">
        <v>545</v>
      </c>
      <c r="C36" s="90">
        <v>445</v>
      </c>
      <c r="D36" s="90">
        <v>2</v>
      </c>
      <c r="E36" s="90">
        <v>82</v>
      </c>
      <c r="F36" s="87">
        <v>16</v>
      </c>
      <c r="G36" s="51"/>
    </row>
    <row r="37" spans="1:7" ht="15" customHeight="1">
      <c r="A37" s="14" t="s">
        <v>34</v>
      </c>
      <c r="B37" s="138">
        <v>545</v>
      </c>
      <c r="C37" s="90">
        <v>445</v>
      </c>
      <c r="D37" s="90">
        <v>2</v>
      </c>
      <c r="E37" s="90">
        <v>82</v>
      </c>
      <c r="F37" s="87">
        <v>16</v>
      </c>
      <c r="G37" s="51"/>
    </row>
    <row r="38" spans="1:7" ht="15" customHeight="1">
      <c r="A38" s="14" t="s">
        <v>24</v>
      </c>
      <c r="B38" s="138">
        <v>551</v>
      </c>
      <c r="C38" s="90">
        <v>451</v>
      </c>
      <c r="D38" s="90">
        <v>2</v>
      </c>
      <c r="E38" s="90">
        <v>82</v>
      </c>
      <c r="F38" s="87">
        <v>16</v>
      </c>
      <c r="G38" s="51"/>
    </row>
    <row r="39" spans="1:7">
      <c r="A39" s="14" t="s">
        <v>68</v>
      </c>
      <c r="B39" s="138">
        <v>555</v>
      </c>
      <c r="C39" s="90">
        <v>457</v>
      </c>
      <c r="D39" s="90">
        <v>1</v>
      </c>
      <c r="E39" s="90">
        <v>81</v>
      </c>
      <c r="F39" s="87">
        <v>16</v>
      </c>
    </row>
    <row r="40" spans="1:7">
      <c r="A40" s="14" t="s">
        <v>26</v>
      </c>
      <c r="B40" s="138">
        <v>539</v>
      </c>
      <c r="C40" s="90">
        <v>449</v>
      </c>
      <c r="D40" s="90">
        <v>1</v>
      </c>
      <c r="E40" s="90">
        <v>76</v>
      </c>
      <c r="F40" s="87">
        <v>13</v>
      </c>
    </row>
    <row r="41" spans="1:7">
      <c r="A41" s="14" t="s">
        <v>69</v>
      </c>
      <c r="B41" s="138">
        <v>546</v>
      </c>
      <c r="C41" s="90">
        <v>462</v>
      </c>
      <c r="D41" s="90">
        <v>1</v>
      </c>
      <c r="E41" s="90">
        <v>71</v>
      </c>
      <c r="F41" s="87">
        <v>12</v>
      </c>
    </row>
    <row r="42" spans="1:7">
      <c r="A42" s="14" t="s">
        <v>28</v>
      </c>
      <c r="B42" s="90">
        <v>539</v>
      </c>
      <c r="C42" s="90">
        <v>457</v>
      </c>
      <c r="D42" s="90">
        <v>1</v>
      </c>
      <c r="E42" s="90">
        <v>70</v>
      </c>
      <c r="F42" s="87">
        <v>11</v>
      </c>
    </row>
    <row r="43" spans="1:7">
      <c r="A43" s="14" t="s">
        <v>70</v>
      </c>
      <c r="B43" s="90">
        <v>548</v>
      </c>
      <c r="C43" s="90">
        <v>468</v>
      </c>
      <c r="D43" s="90">
        <v>1</v>
      </c>
      <c r="E43" s="90">
        <v>68</v>
      </c>
      <c r="F43" s="87">
        <v>11</v>
      </c>
    </row>
    <row r="44" spans="1:7">
      <c r="A44" s="14" t="s">
        <v>71</v>
      </c>
      <c r="B44" s="90">
        <v>551</v>
      </c>
      <c r="C44" s="90">
        <v>477</v>
      </c>
      <c r="D44" s="90">
        <v>1</v>
      </c>
      <c r="E44" s="90">
        <v>63</v>
      </c>
      <c r="F44" s="87">
        <v>10</v>
      </c>
    </row>
    <row r="45" spans="1:7">
      <c r="A45" s="15" t="s">
        <v>72</v>
      </c>
      <c r="B45" s="90">
        <v>557</v>
      </c>
      <c r="C45" s="90">
        <v>486</v>
      </c>
      <c r="D45" s="90">
        <v>0</v>
      </c>
      <c r="E45" s="90">
        <v>61</v>
      </c>
      <c r="F45" s="93">
        <v>10</v>
      </c>
    </row>
    <row r="46" spans="1:7" ht="29.25" customHeight="1">
      <c r="A46" s="323" t="s">
        <v>234</v>
      </c>
      <c r="B46" s="323"/>
      <c r="C46" s="323"/>
      <c r="D46" s="323"/>
      <c r="E46" s="323"/>
      <c r="F46" s="323"/>
    </row>
    <row r="76" ht="18.75" customHeight="1"/>
  </sheetData>
  <mergeCells count="1">
    <mergeCell ref="A46:F46"/>
  </mergeCells>
  <phoneticPr fontId="2"/>
  <pageMargins left="0.78740157480314965" right="0.78740157480314965" top="0.59055118110236227" bottom="0.59055118110236227" header="0" footer="0"/>
  <pageSetup paperSize="9" fitToWidth="40" orientation="portrait" blackAndWhite="1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6F33E-BDCE-4D94-A391-626678878818}">
  <sheetPr>
    <tabColor theme="8" tint="0.59999389629810485"/>
    <outlinePr summaryBelow="0" summaryRight="0"/>
    <pageSetUpPr autoPageBreaks="0" fitToPage="1"/>
  </sheetPr>
  <dimension ref="A1:F47"/>
  <sheetViews>
    <sheetView view="pageBreakPreview" zoomScale="123" zoomScaleNormal="98" zoomScaleSheetLayoutView="75" workbookViewId="0">
      <pane ySplit="2" topLeftCell="A3" activePane="bottomLeft" state="frozen"/>
      <selection pane="bottomLeft"/>
    </sheetView>
  </sheetViews>
  <sheetFormatPr defaultColWidth="6.453125" defaultRowHeight="13"/>
  <cols>
    <col min="1" max="1" width="10.26953125" style="56" customWidth="1"/>
    <col min="2" max="5" width="19.08984375" style="56" customWidth="1"/>
    <col min="6" max="255" width="6.453125" style="35" customWidth="1"/>
    <col min="256" max="256" width="6.453125" style="35"/>
    <col min="257" max="257" width="10.26953125" style="35" customWidth="1"/>
    <col min="258" max="261" width="19.08984375" style="35" customWidth="1"/>
    <col min="262" max="512" width="6.453125" style="35"/>
    <col min="513" max="513" width="10.26953125" style="35" customWidth="1"/>
    <col min="514" max="517" width="19.08984375" style="35" customWidth="1"/>
    <col min="518" max="768" width="6.453125" style="35"/>
    <col min="769" max="769" width="10.26953125" style="35" customWidth="1"/>
    <col min="770" max="773" width="19.08984375" style="35" customWidth="1"/>
    <col min="774" max="1024" width="6.453125" style="35"/>
    <col min="1025" max="1025" width="10.26953125" style="35" customWidth="1"/>
    <col min="1026" max="1029" width="19.08984375" style="35" customWidth="1"/>
    <col min="1030" max="1280" width="6.453125" style="35"/>
    <col min="1281" max="1281" width="10.26953125" style="35" customWidth="1"/>
    <col min="1282" max="1285" width="19.08984375" style="35" customWidth="1"/>
    <col min="1286" max="1536" width="6.453125" style="35"/>
    <col min="1537" max="1537" width="10.26953125" style="35" customWidth="1"/>
    <col min="1538" max="1541" width="19.08984375" style="35" customWidth="1"/>
    <col min="1542" max="1792" width="6.453125" style="35"/>
    <col min="1793" max="1793" width="10.26953125" style="35" customWidth="1"/>
    <col min="1794" max="1797" width="19.08984375" style="35" customWidth="1"/>
    <col min="1798" max="2048" width="6.453125" style="35"/>
    <col min="2049" max="2049" width="10.26953125" style="35" customWidth="1"/>
    <col min="2050" max="2053" width="19.08984375" style="35" customWidth="1"/>
    <col min="2054" max="2304" width="6.453125" style="35"/>
    <col min="2305" max="2305" width="10.26953125" style="35" customWidth="1"/>
    <col min="2306" max="2309" width="19.08984375" style="35" customWidth="1"/>
    <col min="2310" max="2560" width="6.453125" style="35"/>
    <col min="2561" max="2561" width="10.26953125" style="35" customWidth="1"/>
    <col min="2562" max="2565" width="19.08984375" style="35" customWidth="1"/>
    <col min="2566" max="2816" width="6.453125" style="35"/>
    <col min="2817" max="2817" width="10.26953125" style="35" customWidth="1"/>
    <col min="2818" max="2821" width="19.08984375" style="35" customWidth="1"/>
    <col min="2822" max="3072" width="6.453125" style="35"/>
    <col min="3073" max="3073" width="10.26953125" style="35" customWidth="1"/>
    <col min="3074" max="3077" width="19.08984375" style="35" customWidth="1"/>
    <col min="3078" max="3328" width="6.453125" style="35"/>
    <col min="3329" max="3329" width="10.26953125" style="35" customWidth="1"/>
    <col min="3330" max="3333" width="19.08984375" style="35" customWidth="1"/>
    <col min="3334" max="3584" width="6.453125" style="35"/>
    <col min="3585" max="3585" width="10.26953125" style="35" customWidth="1"/>
    <col min="3586" max="3589" width="19.08984375" style="35" customWidth="1"/>
    <col min="3590" max="3840" width="6.453125" style="35"/>
    <col min="3841" max="3841" width="10.26953125" style="35" customWidth="1"/>
    <col min="3842" max="3845" width="19.08984375" style="35" customWidth="1"/>
    <col min="3846" max="4096" width="6.453125" style="35"/>
    <col min="4097" max="4097" width="10.26953125" style="35" customWidth="1"/>
    <col min="4098" max="4101" width="19.08984375" style="35" customWidth="1"/>
    <col min="4102" max="4352" width="6.453125" style="35"/>
    <col min="4353" max="4353" width="10.26953125" style="35" customWidth="1"/>
    <col min="4354" max="4357" width="19.08984375" style="35" customWidth="1"/>
    <col min="4358" max="4608" width="6.453125" style="35"/>
    <col min="4609" max="4609" width="10.26953125" style="35" customWidth="1"/>
    <col min="4610" max="4613" width="19.08984375" style="35" customWidth="1"/>
    <col min="4614" max="4864" width="6.453125" style="35"/>
    <col min="4865" max="4865" width="10.26953125" style="35" customWidth="1"/>
    <col min="4866" max="4869" width="19.08984375" style="35" customWidth="1"/>
    <col min="4870" max="5120" width="6.453125" style="35"/>
    <col min="5121" max="5121" width="10.26953125" style="35" customWidth="1"/>
    <col min="5122" max="5125" width="19.08984375" style="35" customWidth="1"/>
    <col min="5126" max="5376" width="6.453125" style="35"/>
    <col min="5377" max="5377" width="10.26953125" style="35" customWidth="1"/>
    <col min="5378" max="5381" width="19.08984375" style="35" customWidth="1"/>
    <col min="5382" max="5632" width="6.453125" style="35"/>
    <col min="5633" max="5633" width="10.26953125" style="35" customWidth="1"/>
    <col min="5634" max="5637" width="19.08984375" style="35" customWidth="1"/>
    <col min="5638" max="5888" width="6.453125" style="35"/>
    <col min="5889" max="5889" width="10.26953125" style="35" customWidth="1"/>
    <col min="5890" max="5893" width="19.08984375" style="35" customWidth="1"/>
    <col min="5894" max="6144" width="6.453125" style="35"/>
    <col min="6145" max="6145" width="10.26953125" style="35" customWidth="1"/>
    <col min="6146" max="6149" width="19.08984375" style="35" customWidth="1"/>
    <col min="6150" max="6400" width="6.453125" style="35"/>
    <col min="6401" max="6401" width="10.26953125" style="35" customWidth="1"/>
    <col min="6402" max="6405" width="19.08984375" style="35" customWidth="1"/>
    <col min="6406" max="6656" width="6.453125" style="35"/>
    <col min="6657" max="6657" width="10.26953125" style="35" customWidth="1"/>
    <col min="6658" max="6661" width="19.08984375" style="35" customWidth="1"/>
    <col min="6662" max="6912" width="6.453125" style="35"/>
    <col min="6913" max="6913" width="10.26953125" style="35" customWidth="1"/>
    <col min="6914" max="6917" width="19.08984375" style="35" customWidth="1"/>
    <col min="6918" max="7168" width="6.453125" style="35"/>
    <col min="7169" max="7169" width="10.26953125" style="35" customWidth="1"/>
    <col min="7170" max="7173" width="19.08984375" style="35" customWidth="1"/>
    <col min="7174" max="7424" width="6.453125" style="35"/>
    <col min="7425" max="7425" width="10.26953125" style="35" customWidth="1"/>
    <col min="7426" max="7429" width="19.08984375" style="35" customWidth="1"/>
    <col min="7430" max="7680" width="6.453125" style="35"/>
    <col min="7681" max="7681" width="10.26953125" style="35" customWidth="1"/>
    <col min="7682" max="7685" width="19.08984375" style="35" customWidth="1"/>
    <col min="7686" max="7936" width="6.453125" style="35"/>
    <col min="7937" max="7937" width="10.26953125" style="35" customWidth="1"/>
    <col min="7938" max="7941" width="19.08984375" style="35" customWidth="1"/>
    <col min="7942" max="8192" width="6.453125" style="35"/>
    <col min="8193" max="8193" width="10.26953125" style="35" customWidth="1"/>
    <col min="8194" max="8197" width="19.08984375" style="35" customWidth="1"/>
    <col min="8198" max="8448" width="6.453125" style="35"/>
    <col min="8449" max="8449" width="10.26953125" style="35" customWidth="1"/>
    <col min="8450" max="8453" width="19.08984375" style="35" customWidth="1"/>
    <col min="8454" max="8704" width="6.453125" style="35"/>
    <col min="8705" max="8705" width="10.26953125" style="35" customWidth="1"/>
    <col min="8706" max="8709" width="19.08984375" style="35" customWidth="1"/>
    <col min="8710" max="8960" width="6.453125" style="35"/>
    <col min="8961" max="8961" width="10.26953125" style="35" customWidth="1"/>
    <col min="8962" max="8965" width="19.08984375" style="35" customWidth="1"/>
    <col min="8966" max="9216" width="6.453125" style="35"/>
    <col min="9217" max="9217" width="10.26953125" style="35" customWidth="1"/>
    <col min="9218" max="9221" width="19.08984375" style="35" customWidth="1"/>
    <col min="9222" max="9472" width="6.453125" style="35"/>
    <col min="9473" max="9473" width="10.26953125" style="35" customWidth="1"/>
    <col min="9474" max="9477" width="19.08984375" style="35" customWidth="1"/>
    <col min="9478" max="9728" width="6.453125" style="35"/>
    <col min="9729" max="9729" width="10.26953125" style="35" customWidth="1"/>
    <col min="9730" max="9733" width="19.08984375" style="35" customWidth="1"/>
    <col min="9734" max="9984" width="6.453125" style="35"/>
    <col min="9985" max="9985" width="10.26953125" style="35" customWidth="1"/>
    <col min="9986" max="9989" width="19.08984375" style="35" customWidth="1"/>
    <col min="9990" max="10240" width="6.453125" style="35"/>
    <col min="10241" max="10241" width="10.26953125" style="35" customWidth="1"/>
    <col min="10242" max="10245" width="19.08984375" style="35" customWidth="1"/>
    <col min="10246" max="10496" width="6.453125" style="35"/>
    <col min="10497" max="10497" width="10.26953125" style="35" customWidth="1"/>
    <col min="10498" max="10501" width="19.08984375" style="35" customWidth="1"/>
    <col min="10502" max="10752" width="6.453125" style="35"/>
    <col min="10753" max="10753" width="10.26953125" style="35" customWidth="1"/>
    <col min="10754" max="10757" width="19.08984375" style="35" customWidth="1"/>
    <col min="10758" max="11008" width="6.453125" style="35"/>
    <col min="11009" max="11009" width="10.26953125" style="35" customWidth="1"/>
    <col min="11010" max="11013" width="19.08984375" style="35" customWidth="1"/>
    <col min="11014" max="11264" width="6.453125" style="35"/>
    <col min="11265" max="11265" width="10.26953125" style="35" customWidth="1"/>
    <col min="11266" max="11269" width="19.08984375" style="35" customWidth="1"/>
    <col min="11270" max="11520" width="6.453125" style="35"/>
    <col min="11521" max="11521" width="10.26953125" style="35" customWidth="1"/>
    <col min="11522" max="11525" width="19.08984375" style="35" customWidth="1"/>
    <col min="11526" max="11776" width="6.453125" style="35"/>
    <col min="11777" max="11777" width="10.26953125" style="35" customWidth="1"/>
    <col min="11778" max="11781" width="19.08984375" style="35" customWidth="1"/>
    <col min="11782" max="12032" width="6.453125" style="35"/>
    <col min="12033" max="12033" width="10.26953125" style="35" customWidth="1"/>
    <col min="12034" max="12037" width="19.08984375" style="35" customWidth="1"/>
    <col min="12038" max="12288" width="6.453125" style="35"/>
    <col min="12289" max="12289" width="10.26953125" style="35" customWidth="1"/>
    <col min="12290" max="12293" width="19.08984375" style="35" customWidth="1"/>
    <col min="12294" max="12544" width="6.453125" style="35"/>
    <col min="12545" max="12545" width="10.26953125" style="35" customWidth="1"/>
    <col min="12546" max="12549" width="19.08984375" style="35" customWidth="1"/>
    <col min="12550" max="12800" width="6.453125" style="35"/>
    <col min="12801" max="12801" width="10.26953125" style="35" customWidth="1"/>
    <col min="12802" max="12805" width="19.08984375" style="35" customWidth="1"/>
    <col min="12806" max="13056" width="6.453125" style="35"/>
    <col min="13057" max="13057" width="10.26953125" style="35" customWidth="1"/>
    <col min="13058" max="13061" width="19.08984375" style="35" customWidth="1"/>
    <col min="13062" max="13312" width="6.453125" style="35"/>
    <col min="13313" max="13313" width="10.26953125" style="35" customWidth="1"/>
    <col min="13314" max="13317" width="19.08984375" style="35" customWidth="1"/>
    <col min="13318" max="13568" width="6.453125" style="35"/>
    <col min="13569" max="13569" width="10.26953125" style="35" customWidth="1"/>
    <col min="13570" max="13573" width="19.08984375" style="35" customWidth="1"/>
    <col min="13574" max="13824" width="6.453125" style="35"/>
    <col min="13825" max="13825" width="10.26953125" style="35" customWidth="1"/>
    <col min="13826" max="13829" width="19.08984375" style="35" customWidth="1"/>
    <col min="13830" max="14080" width="6.453125" style="35"/>
    <col min="14081" max="14081" width="10.26953125" style="35" customWidth="1"/>
    <col min="14082" max="14085" width="19.08984375" style="35" customWidth="1"/>
    <col min="14086" max="14336" width="6.453125" style="35"/>
    <col min="14337" max="14337" width="10.26953125" style="35" customWidth="1"/>
    <col min="14338" max="14341" width="19.08984375" style="35" customWidth="1"/>
    <col min="14342" max="14592" width="6.453125" style="35"/>
    <col min="14593" max="14593" width="10.26953125" style="35" customWidth="1"/>
    <col min="14594" max="14597" width="19.08984375" style="35" customWidth="1"/>
    <col min="14598" max="14848" width="6.453125" style="35"/>
    <col min="14849" max="14849" width="10.26953125" style="35" customWidth="1"/>
    <col min="14850" max="14853" width="19.08984375" style="35" customWidth="1"/>
    <col min="14854" max="15104" width="6.453125" style="35"/>
    <col min="15105" max="15105" width="10.26953125" style="35" customWidth="1"/>
    <col min="15106" max="15109" width="19.08984375" style="35" customWidth="1"/>
    <col min="15110" max="15360" width="6.453125" style="35"/>
    <col min="15361" max="15361" width="10.26953125" style="35" customWidth="1"/>
    <col min="15362" max="15365" width="19.08984375" style="35" customWidth="1"/>
    <col min="15366" max="15616" width="6.453125" style="35"/>
    <col min="15617" max="15617" width="10.26953125" style="35" customWidth="1"/>
    <col min="15618" max="15621" width="19.08984375" style="35" customWidth="1"/>
    <col min="15622" max="15872" width="6.453125" style="35"/>
    <col min="15873" max="15873" width="10.26953125" style="35" customWidth="1"/>
    <col min="15874" max="15877" width="19.08984375" style="35" customWidth="1"/>
    <col min="15878" max="16128" width="6.453125" style="35"/>
    <col min="16129" max="16129" width="10.26953125" style="35" customWidth="1"/>
    <col min="16130" max="16133" width="19.08984375" style="35" customWidth="1"/>
    <col min="16134" max="16384" width="6.453125" style="35"/>
  </cols>
  <sheetData>
    <row r="1" spans="1:6">
      <c r="A1" s="1" t="s">
        <v>235</v>
      </c>
      <c r="B1" s="2"/>
      <c r="C1" s="2"/>
      <c r="D1" s="2"/>
      <c r="E1" s="2"/>
    </row>
    <row r="2" spans="1:6" s="38" customFormat="1" ht="13" customHeight="1">
      <c r="A2" s="3" t="s">
        <v>1</v>
      </c>
      <c r="B2" s="3" t="s">
        <v>2</v>
      </c>
      <c r="C2" s="3" t="s">
        <v>236</v>
      </c>
      <c r="D2" s="3" t="s">
        <v>237</v>
      </c>
      <c r="E2" s="4" t="s">
        <v>238</v>
      </c>
    </row>
    <row r="3" spans="1:6" s="38" customFormat="1" ht="15" customHeight="1">
      <c r="A3" s="6" t="s">
        <v>224</v>
      </c>
      <c r="B3" s="7">
        <v>1023</v>
      </c>
      <c r="C3" s="8">
        <v>476</v>
      </c>
      <c r="D3" s="8">
        <v>544</v>
      </c>
      <c r="E3" s="9">
        <v>3</v>
      </c>
      <c r="F3" s="256"/>
    </row>
    <row r="4" spans="1:6" ht="15" customHeight="1">
      <c r="A4" s="10">
        <v>50</v>
      </c>
      <c r="B4" s="11">
        <v>1087</v>
      </c>
      <c r="C4" s="12">
        <v>533</v>
      </c>
      <c r="D4" s="12">
        <v>530</v>
      </c>
      <c r="E4" s="13">
        <v>24</v>
      </c>
      <c r="F4" s="256"/>
    </row>
    <row r="5" spans="1:6" ht="15" customHeight="1">
      <c r="A5" s="10">
        <v>55</v>
      </c>
      <c r="B5" s="11">
        <v>1179</v>
      </c>
      <c r="C5" s="12">
        <v>575</v>
      </c>
      <c r="D5" s="12">
        <v>557</v>
      </c>
      <c r="E5" s="13">
        <v>47</v>
      </c>
      <c r="F5" s="256"/>
    </row>
    <row r="6" spans="1:6" ht="13" hidden="1" customHeight="1">
      <c r="A6" s="10">
        <v>58</v>
      </c>
      <c r="B6" s="11">
        <v>1184</v>
      </c>
      <c r="C6" s="12">
        <v>579</v>
      </c>
      <c r="D6" s="12">
        <v>561</v>
      </c>
      <c r="E6" s="13">
        <v>44</v>
      </c>
      <c r="F6" s="256"/>
    </row>
    <row r="7" spans="1:6" ht="13" hidden="1" customHeight="1">
      <c r="A7" s="10">
        <v>59</v>
      </c>
      <c r="B7" s="11">
        <v>1205</v>
      </c>
      <c r="C7" s="12">
        <v>592</v>
      </c>
      <c r="D7" s="12">
        <v>568</v>
      </c>
      <c r="E7" s="13">
        <v>45</v>
      </c>
      <c r="F7" s="256"/>
    </row>
    <row r="8" spans="1:6" ht="15" customHeight="1">
      <c r="A8" s="10">
        <v>60</v>
      </c>
      <c r="B8" s="11">
        <v>1205</v>
      </c>
      <c r="C8" s="12">
        <v>595</v>
      </c>
      <c r="D8" s="12">
        <v>567</v>
      </c>
      <c r="E8" s="13">
        <v>43</v>
      </c>
      <c r="F8" s="256"/>
    </row>
    <row r="9" spans="1:6" ht="13" hidden="1" customHeight="1">
      <c r="A9" s="10">
        <v>61</v>
      </c>
      <c r="B9" s="11">
        <v>1220</v>
      </c>
      <c r="C9" s="12">
        <v>310</v>
      </c>
      <c r="D9" s="12">
        <v>570</v>
      </c>
      <c r="E9" s="13">
        <v>40</v>
      </c>
      <c r="F9" s="256"/>
    </row>
    <row r="10" spans="1:6" ht="13" hidden="1" customHeight="1">
      <c r="A10" s="10">
        <v>62</v>
      </c>
      <c r="B10" s="11">
        <v>1225</v>
      </c>
      <c r="C10" s="12">
        <v>613</v>
      </c>
      <c r="D10" s="12">
        <v>573</v>
      </c>
      <c r="E10" s="13">
        <v>39</v>
      </c>
      <c r="F10" s="256"/>
    </row>
    <row r="11" spans="1:6" ht="13" hidden="1" customHeight="1">
      <c r="A11" s="10">
        <v>63</v>
      </c>
      <c r="B11" s="11">
        <v>1234</v>
      </c>
      <c r="C11" s="12">
        <v>620</v>
      </c>
      <c r="D11" s="12">
        <v>576</v>
      </c>
      <c r="E11" s="13">
        <v>38</v>
      </c>
      <c r="F11" s="256"/>
    </row>
    <row r="12" spans="1:6" ht="13" hidden="1" customHeight="1">
      <c r="A12" s="10" t="s">
        <v>62</v>
      </c>
      <c r="B12" s="11">
        <v>1234</v>
      </c>
      <c r="C12" s="12">
        <v>621</v>
      </c>
      <c r="D12" s="12">
        <v>576</v>
      </c>
      <c r="E12" s="13">
        <v>37</v>
      </c>
      <c r="F12" s="256"/>
    </row>
    <row r="13" spans="1:6" ht="15" customHeight="1">
      <c r="A13" s="14" t="s">
        <v>225</v>
      </c>
      <c r="B13" s="11">
        <v>1254</v>
      </c>
      <c r="C13" s="12">
        <v>637</v>
      </c>
      <c r="D13" s="12">
        <v>580</v>
      </c>
      <c r="E13" s="13">
        <v>37</v>
      </c>
      <c r="F13" s="256"/>
    </row>
    <row r="14" spans="1:6" ht="13" hidden="1" customHeight="1">
      <c r="A14" s="10">
        <v>3</v>
      </c>
      <c r="B14" s="11">
        <v>1259</v>
      </c>
      <c r="C14" s="12">
        <v>647</v>
      </c>
      <c r="D14" s="12">
        <v>576</v>
      </c>
      <c r="E14" s="13">
        <v>36</v>
      </c>
      <c r="F14" s="256"/>
    </row>
    <row r="15" spans="1:6" ht="13" hidden="1" customHeight="1">
      <c r="A15" s="10">
        <v>4</v>
      </c>
      <c r="B15" s="11">
        <v>1261</v>
      </c>
      <c r="C15" s="12">
        <v>648</v>
      </c>
      <c r="D15" s="12">
        <v>573</v>
      </c>
      <c r="E15" s="13">
        <v>40</v>
      </c>
    </row>
    <row r="16" spans="1:6" ht="13" hidden="1" customHeight="1">
      <c r="A16" s="10">
        <v>5</v>
      </c>
      <c r="B16" s="11">
        <v>1277</v>
      </c>
      <c r="C16" s="12">
        <v>663</v>
      </c>
      <c r="D16" s="12">
        <v>573</v>
      </c>
      <c r="E16" s="13">
        <v>41</v>
      </c>
    </row>
    <row r="17" spans="1:6" ht="13" hidden="1" customHeight="1">
      <c r="A17" s="10">
        <v>6</v>
      </c>
      <c r="B17" s="11">
        <v>1255</v>
      </c>
      <c r="C17" s="12">
        <v>644</v>
      </c>
      <c r="D17" s="12">
        <v>569</v>
      </c>
      <c r="E17" s="13">
        <v>42</v>
      </c>
    </row>
    <row r="18" spans="1:6" ht="15" customHeight="1">
      <c r="A18" s="10">
        <v>7</v>
      </c>
      <c r="B18" s="11">
        <v>1276</v>
      </c>
      <c r="C18" s="12">
        <v>665</v>
      </c>
      <c r="D18" s="12">
        <v>568</v>
      </c>
      <c r="E18" s="13">
        <v>43</v>
      </c>
    </row>
    <row r="19" spans="1:6" ht="15" customHeight="1">
      <c r="A19" s="10">
        <v>8</v>
      </c>
      <c r="B19" s="11">
        <v>1270</v>
      </c>
      <c r="C19" s="12">
        <v>653</v>
      </c>
      <c r="D19" s="12">
        <v>574</v>
      </c>
      <c r="E19" s="13">
        <v>43</v>
      </c>
    </row>
    <row r="20" spans="1:6" ht="15" customHeight="1">
      <c r="A20" s="10">
        <v>9</v>
      </c>
      <c r="B20" s="11">
        <v>1243</v>
      </c>
      <c r="C20" s="12">
        <v>641</v>
      </c>
      <c r="D20" s="12">
        <v>560</v>
      </c>
      <c r="E20" s="13">
        <v>42</v>
      </c>
    </row>
    <row r="21" spans="1:6" ht="15" customHeight="1">
      <c r="A21" s="10">
        <v>10</v>
      </c>
      <c r="B21" s="11">
        <v>1241</v>
      </c>
      <c r="C21" s="12">
        <v>635</v>
      </c>
      <c r="D21" s="12">
        <v>566</v>
      </c>
      <c r="E21" s="13">
        <v>40</v>
      </c>
    </row>
    <row r="22" spans="1:6" ht="15" customHeight="1">
      <c r="A22" s="10" t="s">
        <v>239</v>
      </c>
      <c r="B22" s="11">
        <v>1211</v>
      </c>
      <c r="C22" s="12">
        <v>625</v>
      </c>
      <c r="D22" s="12">
        <v>544</v>
      </c>
      <c r="E22" s="13">
        <v>42</v>
      </c>
    </row>
    <row r="23" spans="1:6" ht="15" customHeight="1">
      <c r="A23" s="10" t="s">
        <v>226</v>
      </c>
      <c r="B23" s="11">
        <v>1216</v>
      </c>
      <c r="C23" s="12">
        <v>629</v>
      </c>
      <c r="D23" s="12">
        <v>548</v>
      </c>
      <c r="E23" s="13">
        <v>39</v>
      </c>
    </row>
    <row r="24" spans="1:6" ht="15" customHeight="1">
      <c r="A24" s="10" t="s">
        <v>227</v>
      </c>
      <c r="B24" s="11">
        <v>926</v>
      </c>
      <c r="C24" s="12">
        <v>435</v>
      </c>
      <c r="D24" s="12">
        <v>459</v>
      </c>
      <c r="E24" s="13">
        <v>32</v>
      </c>
    </row>
    <row r="25" spans="1:6" ht="15" customHeight="1">
      <c r="A25" s="10" t="s">
        <v>11</v>
      </c>
      <c r="B25" s="11">
        <v>908</v>
      </c>
      <c r="C25" s="12">
        <v>440</v>
      </c>
      <c r="D25" s="12">
        <v>434</v>
      </c>
      <c r="E25" s="13">
        <v>34</v>
      </c>
      <c r="F25" s="255"/>
    </row>
    <row r="26" spans="1:6" ht="15" customHeight="1">
      <c r="A26" s="10" t="s">
        <v>12</v>
      </c>
      <c r="B26" s="11">
        <v>904</v>
      </c>
      <c r="C26" s="12">
        <v>445</v>
      </c>
      <c r="D26" s="12">
        <v>428</v>
      </c>
      <c r="E26" s="13">
        <v>31</v>
      </c>
      <c r="F26" s="255"/>
    </row>
    <row r="27" spans="1:6" ht="15" customHeight="1">
      <c r="A27" s="10" t="s">
        <v>13</v>
      </c>
      <c r="B27" s="11">
        <v>812</v>
      </c>
      <c r="C27" s="12">
        <v>417</v>
      </c>
      <c r="D27" s="12">
        <v>368</v>
      </c>
      <c r="E27" s="13">
        <v>27</v>
      </c>
      <c r="F27" s="255"/>
    </row>
    <row r="28" spans="1:6" ht="15" customHeight="1">
      <c r="A28" s="14" t="s">
        <v>63</v>
      </c>
      <c r="B28" s="11">
        <v>764</v>
      </c>
      <c r="C28" s="12">
        <v>412</v>
      </c>
      <c r="D28" s="12">
        <v>324</v>
      </c>
      <c r="E28" s="13">
        <v>28</v>
      </c>
      <c r="F28" s="255"/>
    </row>
    <row r="29" spans="1:6" ht="15" customHeight="1">
      <c r="A29" s="14" t="s">
        <v>64</v>
      </c>
      <c r="B29" s="11">
        <v>744</v>
      </c>
      <c r="C29" s="12">
        <v>400</v>
      </c>
      <c r="D29" s="12">
        <v>317</v>
      </c>
      <c r="E29" s="13">
        <v>27</v>
      </c>
      <c r="F29" s="255"/>
    </row>
    <row r="30" spans="1:6" ht="15" customHeight="1">
      <c r="A30" s="14" t="s">
        <v>65</v>
      </c>
      <c r="B30" s="11">
        <v>735</v>
      </c>
      <c r="C30" s="12">
        <v>412</v>
      </c>
      <c r="D30" s="12">
        <v>296</v>
      </c>
      <c r="E30" s="13">
        <v>27</v>
      </c>
      <c r="F30" s="255"/>
    </row>
    <row r="31" spans="1:6" ht="15" customHeight="1">
      <c r="A31" s="14" t="s">
        <v>17</v>
      </c>
      <c r="B31" s="11">
        <v>727</v>
      </c>
      <c r="C31" s="12">
        <v>409</v>
      </c>
      <c r="D31" s="12">
        <v>291</v>
      </c>
      <c r="E31" s="13">
        <v>27</v>
      </c>
      <c r="F31" s="255"/>
    </row>
    <row r="32" spans="1:6" ht="15" customHeight="1">
      <c r="A32" s="14" t="s">
        <v>33</v>
      </c>
      <c r="B32" s="11">
        <v>683</v>
      </c>
      <c r="C32" s="12">
        <v>367</v>
      </c>
      <c r="D32" s="12">
        <v>289</v>
      </c>
      <c r="E32" s="13">
        <v>27</v>
      </c>
      <c r="F32" s="255"/>
    </row>
    <row r="33" spans="1:6" ht="15" customHeight="1">
      <c r="A33" s="14" t="s">
        <v>19</v>
      </c>
      <c r="B33" s="11">
        <v>648</v>
      </c>
      <c r="C33" s="12">
        <v>356</v>
      </c>
      <c r="D33" s="12">
        <v>269</v>
      </c>
      <c r="E33" s="13">
        <v>23</v>
      </c>
      <c r="F33" s="255"/>
    </row>
    <row r="34" spans="1:6" ht="15" customHeight="1">
      <c r="A34" s="14" t="s">
        <v>67</v>
      </c>
      <c r="B34" s="11">
        <v>616</v>
      </c>
      <c r="C34" s="12">
        <v>348</v>
      </c>
      <c r="D34" s="12">
        <v>244</v>
      </c>
      <c r="E34" s="13">
        <v>24</v>
      </c>
      <c r="F34" s="255"/>
    </row>
    <row r="35" spans="1:6" ht="15" customHeight="1">
      <c r="A35" s="14" t="s">
        <v>21</v>
      </c>
      <c r="B35" s="11">
        <v>594</v>
      </c>
      <c r="C35" s="12">
        <v>334</v>
      </c>
      <c r="D35" s="12">
        <v>236</v>
      </c>
      <c r="E35" s="13">
        <v>24</v>
      </c>
      <c r="F35" s="255"/>
    </row>
    <row r="36" spans="1:6" ht="15" customHeight="1">
      <c r="A36" s="14" t="s">
        <v>22</v>
      </c>
      <c r="B36" s="11">
        <v>575</v>
      </c>
      <c r="C36" s="12">
        <v>323</v>
      </c>
      <c r="D36" s="12">
        <v>228</v>
      </c>
      <c r="E36" s="13">
        <v>24</v>
      </c>
      <c r="F36" s="255"/>
    </row>
    <row r="37" spans="1:6" ht="15" customHeight="1">
      <c r="A37" s="14" t="s">
        <v>34</v>
      </c>
      <c r="B37" s="11">
        <v>571</v>
      </c>
      <c r="C37" s="12">
        <v>318</v>
      </c>
      <c r="D37" s="12">
        <v>229</v>
      </c>
      <c r="E37" s="13">
        <v>24</v>
      </c>
      <c r="F37" s="255"/>
    </row>
    <row r="38" spans="1:6" ht="15" customHeight="1">
      <c r="A38" s="14" t="s">
        <v>24</v>
      </c>
      <c r="B38" s="11">
        <v>559</v>
      </c>
      <c r="C38" s="12">
        <v>315</v>
      </c>
      <c r="D38" s="12">
        <v>220</v>
      </c>
      <c r="E38" s="13">
        <v>24</v>
      </c>
      <c r="F38" s="255"/>
    </row>
    <row r="39" spans="1:6" ht="15" customHeight="1">
      <c r="A39" s="14" t="s">
        <v>68</v>
      </c>
      <c r="B39" s="11">
        <v>540</v>
      </c>
      <c r="C39" s="12">
        <v>303</v>
      </c>
      <c r="D39" s="12">
        <v>215</v>
      </c>
      <c r="E39" s="13">
        <v>22</v>
      </c>
      <c r="F39" s="257"/>
    </row>
    <row r="40" spans="1:6" ht="15" customHeight="1">
      <c r="A40" s="14" t="s">
        <v>26</v>
      </c>
      <c r="B40" s="11">
        <v>526</v>
      </c>
      <c r="C40" s="12">
        <v>297</v>
      </c>
      <c r="D40" s="12">
        <v>209</v>
      </c>
      <c r="E40" s="13">
        <v>20</v>
      </c>
      <c r="F40" s="51"/>
    </row>
    <row r="41" spans="1:6" ht="15" customHeight="1">
      <c r="A41" s="14" t="s">
        <v>69</v>
      </c>
      <c r="B41" s="11">
        <v>559</v>
      </c>
      <c r="C41" s="12">
        <v>308</v>
      </c>
      <c r="D41" s="12">
        <v>233</v>
      </c>
      <c r="E41" s="13">
        <v>18</v>
      </c>
      <c r="F41" s="258"/>
    </row>
    <row r="42" spans="1:6" ht="15" customHeight="1">
      <c r="A42" s="14" t="s">
        <v>28</v>
      </c>
      <c r="B42" s="12">
        <v>559</v>
      </c>
      <c r="C42" s="12">
        <v>308</v>
      </c>
      <c r="D42" s="12">
        <v>233</v>
      </c>
      <c r="E42" s="13">
        <v>18</v>
      </c>
      <c r="F42" s="258"/>
    </row>
    <row r="43" spans="1:6" ht="15" customHeight="1">
      <c r="A43" s="14" t="s">
        <v>240</v>
      </c>
      <c r="B43" s="90">
        <v>520</v>
      </c>
      <c r="C43" s="90">
        <v>307</v>
      </c>
      <c r="D43" s="90">
        <v>198</v>
      </c>
      <c r="E43" s="87">
        <v>15</v>
      </c>
      <c r="F43" s="258"/>
    </row>
    <row r="44" spans="1:6" ht="15" customHeight="1">
      <c r="A44" s="14" t="s">
        <v>71</v>
      </c>
      <c r="B44" s="90">
        <v>474</v>
      </c>
      <c r="C44" s="90">
        <v>298</v>
      </c>
      <c r="D44" s="90">
        <v>162</v>
      </c>
      <c r="E44" s="87">
        <v>14</v>
      </c>
      <c r="F44" s="258"/>
    </row>
    <row r="45" spans="1:6" ht="15" customHeight="1">
      <c r="A45" s="15" t="s">
        <v>241</v>
      </c>
      <c r="B45" s="139">
        <v>455</v>
      </c>
      <c r="C45" s="92">
        <v>293</v>
      </c>
      <c r="D45" s="92">
        <v>150</v>
      </c>
      <c r="E45" s="93">
        <v>12</v>
      </c>
      <c r="F45" s="258"/>
    </row>
    <row r="46" spans="1:6" ht="13" customHeight="1">
      <c r="A46" s="71" t="s">
        <v>242</v>
      </c>
      <c r="B46" s="35"/>
      <c r="C46" s="35"/>
      <c r="D46" s="35"/>
      <c r="E46" s="35"/>
    </row>
    <row r="47" spans="1:6">
      <c r="A47" s="71" t="s">
        <v>243</v>
      </c>
    </row>
  </sheetData>
  <phoneticPr fontId="2"/>
  <pageMargins left="0.78740157480314965" right="0.78740157480314965" top="0.59055118110236227" bottom="0.59055118110236227" header="0" footer="0"/>
  <pageSetup paperSize="9" fitToWidth="40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A683-EF3D-4405-97A1-0818E71DEE78}">
  <sheetPr>
    <tabColor theme="8" tint="0.59999389629810485"/>
    <outlinePr summaryBelow="0" summaryRight="0"/>
    <pageSetUpPr autoPageBreaks="0"/>
  </sheetPr>
  <dimension ref="A1:P87"/>
  <sheetViews>
    <sheetView view="pageBreakPreview" zoomScale="87" zoomScaleNormal="100" zoomScaleSheetLayoutView="87" workbookViewId="0"/>
  </sheetViews>
  <sheetFormatPr defaultColWidth="6.453125" defaultRowHeight="13"/>
  <cols>
    <col min="1" max="1" width="9.6328125" style="56" customWidth="1"/>
    <col min="2" max="7" width="12.90625" style="56" customWidth="1"/>
    <col min="8" max="8" width="3.453125" style="35" customWidth="1"/>
    <col min="9" max="255" width="6.453125" style="35" customWidth="1"/>
    <col min="256" max="256" width="6.453125" style="35"/>
    <col min="257" max="257" width="9.6328125" style="35" customWidth="1"/>
    <col min="258" max="263" width="12.90625" style="35" customWidth="1"/>
    <col min="264" max="264" width="3.453125" style="35" customWidth="1"/>
    <col min="265" max="512" width="6.453125" style="35"/>
    <col min="513" max="513" width="9.6328125" style="35" customWidth="1"/>
    <col min="514" max="519" width="12.90625" style="35" customWidth="1"/>
    <col min="520" max="520" width="3.453125" style="35" customWidth="1"/>
    <col min="521" max="768" width="6.453125" style="35"/>
    <col min="769" max="769" width="9.6328125" style="35" customWidth="1"/>
    <col min="770" max="775" width="12.90625" style="35" customWidth="1"/>
    <col min="776" max="776" width="3.453125" style="35" customWidth="1"/>
    <col min="777" max="1024" width="6.453125" style="35"/>
    <col min="1025" max="1025" width="9.6328125" style="35" customWidth="1"/>
    <col min="1026" max="1031" width="12.90625" style="35" customWidth="1"/>
    <col min="1032" max="1032" width="3.453125" style="35" customWidth="1"/>
    <col min="1033" max="1280" width="6.453125" style="35"/>
    <col min="1281" max="1281" width="9.6328125" style="35" customWidth="1"/>
    <col min="1282" max="1287" width="12.90625" style="35" customWidth="1"/>
    <col min="1288" max="1288" width="3.453125" style="35" customWidth="1"/>
    <col min="1289" max="1536" width="6.453125" style="35"/>
    <col min="1537" max="1537" width="9.6328125" style="35" customWidth="1"/>
    <col min="1538" max="1543" width="12.90625" style="35" customWidth="1"/>
    <col min="1544" max="1544" width="3.453125" style="35" customWidth="1"/>
    <col min="1545" max="1792" width="6.453125" style="35"/>
    <col min="1793" max="1793" width="9.6328125" style="35" customWidth="1"/>
    <col min="1794" max="1799" width="12.90625" style="35" customWidth="1"/>
    <col min="1800" max="1800" width="3.453125" style="35" customWidth="1"/>
    <col min="1801" max="2048" width="6.453125" style="35"/>
    <col min="2049" max="2049" width="9.6328125" style="35" customWidth="1"/>
    <col min="2050" max="2055" width="12.90625" style="35" customWidth="1"/>
    <col min="2056" max="2056" width="3.453125" style="35" customWidth="1"/>
    <col min="2057" max="2304" width="6.453125" style="35"/>
    <col min="2305" max="2305" width="9.6328125" style="35" customWidth="1"/>
    <col min="2306" max="2311" width="12.90625" style="35" customWidth="1"/>
    <col min="2312" max="2312" width="3.453125" style="35" customWidth="1"/>
    <col min="2313" max="2560" width="6.453125" style="35"/>
    <col min="2561" max="2561" width="9.6328125" style="35" customWidth="1"/>
    <col min="2562" max="2567" width="12.90625" style="35" customWidth="1"/>
    <col min="2568" max="2568" width="3.453125" style="35" customWidth="1"/>
    <col min="2569" max="2816" width="6.453125" style="35"/>
    <col min="2817" max="2817" width="9.6328125" style="35" customWidth="1"/>
    <col min="2818" max="2823" width="12.90625" style="35" customWidth="1"/>
    <col min="2824" max="2824" width="3.453125" style="35" customWidth="1"/>
    <col min="2825" max="3072" width="6.453125" style="35"/>
    <col min="3073" max="3073" width="9.6328125" style="35" customWidth="1"/>
    <col min="3074" max="3079" width="12.90625" style="35" customWidth="1"/>
    <col min="3080" max="3080" width="3.453125" style="35" customWidth="1"/>
    <col min="3081" max="3328" width="6.453125" style="35"/>
    <col min="3329" max="3329" width="9.6328125" style="35" customWidth="1"/>
    <col min="3330" max="3335" width="12.90625" style="35" customWidth="1"/>
    <col min="3336" max="3336" width="3.453125" style="35" customWidth="1"/>
    <col min="3337" max="3584" width="6.453125" style="35"/>
    <col min="3585" max="3585" width="9.6328125" style="35" customWidth="1"/>
    <col min="3586" max="3591" width="12.90625" style="35" customWidth="1"/>
    <col min="3592" max="3592" width="3.453125" style="35" customWidth="1"/>
    <col min="3593" max="3840" width="6.453125" style="35"/>
    <col min="3841" max="3841" width="9.6328125" style="35" customWidth="1"/>
    <col min="3842" max="3847" width="12.90625" style="35" customWidth="1"/>
    <col min="3848" max="3848" width="3.453125" style="35" customWidth="1"/>
    <col min="3849" max="4096" width="6.453125" style="35"/>
    <col min="4097" max="4097" width="9.6328125" style="35" customWidth="1"/>
    <col min="4098" max="4103" width="12.90625" style="35" customWidth="1"/>
    <col min="4104" max="4104" width="3.453125" style="35" customWidth="1"/>
    <col min="4105" max="4352" width="6.453125" style="35"/>
    <col min="4353" max="4353" width="9.6328125" style="35" customWidth="1"/>
    <col min="4354" max="4359" width="12.90625" style="35" customWidth="1"/>
    <col min="4360" max="4360" width="3.453125" style="35" customWidth="1"/>
    <col min="4361" max="4608" width="6.453125" style="35"/>
    <col min="4609" max="4609" width="9.6328125" style="35" customWidth="1"/>
    <col min="4610" max="4615" width="12.90625" style="35" customWidth="1"/>
    <col min="4616" max="4616" width="3.453125" style="35" customWidth="1"/>
    <col min="4617" max="4864" width="6.453125" style="35"/>
    <col min="4865" max="4865" width="9.6328125" style="35" customWidth="1"/>
    <col min="4866" max="4871" width="12.90625" style="35" customWidth="1"/>
    <col min="4872" max="4872" width="3.453125" style="35" customWidth="1"/>
    <col min="4873" max="5120" width="6.453125" style="35"/>
    <col min="5121" max="5121" width="9.6328125" style="35" customWidth="1"/>
    <col min="5122" max="5127" width="12.90625" style="35" customWidth="1"/>
    <col min="5128" max="5128" width="3.453125" style="35" customWidth="1"/>
    <col min="5129" max="5376" width="6.453125" style="35"/>
    <col min="5377" max="5377" width="9.6328125" style="35" customWidth="1"/>
    <col min="5378" max="5383" width="12.90625" style="35" customWidth="1"/>
    <col min="5384" max="5384" width="3.453125" style="35" customWidth="1"/>
    <col min="5385" max="5632" width="6.453125" style="35"/>
    <col min="5633" max="5633" width="9.6328125" style="35" customWidth="1"/>
    <col min="5634" max="5639" width="12.90625" style="35" customWidth="1"/>
    <col min="5640" max="5640" width="3.453125" style="35" customWidth="1"/>
    <col min="5641" max="5888" width="6.453125" style="35"/>
    <col min="5889" max="5889" width="9.6328125" style="35" customWidth="1"/>
    <col min="5890" max="5895" width="12.90625" style="35" customWidth="1"/>
    <col min="5896" max="5896" width="3.453125" style="35" customWidth="1"/>
    <col min="5897" max="6144" width="6.453125" style="35"/>
    <col min="6145" max="6145" width="9.6328125" style="35" customWidth="1"/>
    <col min="6146" max="6151" width="12.90625" style="35" customWidth="1"/>
    <col min="6152" max="6152" width="3.453125" style="35" customWidth="1"/>
    <col min="6153" max="6400" width="6.453125" style="35"/>
    <col min="6401" max="6401" width="9.6328125" style="35" customWidth="1"/>
    <col min="6402" max="6407" width="12.90625" style="35" customWidth="1"/>
    <col min="6408" max="6408" width="3.453125" style="35" customWidth="1"/>
    <col min="6409" max="6656" width="6.453125" style="35"/>
    <col min="6657" max="6657" width="9.6328125" style="35" customWidth="1"/>
    <col min="6658" max="6663" width="12.90625" style="35" customWidth="1"/>
    <col min="6664" max="6664" width="3.453125" style="35" customWidth="1"/>
    <col min="6665" max="6912" width="6.453125" style="35"/>
    <col min="6913" max="6913" width="9.6328125" style="35" customWidth="1"/>
    <col min="6914" max="6919" width="12.90625" style="35" customWidth="1"/>
    <col min="6920" max="6920" width="3.453125" style="35" customWidth="1"/>
    <col min="6921" max="7168" width="6.453125" style="35"/>
    <col min="7169" max="7169" width="9.6328125" style="35" customWidth="1"/>
    <col min="7170" max="7175" width="12.90625" style="35" customWidth="1"/>
    <col min="7176" max="7176" width="3.453125" style="35" customWidth="1"/>
    <col min="7177" max="7424" width="6.453125" style="35"/>
    <col min="7425" max="7425" width="9.6328125" style="35" customWidth="1"/>
    <col min="7426" max="7431" width="12.90625" style="35" customWidth="1"/>
    <col min="7432" max="7432" width="3.453125" style="35" customWidth="1"/>
    <col min="7433" max="7680" width="6.453125" style="35"/>
    <col min="7681" max="7681" width="9.6328125" style="35" customWidth="1"/>
    <col min="7682" max="7687" width="12.90625" style="35" customWidth="1"/>
    <col min="7688" max="7688" width="3.453125" style="35" customWidth="1"/>
    <col min="7689" max="7936" width="6.453125" style="35"/>
    <col min="7937" max="7937" width="9.6328125" style="35" customWidth="1"/>
    <col min="7938" max="7943" width="12.90625" style="35" customWidth="1"/>
    <col min="7944" max="7944" width="3.453125" style="35" customWidth="1"/>
    <col min="7945" max="8192" width="6.453125" style="35"/>
    <col min="8193" max="8193" width="9.6328125" style="35" customWidth="1"/>
    <col min="8194" max="8199" width="12.90625" style="35" customWidth="1"/>
    <col min="8200" max="8200" width="3.453125" style="35" customWidth="1"/>
    <col min="8201" max="8448" width="6.453125" style="35"/>
    <col min="8449" max="8449" width="9.6328125" style="35" customWidth="1"/>
    <col min="8450" max="8455" width="12.90625" style="35" customWidth="1"/>
    <col min="8456" max="8456" width="3.453125" style="35" customWidth="1"/>
    <col min="8457" max="8704" width="6.453125" style="35"/>
    <col min="8705" max="8705" width="9.6328125" style="35" customWidth="1"/>
    <col min="8706" max="8711" width="12.90625" style="35" customWidth="1"/>
    <col min="8712" max="8712" width="3.453125" style="35" customWidth="1"/>
    <col min="8713" max="8960" width="6.453125" style="35"/>
    <col min="8961" max="8961" width="9.6328125" style="35" customWidth="1"/>
    <col min="8962" max="8967" width="12.90625" style="35" customWidth="1"/>
    <col min="8968" max="8968" width="3.453125" style="35" customWidth="1"/>
    <col min="8969" max="9216" width="6.453125" style="35"/>
    <col min="9217" max="9217" width="9.6328125" style="35" customWidth="1"/>
    <col min="9218" max="9223" width="12.90625" style="35" customWidth="1"/>
    <col min="9224" max="9224" width="3.453125" style="35" customWidth="1"/>
    <col min="9225" max="9472" width="6.453125" style="35"/>
    <col min="9473" max="9473" width="9.6328125" style="35" customWidth="1"/>
    <col min="9474" max="9479" width="12.90625" style="35" customWidth="1"/>
    <col min="9480" max="9480" width="3.453125" style="35" customWidth="1"/>
    <col min="9481" max="9728" width="6.453125" style="35"/>
    <col min="9729" max="9729" width="9.6328125" style="35" customWidth="1"/>
    <col min="9730" max="9735" width="12.90625" style="35" customWidth="1"/>
    <col min="9736" max="9736" width="3.453125" style="35" customWidth="1"/>
    <col min="9737" max="9984" width="6.453125" style="35"/>
    <col min="9985" max="9985" width="9.6328125" style="35" customWidth="1"/>
    <col min="9986" max="9991" width="12.90625" style="35" customWidth="1"/>
    <col min="9992" max="9992" width="3.453125" style="35" customWidth="1"/>
    <col min="9993" max="10240" width="6.453125" style="35"/>
    <col min="10241" max="10241" width="9.6328125" style="35" customWidth="1"/>
    <col min="10242" max="10247" width="12.90625" style="35" customWidth="1"/>
    <col min="10248" max="10248" width="3.453125" style="35" customWidth="1"/>
    <col min="10249" max="10496" width="6.453125" style="35"/>
    <col min="10497" max="10497" width="9.6328125" style="35" customWidth="1"/>
    <col min="10498" max="10503" width="12.90625" style="35" customWidth="1"/>
    <col min="10504" max="10504" width="3.453125" style="35" customWidth="1"/>
    <col min="10505" max="10752" width="6.453125" style="35"/>
    <col min="10753" max="10753" width="9.6328125" style="35" customWidth="1"/>
    <col min="10754" max="10759" width="12.90625" style="35" customWidth="1"/>
    <col min="10760" max="10760" width="3.453125" style="35" customWidth="1"/>
    <col min="10761" max="11008" width="6.453125" style="35"/>
    <col min="11009" max="11009" width="9.6328125" style="35" customWidth="1"/>
    <col min="11010" max="11015" width="12.90625" style="35" customWidth="1"/>
    <col min="11016" max="11016" width="3.453125" style="35" customWidth="1"/>
    <col min="11017" max="11264" width="6.453125" style="35"/>
    <col min="11265" max="11265" width="9.6328125" style="35" customWidth="1"/>
    <col min="11266" max="11271" width="12.90625" style="35" customWidth="1"/>
    <col min="11272" max="11272" width="3.453125" style="35" customWidth="1"/>
    <col min="11273" max="11520" width="6.453125" style="35"/>
    <col min="11521" max="11521" width="9.6328125" style="35" customWidth="1"/>
    <col min="11522" max="11527" width="12.90625" style="35" customWidth="1"/>
    <col min="11528" max="11528" width="3.453125" style="35" customWidth="1"/>
    <col min="11529" max="11776" width="6.453125" style="35"/>
    <col min="11777" max="11777" width="9.6328125" style="35" customWidth="1"/>
    <col min="11778" max="11783" width="12.90625" style="35" customWidth="1"/>
    <col min="11784" max="11784" width="3.453125" style="35" customWidth="1"/>
    <col min="11785" max="12032" width="6.453125" style="35"/>
    <col min="12033" max="12033" width="9.6328125" style="35" customWidth="1"/>
    <col min="12034" max="12039" width="12.90625" style="35" customWidth="1"/>
    <col min="12040" max="12040" width="3.453125" style="35" customWidth="1"/>
    <col min="12041" max="12288" width="6.453125" style="35"/>
    <col min="12289" max="12289" width="9.6328125" style="35" customWidth="1"/>
    <col min="12290" max="12295" width="12.90625" style="35" customWidth="1"/>
    <col min="12296" max="12296" width="3.453125" style="35" customWidth="1"/>
    <col min="12297" max="12544" width="6.453125" style="35"/>
    <col min="12545" max="12545" width="9.6328125" style="35" customWidth="1"/>
    <col min="12546" max="12551" width="12.90625" style="35" customWidth="1"/>
    <col min="12552" max="12552" width="3.453125" style="35" customWidth="1"/>
    <col min="12553" max="12800" width="6.453125" style="35"/>
    <col min="12801" max="12801" width="9.6328125" style="35" customWidth="1"/>
    <col min="12802" max="12807" width="12.90625" style="35" customWidth="1"/>
    <col min="12808" max="12808" width="3.453125" style="35" customWidth="1"/>
    <col min="12809" max="13056" width="6.453125" style="35"/>
    <col min="13057" max="13057" width="9.6328125" style="35" customWidth="1"/>
    <col min="13058" max="13063" width="12.90625" style="35" customWidth="1"/>
    <col min="13064" max="13064" width="3.453125" style="35" customWidth="1"/>
    <col min="13065" max="13312" width="6.453125" style="35"/>
    <col min="13313" max="13313" width="9.6328125" style="35" customWidth="1"/>
    <col min="13314" max="13319" width="12.90625" style="35" customWidth="1"/>
    <col min="13320" max="13320" width="3.453125" style="35" customWidth="1"/>
    <col min="13321" max="13568" width="6.453125" style="35"/>
    <col min="13569" max="13569" width="9.6328125" style="35" customWidth="1"/>
    <col min="13570" max="13575" width="12.90625" style="35" customWidth="1"/>
    <col min="13576" max="13576" width="3.453125" style="35" customWidth="1"/>
    <col min="13577" max="13824" width="6.453125" style="35"/>
    <col min="13825" max="13825" width="9.6328125" style="35" customWidth="1"/>
    <col min="13826" max="13831" width="12.90625" style="35" customWidth="1"/>
    <col min="13832" max="13832" width="3.453125" style="35" customWidth="1"/>
    <col min="13833" max="14080" width="6.453125" style="35"/>
    <col min="14081" max="14081" width="9.6328125" style="35" customWidth="1"/>
    <col min="14082" max="14087" width="12.90625" style="35" customWidth="1"/>
    <col min="14088" max="14088" width="3.453125" style="35" customWidth="1"/>
    <col min="14089" max="14336" width="6.453125" style="35"/>
    <col min="14337" max="14337" width="9.6328125" style="35" customWidth="1"/>
    <col min="14338" max="14343" width="12.90625" style="35" customWidth="1"/>
    <col min="14344" max="14344" width="3.453125" style="35" customWidth="1"/>
    <col min="14345" max="14592" width="6.453125" style="35"/>
    <col min="14593" max="14593" width="9.6328125" style="35" customWidth="1"/>
    <col min="14594" max="14599" width="12.90625" style="35" customWidth="1"/>
    <col min="14600" max="14600" width="3.453125" style="35" customWidth="1"/>
    <col min="14601" max="14848" width="6.453125" style="35"/>
    <col min="14849" max="14849" width="9.6328125" style="35" customWidth="1"/>
    <col min="14850" max="14855" width="12.90625" style="35" customWidth="1"/>
    <col min="14856" max="14856" width="3.453125" style="35" customWidth="1"/>
    <col min="14857" max="15104" width="6.453125" style="35"/>
    <col min="15105" max="15105" width="9.6328125" style="35" customWidth="1"/>
    <col min="15106" max="15111" width="12.90625" style="35" customWidth="1"/>
    <col min="15112" max="15112" width="3.453125" style="35" customWidth="1"/>
    <col min="15113" max="15360" width="6.453125" style="35"/>
    <col min="15361" max="15361" width="9.6328125" style="35" customWidth="1"/>
    <col min="15362" max="15367" width="12.90625" style="35" customWidth="1"/>
    <col min="15368" max="15368" width="3.453125" style="35" customWidth="1"/>
    <col min="15369" max="15616" width="6.453125" style="35"/>
    <col min="15617" max="15617" width="9.6328125" style="35" customWidth="1"/>
    <col min="15618" max="15623" width="12.90625" style="35" customWidth="1"/>
    <col min="15624" max="15624" width="3.453125" style="35" customWidth="1"/>
    <col min="15625" max="15872" width="6.453125" style="35"/>
    <col min="15873" max="15873" width="9.6328125" style="35" customWidth="1"/>
    <col min="15874" max="15879" width="12.90625" style="35" customWidth="1"/>
    <col min="15880" max="15880" width="3.453125" style="35" customWidth="1"/>
    <col min="15881" max="16128" width="6.453125" style="35"/>
    <col min="16129" max="16129" width="9.6328125" style="35" customWidth="1"/>
    <col min="16130" max="16135" width="12.90625" style="35" customWidth="1"/>
    <col min="16136" max="16136" width="3.453125" style="35" customWidth="1"/>
    <col min="16137" max="16384" width="6.453125" style="35"/>
  </cols>
  <sheetData>
    <row r="1" spans="1:13">
      <c r="A1" s="1" t="s">
        <v>244</v>
      </c>
      <c r="B1" s="2"/>
      <c r="C1" s="2"/>
      <c r="D1" s="2"/>
      <c r="E1" s="2"/>
      <c r="F1" s="2"/>
      <c r="G1" s="259" t="s">
        <v>245</v>
      </c>
    </row>
    <row r="2" spans="1:13" s="38" customFormat="1" ht="14.5" customHeight="1">
      <c r="A2" s="324" t="s">
        <v>1</v>
      </c>
      <c r="B2" s="294" t="s">
        <v>2</v>
      </c>
      <c r="C2" s="260"/>
      <c r="D2" s="260"/>
      <c r="E2" s="260"/>
      <c r="F2" s="260"/>
      <c r="G2" s="261"/>
    </row>
    <row r="3" spans="1:13" s="38" customFormat="1" ht="42.75" customHeight="1">
      <c r="A3" s="324"/>
      <c r="B3" s="324"/>
      <c r="C3" s="60" t="s">
        <v>246</v>
      </c>
      <c r="D3" s="4" t="s">
        <v>247</v>
      </c>
      <c r="E3" s="60" t="s">
        <v>248</v>
      </c>
      <c r="F3" s="60" t="s">
        <v>249</v>
      </c>
      <c r="G3" s="4" t="s">
        <v>250</v>
      </c>
    </row>
    <row r="4" spans="1:13" ht="14.5" hidden="1" customHeight="1">
      <c r="A4" s="6" t="s">
        <v>251</v>
      </c>
      <c r="B4" s="7">
        <v>0</v>
      </c>
      <c r="C4" s="8">
        <v>0</v>
      </c>
      <c r="D4" s="8">
        <v>0</v>
      </c>
      <c r="E4" s="8">
        <v>0</v>
      </c>
      <c r="F4" s="8">
        <v>0</v>
      </c>
      <c r="G4" s="9">
        <v>0</v>
      </c>
    </row>
    <row r="5" spans="1:13" ht="14.5" hidden="1" customHeight="1">
      <c r="A5" s="10" t="s">
        <v>62</v>
      </c>
      <c r="B5" s="11">
        <v>4</v>
      </c>
      <c r="C5" s="12">
        <v>0</v>
      </c>
      <c r="D5" s="12">
        <v>2</v>
      </c>
      <c r="E5" s="12">
        <v>2</v>
      </c>
      <c r="F5" s="12">
        <v>0</v>
      </c>
      <c r="G5" s="13">
        <v>0</v>
      </c>
    </row>
    <row r="6" spans="1:13" ht="14.5" hidden="1" customHeight="1">
      <c r="A6" s="10">
        <v>2</v>
      </c>
      <c r="B6" s="11">
        <v>7</v>
      </c>
      <c r="C6" s="12">
        <v>0</v>
      </c>
      <c r="D6" s="12">
        <v>5</v>
      </c>
      <c r="E6" s="12">
        <v>2</v>
      </c>
      <c r="F6" s="12">
        <v>0</v>
      </c>
      <c r="G6" s="13">
        <v>0</v>
      </c>
    </row>
    <row r="7" spans="1:13" ht="14.5" hidden="1" customHeight="1">
      <c r="A7" s="10">
        <v>3</v>
      </c>
      <c r="B7" s="11">
        <v>10</v>
      </c>
      <c r="C7" s="12">
        <v>1</v>
      </c>
      <c r="D7" s="12">
        <v>6</v>
      </c>
      <c r="E7" s="12">
        <v>3</v>
      </c>
      <c r="F7" s="12">
        <v>0</v>
      </c>
      <c r="G7" s="13">
        <v>0</v>
      </c>
    </row>
    <row r="8" spans="1:13" ht="14.5" hidden="1" customHeight="1">
      <c r="A8" s="10">
        <v>4</v>
      </c>
      <c r="B8" s="11">
        <v>16</v>
      </c>
      <c r="C8" s="12">
        <v>1</v>
      </c>
      <c r="D8" s="12">
        <v>10</v>
      </c>
      <c r="E8" s="12">
        <v>5</v>
      </c>
      <c r="F8" s="12">
        <v>0</v>
      </c>
      <c r="G8" s="13">
        <v>0</v>
      </c>
    </row>
    <row r="9" spans="1:13" ht="14.5" customHeight="1">
      <c r="A9" s="14" t="s">
        <v>252</v>
      </c>
      <c r="B9" s="11">
        <v>19</v>
      </c>
      <c r="C9" s="12">
        <v>1</v>
      </c>
      <c r="D9" s="12">
        <v>10</v>
      </c>
      <c r="E9" s="12">
        <v>8</v>
      </c>
      <c r="F9" s="12">
        <v>0</v>
      </c>
      <c r="G9" s="13">
        <v>0</v>
      </c>
      <c r="K9" s="262"/>
      <c r="L9" s="262"/>
      <c r="M9" s="262"/>
    </row>
    <row r="10" spans="1:13" ht="14.5" hidden="1" customHeight="1">
      <c r="A10" s="10">
        <v>6</v>
      </c>
      <c r="B10" s="11">
        <v>24</v>
      </c>
      <c r="C10" s="12">
        <v>1</v>
      </c>
      <c r="D10" s="12">
        <v>14</v>
      </c>
      <c r="E10" s="12">
        <v>9</v>
      </c>
      <c r="F10" s="12">
        <v>0</v>
      </c>
      <c r="G10" s="13">
        <v>0</v>
      </c>
    </row>
    <row r="11" spans="1:13" ht="14.5" hidden="1" customHeight="1">
      <c r="A11" s="10">
        <v>7</v>
      </c>
      <c r="B11" s="11">
        <v>27</v>
      </c>
      <c r="C11" s="12">
        <v>1</v>
      </c>
      <c r="D11" s="12">
        <v>16</v>
      </c>
      <c r="E11" s="12">
        <v>9</v>
      </c>
      <c r="F11" s="12">
        <v>1</v>
      </c>
      <c r="G11" s="13">
        <v>0</v>
      </c>
    </row>
    <row r="12" spans="1:13" ht="14.5" hidden="1" customHeight="1">
      <c r="A12" s="10">
        <v>8</v>
      </c>
      <c r="B12" s="11">
        <v>35</v>
      </c>
      <c r="C12" s="12">
        <v>2</v>
      </c>
      <c r="D12" s="12">
        <v>23</v>
      </c>
      <c r="E12" s="12">
        <v>9</v>
      </c>
      <c r="F12" s="12">
        <v>1</v>
      </c>
      <c r="G12" s="13">
        <v>0</v>
      </c>
    </row>
    <row r="13" spans="1:13" ht="14.5" hidden="1" customHeight="1">
      <c r="A13" s="10">
        <v>9</v>
      </c>
      <c r="B13" s="11">
        <v>41</v>
      </c>
      <c r="C13" s="12">
        <v>3</v>
      </c>
      <c r="D13" s="12">
        <v>27</v>
      </c>
      <c r="E13" s="12">
        <v>10</v>
      </c>
      <c r="F13" s="12">
        <v>1</v>
      </c>
      <c r="G13" s="13">
        <v>0</v>
      </c>
    </row>
    <row r="14" spans="1:13" ht="14.5" customHeight="1">
      <c r="A14" s="10">
        <v>10</v>
      </c>
      <c r="B14" s="11">
        <v>46</v>
      </c>
      <c r="C14" s="12">
        <v>4</v>
      </c>
      <c r="D14" s="12">
        <v>30</v>
      </c>
      <c r="E14" s="12">
        <v>10</v>
      </c>
      <c r="F14" s="12">
        <v>1</v>
      </c>
      <c r="G14" s="13">
        <v>1</v>
      </c>
    </row>
    <row r="15" spans="1:13" ht="14.5" customHeight="1">
      <c r="A15" s="10" t="s">
        <v>239</v>
      </c>
      <c r="B15" s="11">
        <v>47</v>
      </c>
      <c r="C15" s="12">
        <v>4</v>
      </c>
      <c r="D15" s="12">
        <v>31</v>
      </c>
      <c r="E15" s="12">
        <v>10</v>
      </c>
      <c r="F15" s="12">
        <v>1</v>
      </c>
      <c r="G15" s="13">
        <v>1</v>
      </c>
    </row>
    <row r="16" spans="1:13" ht="14.5" customHeight="1">
      <c r="A16" s="10" t="s">
        <v>226</v>
      </c>
      <c r="B16" s="11">
        <v>51</v>
      </c>
      <c r="C16" s="12">
        <v>4</v>
      </c>
      <c r="D16" s="12">
        <v>33</v>
      </c>
      <c r="E16" s="12">
        <v>12</v>
      </c>
      <c r="F16" s="12">
        <v>1</v>
      </c>
      <c r="G16" s="13">
        <v>1</v>
      </c>
    </row>
    <row r="17" spans="1:7">
      <c r="A17" s="14" t="s">
        <v>227</v>
      </c>
      <c r="B17" s="11">
        <v>52</v>
      </c>
      <c r="C17" s="12">
        <v>4</v>
      </c>
      <c r="D17" s="12">
        <v>34</v>
      </c>
      <c r="E17" s="12">
        <v>12</v>
      </c>
      <c r="F17" s="12">
        <v>1</v>
      </c>
      <c r="G17" s="13">
        <v>1</v>
      </c>
    </row>
    <row r="18" spans="1:7">
      <c r="A18" s="10" t="s">
        <v>11</v>
      </c>
      <c r="B18" s="11">
        <v>59</v>
      </c>
      <c r="C18" s="12">
        <v>4</v>
      </c>
      <c r="D18" s="12">
        <v>38</v>
      </c>
      <c r="E18" s="12">
        <v>15</v>
      </c>
      <c r="F18" s="12">
        <v>1</v>
      </c>
      <c r="G18" s="13">
        <v>1</v>
      </c>
    </row>
    <row r="19" spans="1:7">
      <c r="A19" s="10" t="s">
        <v>12</v>
      </c>
      <c r="B19" s="11">
        <v>59</v>
      </c>
      <c r="C19" s="12">
        <v>4</v>
      </c>
      <c r="D19" s="12">
        <v>38</v>
      </c>
      <c r="E19" s="12">
        <v>15</v>
      </c>
      <c r="F19" s="12">
        <v>1</v>
      </c>
      <c r="G19" s="13">
        <v>1</v>
      </c>
    </row>
    <row r="20" spans="1:7">
      <c r="A20" s="10" t="s">
        <v>13</v>
      </c>
      <c r="B20" s="11">
        <v>60</v>
      </c>
      <c r="C20" s="12">
        <v>4</v>
      </c>
      <c r="D20" s="12">
        <v>39</v>
      </c>
      <c r="E20" s="12">
        <v>15</v>
      </c>
      <c r="F20" s="12">
        <v>1</v>
      </c>
      <c r="G20" s="13">
        <v>1</v>
      </c>
    </row>
    <row r="21" spans="1:7">
      <c r="A21" s="14" t="s">
        <v>63</v>
      </c>
      <c r="B21" s="11">
        <v>62</v>
      </c>
      <c r="C21" s="12">
        <v>4</v>
      </c>
      <c r="D21" s="12">
        <v>41</v>
      </c>
      <c r="E21" s="12">
        <v>15</v>
      </c>
      <c r="F21" s="12">
        <v>1</v>
      </c>
      <c r="G21" s="13">
        <v>1</v>
      </c>
    </row>
    <row r="22" spans="1:7">
      <c r="A22" s="14" t="s">
        <v>64</v>
      </c>
      <c r="B22" s="11">
        <v>62</v>
      </c>
      <c r="C22" s="12">
        <v>4</v>
      </c>
      <c r="D22" s="12">
        <v>41</v>
      </c>
      <c r="E22" s="12">
        <v>15</v>
      </c>
      <c r="F22" s="12">
        <v>1</v>
      </c>
      <c r="G22" s="13">
        <v>1</v>
      </c>
    </row>
    <row r="23" spans="1:7">
      <c r="A23" s="14" t="s">
        <v>65</v>
      </c>
      <c r="B23" s="11">
        <v>62</v>
      </c>
      <c r="C23" s="12">
        <v>4</v>
      </c>
      <c r="D23" s="12">
        <v>41</v>
      </c>
      <c r="E23" s="12">
        <v>15</v>
      </c>
      <c r="F23" s="12">
        <v>1</v>
      </c>
      <c r="G23" s="13">
        <v>1</v>
      </c>
    </row>
    <row r="24" spans="1:7">
      <c r="A24" s="14" t="s">
        <v>17</v>
      </c>
      <c r="B24" s="11">
        <v>62</v>
      </c>
      <c r="C24" s="12">
        <v>4</v>
      </c>
      <c r="D24" s="12">
        <v>41</v>
      </c>
      <c r="E24" s="12">
        <v>15</v>
      </c>
      <c r="F24" s="12">
        <v>1</v>
      </c>
      <c r="G24" s="13">
        <v>1</v>
      </c>
    </row>
    <row r="25" spans="1:7">
      <c r="A25" s="14" t="s">
        <v>33</v>
      </c>
      <c r="B25" s="11">
        <v>58</v>
      </c>
      <c r="C25" s="12">
        <v>3</v>
      </c>
      <c r="D25" s="12">
        <v>38</v>
      </c>
      <c r="E25" s="12">
        <v>15</v>
      </c>
      <c r="F25" s="12">
        <v>1</v>
      </c>
      <c r="G25" s="13">
        <v>1</v>
      </c>
    </row>
    <row r="26" spans="1:7">
      <c r="A26" s="14" t="s">
        <v>19</v>
      </c>
      <c r="B26" s="11">
        <v>56</v>
      </c>
      <c r="C26" s="12">
        <v>3</v>
      </c>
      <c r="D26" s="12">
        <v>38</v>
      </c>
      <c r="E26" s="12">
        <v>13</v>
      </c>
      <c r="F26" s="12">
        <v>1</v>
      </c>
      <c r="G26" s="13">
        <v>1</v>
      </c>
    </row>
    <row r="27" spans="1:7">
      <c r="A27" s="14" t="s">
        <v>67</v>
      </c>
      <c r="B27" s="11">
        <v>64</v>
      </c>
      <c r="C27" s="12">
        <v>4</v>
      </c>
      <c r="D27" s="12">
        <v>43</v>
      </c>
      <c r="E27" s="12">
        <v>15</v>
      </c>
      <c r="F27" s="12">
        <v>1</v>
      </c>
      <c r="G27" s="13">
        <v>1</v>
      </c>
    </row>
    <row r="28" spans="1:7">
      <c r="A28" s="14" t="s">
        <v>21</v>
      </c>
      <c r="B28" s="11">
        <v>62</v>
      </c>
      <c r="C28" s="12">
        <v>3</v>
      </c>
      <c r="D28" s="12">
        <v>42</v>
      </c>
      <c r="E28" s="12">
        <v>15</v>
      </c>
      <c r="F28" s="12">
        <v>1</v>
      </c>
      <c r="G28" s="13">
        <v>1</v>
      </c>
    </row>
    <row r="29" spans="1:7">
      <c r="A29" s="14" t="s">
        <v>22</v>
      </c>
      <c r="B29" s="11">
        <v>61</v>
      </c>
      <c r="C29" s="12">
        <v>3</v>
      </c>
      <c r="D29" s="12">
        <v>41</v>
      </c>
      <c r="E29" s="12">
        <v>15</v>
      </c>
      <c r="F29" s="12">
        <v>1</v>
      </c>
      <c r="G29" s="13">
        <v>1</v>
      </c>
    </row>
    <row r="30" spans="1:7">
      <c r="A30" s="14" t="s">
        <v>34</v>
      </c>
      <c r="B30" s="11">
        <v>59</v>
      </c>
      <c r="C30" s="12">
        <v>2</v>
      </c>
      <c r="D30" s="12">
        <v>42</v>
      </c>
      <c r="E30" s="12">
        <v>13</v>
      </c>
      <c r="F30" s="12">
        <v>1</v>
      </c>
      <c r="G30" s="13">
        <v>1</v>
      </c>
    </row>
    <row r="31" spans="1:7">
      <c r="A31" s="14" t="s">
        <v>24</v>
      </c>
      <c r="B31" s="11">
        <v>61</v>
      </c>
      <c r="C31" s="12">
        <v>3</v>
      </c>
      <c r="D31" s="12">
        <v>42</v>
      </c>
      <c r="E31" s="12">
        <v>14</v>
      </c>
      <c r="F31" s="12">
        <v>1</v>
      </c>
      <c r="G31" s="13">
        <v>1</v>
      </c>
    </row>
    <row r="32" spans="1:7">
      <c r="A32" s="14" t="s">
        <v>68</v>
      </c>
      <c r="B32" s="11">
        <v>61</v>
      </c>
      <c r="C32" s="12">
        <v>4</v>
      </c>
      <c r="D32" s="12">
        <v>42</v>
      </c>
      <c r="E32" s="12">
        <v>13</v>
      </c>
      <c r="F32" s="12">
        <v>1</v>
      </c>
      <c r="G32" s="13">
        <v>1</v>
      </c>
    </row>
    <row r="33" spans="1:16">
      <c r="A33" s="14" t="s">
        <v>26</v>
      </c>
      <c r="B33" s="11">
        <v>64</v>
      </c>
      <c r="C33" s="12">
        <v>4</v>
      </c>
      <c r="D33" s="12">
        <v>44</v>
      </c>
      <c r="E33" s="12">
        <v>14</v>
      </c>
      <c r="F33" s="12">
        <v>1</v>
      </c>
      <c r="G33" s="13">
        <v>1</v>
      </c>
    </row>
    <row r="34" spans="1:16" ht="14.25" customHeight="1">
      <c r="A34" s="14" t="s">
        <v>69</v>
      </c>
      <c r="B34" s="11">
        <v>69</v>
      </c>
      <c r="C34" s="12">
        <v>4</v>
      </c>
      <c r="D34" s="12">
        <v>49</v>
      </c>
      <c r="E34" s="12">
        <v>14</v>
      </c>
      <c r="F34" s="12">
        <v>1</v>
      </c>
      <c r="G34" s="13">
        <v>1</v>
      </c>
    </row>
    <row r="35" spans="1:16" ht="14.25" customHeight="1">
      <c r="A35" s="14" t="s">
        <v>28</v>
      </c>
      <c r="B35" s="12">
        <v>69</v>
      </c>
      <c r="C35" s="12">
        <v>4</v>
      </c>
      <c r="D35" s="12">
        <v>49</v>
      </c>
      <c r="E35" s="12">
        <v>14</v>
      </c>
      <c r="F35" s="12">
        <v>1</v>
      </c>
      <c r="G35" s="13">
        <v>1</v>
      </c>
    </row>
    <row r="36" spans="1:16" ht="14.25" customHeight="1">
      <c r="A36" s="14" t="s">
        <v>70</v>
      </c>
      <c r="B36" s="12">
        <v>68</v>
      </c>
      <c r="C36" s="12">
        <v>4</v>
      </c>
      <c r="D36" s="12">
        <v>47</v>
      </c>
      <c r="E36" s="12">
        <v>14</v>
      </c>
      <c r="F36" s="12">
        <v>1</v>
      </c>
      <c r="G36" s="13">
        <v>1</v>
      </c>
    </row>
    <row r="37" spans="1:16" ht="14.25" customHeight="1">
      <c r="A37" s="14" t="s">
        <v>71</v>
      </c>
      <c r="B37" s="12">
        <v>68</v>
      </c>
      <c r="C37" s="12">
        <v>4</v>
      </c>
      <c r="D37" s="12">
        <v>47</v>
      </c>
      <c r="E37" s="12">
        <v>14</v>
      </c>
      <c r="F37" s="12">
        <v>1</v>
      </c>
      <c r="G37" s="13">
        <v>1</v>
      </c>
    </row>
    <row r="38" spans="1:16" ht="14.25" customHeight="1">
      <c r="A38" s="15" t="s">
        <v>241</v>
      </c>
      <c r="B38" s="16">
        <v>68</v>
      </c>
      <c r="C38" s="17">
        <v>4</v>
      </c>
      <c r="D38" s="17">
        <v>48</v>
      </c>
      <c r="E38" s="17">
        <v>14</v>
      </c>
      <c r="F38" s="17">
        <v>1</v>
      </c>
      <c r="G38" s="18">
        <v>1</v>
      </c>
    </row>
    <row r="39" spans="1:16" hidden="1">
      <c r="A39" s="71" t="s">
        <v>253</v>
      </c>
    </row>
    <row r="40" spans="1:16">
      <c r="A40" s="71"/>
    </row>
    <row r="41" spans="1:16">
      <c r="A41" s="71"/>
    </row>
    <row r="42" spans="1:16">
      <c r="A42" s="71"/>
      <c r="P42" s="51"/>
    </row>
    <row r="43" spans="1:16">
      <c r="A43" s="71"/>
    </row>
    <row r="44" spans="1:16">
      <c r="A44" s="71"/>
    </row>
    <row r="45" spans="1:16">
      <c r="A45" s="71"/>
    </row>
    <row r="46" spans="1:16">
      <c r="A46" s="71"/>
    </row>
    <row r="87" ht="36.75" customHeight="1"/>
  </sheetData>
  <mergeCells count="2">
    <mergeCell ref="A2:A3"/>
    <mergeCell ref="B2:B3"/>
  </mergeCells>
  <phoneticPr fontId="2"/>
  <pageMargins left="0.78740157480314965" right="0.78740157480314965" top="0.2" bottom="0.24" header="0" footer="0"/>
  <pageSetup paperSize="9" scale="83" fitToWidth="40" orientation="portrait" blackAndWhite="1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10AB-8EFD-49A5-ACB3-0EE877D2A88B}">
  <sheetPr>
    <tabColor theme="8" tint="0.59999389629810485"/>
    <outlinePr summaryBelow="0" summaryRight="0"/>
    <pageSetUpPr autoPageBreaks="0" fitToPage="1"/>
  </sheetPr>
  <dimension ref="A1:L67"/>
  <sheetViews>
    <sheetView view="pageBreakPreview" zoomScaleNormal="84" zoomScaleSheetLayoutView="100" workbookViewId="0"/>
  </sheetViews>
  <sheetFormatPr defaultColWidth="6.453125" defaultRowHeight="13"/>
  <cols>
    <col min="1" max="1" width="10" style="56" customWidth="1"/>
    <col min="2" max="7" width="12.7265625" style="56" customWidth="1"/>
    <col min="8" max="254" width="6.453125" style="35" customWidth="1"/>
    <col min="255" max="256" width="6.453125" style="35"/>
    <col min="257" max="257" width="10" style="35" customWidth="1"/>
    <col min="258" max="263" width="12.7265625" style="35" customWidth="1"/>
    <col min="264" max="512" width="6.453125" style="35"/>
    <col min="513" max="513" width="10" style="35" customWidth="1"/>
    <col min="514" max="519" width="12.7265625" style="35" customWidth="1"/>
    <col min="520" max="768" width="6.453125" style="35"/>
    <col min="769" max="769" width="10" style="35" customWidth="1"/>
    <col min="770" max="775" width="12.7265625" style="35" customWidth="1"/>
    <col min="776" max="1024" width="6.453125" style="35"/>
    <col min="1025" max="1025" width="10" style="35" customWidth="1"/>
    <col min="1026" max="1031" width="12.7265625" style="35" customWidth="1"/>
    <col min="1032" max="1280" width="6.453125" style="35"/>
    <col min="1281" max="1281" width="10" style="35" customWidth="1"/>
    <col min="1282" max="1287" width="12.7265625" style="35" customWidth="1"/>
    <col min="1288" max="1536" width="6.453125" style="35"/>
    <col min="1537" max="1537" width="10" style="35" customWidth="1"/>
    <col min="1538" max="1543" width="12.7265625" style="35" customWidth="1"/>
    <col min="1544" max="1792" width="6.453125" style="35"/>
    <col min="1793" max="1793" width="10" style="35" customWidth="1"/>
    <col min="1794" max="1799" width="12.7265625" style="35" customWidth="1"/>
    <col min="1800" max="2048" width="6.453125" style="35"/>
    <col min="2049" max="2049" width="10" style="35" customWidth="1"/>
    <col min="2050" max="2055" width="12.7265625" style="35" customWidth="1"/>
    <col min="2056" max="2304" width="6.453125" style="35"/>
    <col min="2305" max="2305" width="10" style="35" customWidth="1"/>
    <col min="2306" max="2311" width="12.7265625" style="35" customWidth="1"/>
    <col min="2312" max="2560" width="6.453125" style="35"/>
    <col min="2561" max="2561" width="10" style="35" customWidth="1"/>
    <col min="2562" max="2567" width="12.7265625" style="35" customWidth="1"/>
    <col min="2568" max="2816" width="6.453125" style="35"/>
    <col min="2817" max="2817" width="10" style="35" customWidth="1"/>
    <col min="2818" max="2823" width="12.7265625" style="35" customWidth="1"/>
    <col min="2824" max="3072" width="6.453125" style="35"/>
    <col min="3073" max="3073" width="10" style="35" customWidth="1"/>
    <col min="3074" max="3079" width="12.7265625" style="35" customWidth="1"/>
    <col min="3080" max="3328" width="6.453125" style="35"/>
    <col min="3329" max="3329" width="10" style="35" customWidth="1"/>
    <col min="3330" max="3335" width="12.7265625" style="35" customWidth="1"/>
    <col min="3336" max="3584" width="6.453125" style="35"/>
    <col min="3585" max="3585" width="10" style="35" customWidth="1"/>
    <col min="3586" max="3591" width="12.7265625" style="35" customWidth="1"/>
    <col min="3592" max="3840" width="6.453125" style="35"/>
    <col min="3841" max="3841" width="10" style="35" customWidth="1"/>
    <col min="3842" max="3847" width="12.7265625" style="35" customWidth="1"/>
    <col min="3848" max="4096" width="6.453125" style="35"/>
    <col min="4097" max="4097" width="10" style="35" customWidth="1"/>
    <col min="4098" max="4103" width="12.7265625" style="35" customWidth="1"/>
    <col min="4104" max="4352" width="6.453125" style="35"/>
    <col min="4353" max="4353" width="10" style="35" customWidth="1"/>
    <col min="4354" max="4359" width="12.7265625" style="35" customWidth="1"/>
    <col min="4360" max="4608" width="6.453125" style="35"/>
    <col min="4609" max="4609" width="10" style="35" customWidth="1"/>
    <col min="4610" max="4615" width="12.7265625" style="35" customWidth="1"/>
    <col min="4616" max="4864" width="6.453125" style="35"/>
    <col min="4865" max="4865" width="10" style="35" customWidth="1"/>
    <col min="4866" max="4871" width="12.7265625" style="35" customWidth="1"/>
    <col min="4872" max="5120" width="6.453125" style="35"/>
    <col min="5121" max="5121" width="10" style="35" customWidth="1"/>
    <col min="5122" max="5127" width="12.7265625" style="35" customWidth="1"/>
    <col min="5128" max="5376" width="6.453125" style="35"/>
    <col min="5377" max="5377" width="10" style="35" customWidth="1"/>
    <col min="5378" max="5383" width="12.7265625" style="35" customWidth="1"/>
    <col min="5384" max="5632" width="6.453125" style="35"/>
    <col min="5633" max="5633" width="10" style="35" customWidth="1"/>
    <col min="5634" max="5639" width="12.7265625" style="35" customWidth="1"/>
    <col min="5640" max="5888" width="6.453125" style="35"/>
    <col min="5889" max="5889" width="10" style="35" customWidth="1"/>
    <col min="5890" max="5895" width="12.7265625" style="35" customWidth="1"/>
    <col min="5896" max="6144" width="6.453125" style="35"/>
    <col min="6145" max="6145" width="10" style="35" customWidth="1"/>
    <col min="6146" max="6151" width="12.7265625" style="35" customWidth="1"/>
    <col min="6152" max="6400" width="6.453125" style="35"/>
    <col min="6401" max="6401" width="10" style="35" customWidth="1"/>
    <col min="6402" max="6407" width="12.7265625" style="35" customWidth="1"/>
    <col min="6408" max="6656" width="6.453125" style="35"/>
    <col min="6657" max="6657" width="10" style="35" customWidth="1"/>
    <col min="6658" max="6663" width="12.7265625" style="35" customWidth="1"/>
    <col min="6664" max="6912" width="6.453125" style="35"/>
    <col min="6913" max="6913" width="10" style="35" customWidth="1"/>
    <col min="6914" max="6919" width="12.7265625" style="35" customWidth="1"/>
    <col min="6920" max="7168" width="6.453125" style="35"/>
    <col min="7169" max="7169" width="10" style="35" customWidth="1"/>
    <col min="7170" max="7175" width="12.7265625" style="35" customWidth="1"/>
    <col min="7176" max="7424" width="6.453125" style="35"/>
    <col min="7425" max="7425" width="10" style="35" customWidth="1"/>
    <col min="7426" max="7431" width="12.7265625" style="35" customWidth="1"/>
    <col min="7432" max="7680" width="6.453125" style="35"/>
    <col min="7681" max="7681" width="10" style="35" customWidth="1"/>
    <col min="7682" max="7687" width="12.7265625" style="35" customWidth="1"/>
    <col min="7688" max="7936" width="6.453125" style="35"/>
    <col min="7937" max="7937" width="10" style="35" customWidth="1"/>
    <col min="7938" max="7943" width="12.7265625" style="35" customWidth="1"/>
    <col min="7944" max="8192" width="6.453125" style="35"/>
    <col min="8193" max="8193" width="10" style="35" customWidth="1"/>
    <col min="8194" max="8199" width="12.7265625" style="35" customWidth="1"/>
    <col min="8200" max="8448" width="6.453125" style="35"/>
    <col min="8449" max="8449" width="10" style="35" customWidth="1"/>
    <col min="8450" max="8455" width="12.7265625" style="35" customWidth="1"/>
    <col min="8456" max="8704" width="6.453125" style="35"/>
    <col min="8705" max="8705" width="10" style="35" customWidth="1"/>
    <col min="8706" max="8711" width="12.7265625" style="35" customWidth="1"/>
    <col min="8712" max="8960" width="6.453125" style="35"/>
    <col min="8961" max="8961" width="10" style="35" customWidth="1"/>
    <col min="8962" max="8967" width="12.7265625" style="35" customWidth="1"/>
    <col min="8968" max="9216" width="6.453125" style="35"/>
    <col min="9217" max="9217" width="10" style="35" customWidth="1"/>
    <col min="9218" max="9223" width="12.7265625" style="35" customWidth="1"/>
    <col min="9224" max="9472" width="6.453125" style="35"/>
    <col min="9473" max="9473" width="10" style="35" customWidth="1"/>
    <col min="9474" max="9479" width="12.7265625" style="35" customWidth="1"/>
    <col min="9480" max="9728" width="6.453125" style="35"/>
    <col min="9729" max="9729" width="10" style="35" customWidth="1"/>
    <col min="9730" max="9735" width="12.7265625" style="35" customWidth="1"/>
    <col min="9736" max="9984" width="6.453125" style="35"/>
    <col min="9985" max="9985" width="10" style="35" customWidth="1"/>
    <col min="9986" max="9991" width="12.7265625" style="35" customWidth="1"/>
    <col min="9992" max="10240" width="6.453125" style="35"/>
    <col min="10241" max="10241" width="10" style="35" customWidth="1"/>
    <col min="10242" max="10247" width="12.7265625" style="35" customWidth="1"/>
    <col min="10248" max="10496" width="6.453125" style="35"/>
    <col min="10497" max="10497" width="10" style="35" customWidth="1"/>
    <col min="10498" max="10503" width="12.7265625" style="35" customWidth="1"/>
    <col min="10504" max="10752" width="6.453125" style="35"/>
    <col min="10753" max="10753" width="10" style="35" customWidth="1"/>
    <col min="10754" max="10759" width="12.7265625" style="35" customWidth="1"/>
    <col min="10760" max="11008" width="6.453125" style="35"/>
    <col min="11009" max="11009" width="10" style="35" customWidth="1"/>
    <col min="11010" max="11015" width="12.7265625" style="35" customWidth="1"/>
    <col min="11016" max="11264" width="6.453125" style="35"/>
    <col min="11265" max="11265" width="10" style="35" customWidth="1"/>
    <col min="11266" max="11271" width="12.7265625" style="35" customWidth="1"/>
    <col min="11272" max="11520" width="6.453125" style="35"/>
    <col min="11521" max="11521" width="10" style="35" customWidth="1"/>
    <col min="11522" max="11527" width="12.7265625" style="35" customWidth="1"/>
    <col min="11528" max="11776" width="6.453125" style="35"/>
    <col min="11777" max="11777" width="10" style="35" customWidth="1"/>
    <col min="11778" max="11783" width="12.7265625" style="35" customWidth="1"/>
    <col min="11784" max="12032" width="6.453125" style="35"/>
    <col min="12033" max="12033" width="10" style="35" customWidth="1"/>
    <col min="12034" max="12039" width="12.7265625" style="35" customWidth="1"/>
    <col min="12040" max="12288" width="6.453125" style="35"/>
    <col min="12289" max="12289" width="10" style="35" customWidth="1"/>
    <col min="12290" max="12295" width="12.7265625" style="35" customWidth="1"/>
    <col min="12296" max="12544" width="6.453125" style="35"/>
    <col min="12545" max="12545" width="10" style="35" customWidth="1"/>
    <col min="12546" max="12551" width="12.7265625" style="35" customWidth="1"/>
    <col min="12552" max="12800" width="6.453125" style="35"/>
    <col min="12801" max="12801" width="10" style="35" customWidth="1"/>
    <col min="12802" max="12807" width="12.7265625" style="35" customWidth="1"/>
    <col min="12808" max="13056" width="6.453125" style="35"/>
    <col min="13057" max="13057" width="10" style="35" customWidth="1"/>
    <col min="13058" max="13063" width="12.7265625" style="35" customWidth="1"/>
    <col min="13064" max="13312" width="6.453125" style="35"/>
    <col min="13313" max="13313" width="10" style="35" customWidth="1"/>
    <col min="13314" max="13319" width="12.7265625" style="35" customWidth="1"/>
    <col min="13320" max="13568" width="6.453125" style="35"/>
    <col min="13569" max="13569" width="10" style="35" customWidth="1"/>
    <col min="13570" max="13575" width="12.7265625" style="35" customWidth="1"/>
    <col min="13576" max="13824" width="6.453125" style="35"/>
    <col min="13825" max="13825" width="10" style="35" customWidth="1"/>
    <col min="13826" max="13831" width="12.7265625" style="35" customWidth="1"/>
    <col min="13832" max="14080" width="6.453125" style="35"/>
    <col min="14081" max="14081" width="10" style="35" customWidth="1"/>
    <col min="14082" max="14087" width="12.7265625" style="35" customWidth="1"/>
    <col min="14088" max="14336" width="6.453125" style="35"/>
    <col min="14337" max="14337" width="10" style="35" customWidth="1"/>
    <col min="14338" max="14343" width="12.7265625" style="35" customWidth="1"/>
    <col min="14344" max="14592" width="6.453125" style="35"/>
    <col min="14593" max="14593" width="10" style="35" customWidth="1"/>
    <col min="14594" max="14599" width="12.7265625" style="35" customWidth="1"/>
    <col min="14600" max="14848" width="6.453125" style="35"/>
    <col min="14849" max="14849" width="10" style="35" customWidth="1"/>
    <col min="14850" max="14855" width="12.7265625" style="35" customWidth="1"/>
    <col min="14856" max="15104" width="6.453125" style="35"/>
    <col min="15105" max="15105" width="10" style="35" customWidth="1"/>
    <col min="15106" max="15111" width="12.7265625" style="35" customWidth="1"/>
    <col min="15112" max="15360" width="6.453125" style="35"/>
    <col min="15361" max="15361" width="10" style="35" customWidth="1"/>
    <col min="15362" max="15367" width="12.7265625" style="35" customWidth="1"/>
    <col min="15368" max="15616" width="6.453125" style="35"/>
    <col min="15617" max="15617" width="10" style="35" customWidth="1"/>
    <col min="15618" max="15623" width="12.7265625" style="35" customWidth="1"/>
    <col min="15624" max="15872" width="6.453125" style="35"/>
    <col min="15873" max="15873" width="10" style="35" customWidth="1"/>
    <col min="15874" max="15879" width="12.7265625" style="35" customWidth="1"/>
    <col min="15880" max="16128" width="6.453125" style="35"/>
    <col min="16129" max="16129" width="10" style="35" customWidth="1"/>
    <col min="16130" max="16135" width="12.7265625" style="35" customWidth="1"/>
    <col min="16136" max="16384" width="6.453125" style="35"/>
  </cols>
  <sheetData>
    <row r="1" spans="1:7">
      <c r="A1" s="1" t="s">
        <v>254</v>
      </c>
      <c r="B1" s="2"/>
      <c r="C1" s="2"/>
      <c r="D1" s="2"/>
      <c r="E1" s="2"/>
      <c r="F1" s="2"/>
      <c r="G1" s="259" t="s">
        <v>245</v>
      </c>
    </row>
    <row r="2" spans="1:7" s="38" customFormat="1" ht="14.5" customHeight="1">
      <c r="A2" s="325" t="s">
        <v>1</v>
      </c>
      <c r="B2" s="297" t="s">
        <v>2</v>
      </c>
      <c r="C2" s="260"/>
      <c r="D2" s="260"/>
      <c r="E2" s="260"/>
      <c r="F2" s="260"/>
      <c r="G2" s="261"/>
    </row>
    <row r="3" spans="1:7" s="38" customFormat="1" ht="39">
      <c r="A3" s="326"/>
      <c r="B3" s="327"/>
      <c r="C3" s="121" t="s">
        <v>246</v>
      </c>
      <c r="D3" s="230" t="s">
        <v>247</v>
      </c>
      <c r="E3" s="121" t="s">
        <v>248</v>
      </c>
      <c r="F3" s="121" t="s">
        <v>255</v>
      </c>
      <c r="G3" s="4" t="s">
        <v>250</v>
      </c>
    </row>
    <row r="4" spans="1:7" ht="14.5" hidden="1" customHeight="1">
      <c r="A4" s="6" t="s">
        <v>251</v>
      </c>
      <c r="B4" s="7">
        <v>0</v>
      </c>
      <c r="C4" s="8">
        <v>0</v>
      </c>
      <c r="D4" s="8">
        <v>0</v>
      </c>
      <c r="E4" s="8">
        <v>0</v>
      </c>
      <c r="F4" s="8">
        <v>0</v>
      </c>
      <c r="G4" s="9">
        <v>0</v>
      </c>
    </row>
    <row r="5" spans="1:7" ht="14.5" hidden="1" customHeight="1">
      <c r="A5" s="10" t="s">
        <v>62</v>
      </c>
      <c r="B5" s="11">
        <v>319</v>
      </c>
      <c r="C5" s="12">
        <v>0</v>
      </c>
      <c r="D5" s="12">
        <v>107</v>
      </c>
      <c r="E5" s="12">
        <v>212</v>
      </c>
      <c r="F5" s="12">
        <v>0</v>
      </c>
      <c r="G5" s="13">
        <v>0</v>
      </c>
    </row>
    <row r="6" spans="1:7" ht="14.5" hidden="1" customHeight="1">
      <c r="A6" s="10">
        <v>2</v>
      </c>
      <c r="B6" s="11">
        <v>579</v>
      </c>
      <c r="C6" s="12">
        <v>0</v>
      </c>
      <c r="D6" s="12">
        <v>367</v>
      </c>
      <c r="E6" s="12">
        <v>212</v>
      </c>
      <c r="F6" s="12">
        <v>0</v>
      </c>
      <c r="G6" s="13">
        <v>0</v>
      </c>
    </row>
    <row r="7" spans="1:7" ht="14.5" hidden="1" customHeight="1">
      <c r="A7" s="10">
        <v>3</v>
      </c>
      <c r="B7" s="11">
        <v>769</v>
      </c>
      <c r="C7" s="12">
        <v>50</v>
      </c>
      <c r="D7" s="12">
        <v>427</v>
      </c>
      <c r="E7" s="12">
        <v>292</v>
      </c>
      <c r="F7" s="12">
        <v>0</v>
      </c>
      <c r="G7" s="13">
        <v>0</v>
      </c>
    </row>
    <row r="8" spans="1:7" ht="14.5" hidden="1" customHeight="1">
      <c r="A8" s="10">
        <v>4</v>
      </c>
      <c r="B8" s="11">
        <v>1299</v>
      </c>
      <c r="C8" s="12">
        <v>50</v>
      </c>
      <c r="D8" s="12">
        <v>777</v>
      </c>
      <c r="E8" s="12">
        <v>472</v>
      </c>
      <c r="F8" s="12">
        <v>0</v>
      </c>
      <c r="G8" s="13">
        <v>0</v>
      </c>
    </row>
    <row r="9" spans="1:7" ht="14.5" customHeight="1">
      <c r="A9" s="263" t="s">
        <v>252</v>
      </c>
      <c r="B9" s="7">
        <v>1439</v>
      </c>
      <c r="C9" s="8">
        <v>50</v>
      </c>
      <c r="D9" s="8">
        <v>777</v>
      </c>
      <c r="E9" s="8">
        <v>612</v>
      </c>
      <c r="F9" s="8">
        <v>0</v>
      </c>
      <c r="G9" s="9">
        <v>0</v>
      </c>
    </row>
    <row r="10" spans="1:7" ht="14.5" hidden="1" customHeight="1">
      <c r="A10" s="10">
        <v>6</v>
      </c>
      <c r="B10" s="11">
        <v>1833</v>
      </c>
      <c r="C10" s="12">
        <v>50</v>
      </c>
      <c r="D10" s="12">
        <v>1071</v>
      </c>
      <c r="E10" s="12">
        <v>712</v>
      </c>
      <c r="F10" s="12">
        <v>0</v>
      </c>
      <c r="G10" s="13">
        <v>0</v>
      </c>
    </row>
    <row r="11" spans="1:7" ht="14.5" hidden="1" customHeight="1">
      <c r="A11" s="10">
        <v>7</v>
      </c>
      <c r="B11" s="11">
        <v>2133</v>
      </c>
      <c r="C11" s="12">
        <v>50</v>
      </c>
      <c r="D11" s="12">
        <v>1271</v>
      </c>
      <c r="E11" s="12">
        <v>712</v>
      </c>
      <c r="F11" s="12">
        <v>100</v>
      </c>
      <c r="G11" s="13">
        <v>0</v>
      </c>
    </row>
    <row r="12" spans="1:7" ht="14.5" hidden="1" customHeight="1">
      <c r="A12" s="10">
        <v>8</v>
      </c>
      <c r="B12" s="11">
        <v>2693</v>
      </c>
      <c r="C12" s="12">
        <v>110</v>
      </c>
      <c r="D12" s="12">
        <v>1771</v>
      </c>
      <c r="E12" s="12">
        <v>712</v>
      </c>
      <c r="F12" s="12">
        <v>100</v>
      </c>
      <c r="G12" s="13">
        <v>0</v>
      </c>
    </row>
    <row r="13" spans="1:7" ht="14.5" hidden="1" customHeight="1">
      <c r="A13" s="10">
        <v>9</v>
      </c>
      <c r="B13" s="11">
        <v>3192</v>
      </c>
      <c r="C13" s="12">
        <v>190</v>
      </c>
      <c r="D13" s="12">
        <v>2090</v>
      </c>
      <c r="E13" s="12">
        <v>812</v>
      </c>
      <c r="F13" s="12">
        <v>100</v>
      </c>
      <c r="G13" s="13">
        <v>0</v>
      </c>
    </row>
    <row r="14" spans="1:7" ht="14.5" customHeight="1">
      <c r="A14" s="10">
        <v>10</v>
      </c>
      <c r="B14" s="11">
        <v>3602</v>
      </c>
      <c r="C14" s="12">
        <v>240</v>
      </c>
      <c r="D14" s="12">
        <v>2350</v>
      </c>
      <c r="E14" s="12">
        <v>812</v>
      </c>
      <c r="F14" s="12">
        <v>100</v>
      </c>
      <c r="G14" s="13">
        <v>100</v>
      </c>
    </row>
    <row r="15" spans="1:7" ht="14.5" customHeight="1">
      <c r="A15" s="10" t="s">
        <v>239</v>
      </c>
      <c r="B15" s="11">
        <v>3702</v>
      </c>
      <c r="C15" s="12">
        <v>240</v>
      </c>
      <c r="D15" s="12">
        <v>2450</v>
      </c>
      <c r="E15" s="12">
        <v>812</v>
      </c>
      <c r="F15" s="12">
        <v>100</v>
      </c>
      <c r="G15" s="13">
        <v>100</v>
      </c>
    </row>
    <row r="16" spans="1:7" ht="14.5" customHeight="1">
      <c r="A16" s="10" t="s">
        <v>226</v>
      </c>
      <c r="B16" s="11">
        <v>4067</v>
      </c>
      <c r="C16" s="12">
        <v>240</v>
      </c>
      <c r="D16" s="12">
        <v>2615</v>
      </c>
      <c r="E16" s="12">
        <v>1012</v>
      </c>
      <c r="F16" s="12">
        <v>100</v>
      </c>
      <c r="G16" s="13">
        <v>100</v>
      </c>
    </row>
    <row r="17" spans="1:7">
      <c r="A17" s="14" t="s">
        <v>227</v>
      </c>
      <c r="B17" s="11">
        <v>4151</v>
      </c>
      <c r="C17" s="12">
        <v>240</v>
      </c>
      <c r="D17" s="12">
        <v>2699</v>
      </c>
      <c r="E17" s="12">
        <v>1012</v>
      </c>
      <c r="F17" s="12">
        <v>100</v>
      </c>
      <c r="G17" s="13">
        <v>100</v>
      </c>
    </row>
    <row r="18" spans="1:7">
      <c r="A18" s="10" t="s">
        <v>11</v>
      </c>
      <c r="B18" s="11">
        <v>4752</v>
      </c>
      <c r="C18" s="12">
        <v>240</v>
      </c>
      <c r="D18" s="12">
        <v>3000</v>
      </c>
      <c r="E18" s="12">
        <v>1312</v>
      </c>
      <c r="F18" s="12">
        <v>100</v>
      </c>
      <c r="G18" s="13">
        <v>100</v>
      </c>
    </row>
    <row r="19" spans="1:7">
      <c r="A19" s="10" t="s">
        <v>12</v>
      </c>
      <c r="B19" s="11">
        <v>4757</v>
      </c>
      <c r="C19" s="12">
        <v>240</v>
      </c>
      <c r="D19" s="12">
        <v>3000</v>
      </c>
      <c r="E19" s="12">
        <v>1317</v>
      </c>
      <c r="F19" s="12">
        <v>100</v>
      </c>
      <c r="G19" s="13">
        <v>100</v>
      </c>
    </row>
    <row r="20" spans="1:7">
      <c r="A20" s="10" t="s">
        <v>13</v>
      </c>
      <c r="B20" s="11">
        <v>4826</v>
      </c>
      <c r="C20" s="12">
        <v>265</v>
      </c>
      <c r="D20" s="12">
        <v>3044</v>
      </c>
      <c r="E20" s="12">
        <v>1317</v>
      </c>
      <c r="F20" s="12">
        <v>100</v>
      </c>
      <c r="G20" s="13">
        <v>100</v>
      </c>
    </row>
    <row r="21" spans="1:7">
      <c r="A21" s="14" t="s">
        <v>63</v>
      </c>
      <c r="B21" s="11">
        <v>4971</v>
      </c>
      <c r="C21" s="12">
        <v>265</v>
      </c>
      <c r="D21" s="12">
        <v>3189</v>
      </c>
      <c r="E21" s="12">
        <v>1317</v>
      </c>
      <c r="F21" s="12">
        <v>100</v>
      </c>
      <c r="G21" s="13">
        <v>100</v>
      </c>
    </row>
    <row r="22" spans="1:7">
      <c r="A22" s="14" t="s">
        <v>64</v>
      </c>
      <c r="B22" s="11">
        <v>4971</v>
      </c>
      <c r="C22" s="12">
        <v>265</v>
      </c>
      <c r="D22" s="12">
        <v>3189</v>
      </c>
      <c r="E22" s="12">
        <v>1317</v>
      </c>
      <c r="F22" s="12">
        <v>100</v>
      </c>
      <c r="G22" s="13">
        <v>100</v>
      </c>
    </row>
    <row r="23" spans="1:7">
      <c r="A23" s="14" t="s">
        <v>65</v>
      </c>
      <c r="B23" s="11">
        <v>4971</v>
      </c>
      <c r="C23" s="12">
        <v>265</v>
      </c>
      <c r="D23" s="12">
        <v>3189</v>
      </c>
      <c r="E23" s="12">
        <v>1317</v>
      </c>
      <c r="F23" s="12">
        <v>100</v>
      </c>
      <c r="G23" s="13">
        <v>100</v>
      </c>
    </row>
    <row r="24" spans="1:7">
      <c r="A24" s="14" t="s">
        <v>17</v>
      </c>
      <c r="B24" s="11">
        <v>4976</v>
      </c>
      <c r="C24" s="12">
        <v>265</v>
      </c>
      <c r="D24" s="12">
        <v>3195</v>
      </c>
      <c r="E24" s="12">
        <v>1316</v>
      </c>
      <c r="F24" s="12">
        <v>100</v>
      </c>
      <c r="G24" s="13">
        <v>100</v>
      </c>
    </row>
    <row r="25" spans="1:7">
      <c r="A25" s="14" t="s">
        <v>33</v>
      </c>
      <c r="B25" s="11">
        <v>4636</v>
      </c>
      <c r="C25" s="12">
        <v>185</v>
      </c>
      <c r="D25" s="12">
        <v>2935</v>
      </c>
      <c r="E25" s="12">
        <v>1316</v>
      </c>
      <c r="F25" s="12">
        <v>100</v>
      </c>
      <c r="G25" s="13">
        <v>100</v>
      </c>
    </row>
    <row r="26" spans="1:7">
      <c r="A26" s="14" t="s">
        <v>19</v>
      </c>
      <c r="B26" s="11">
        <v>4536</v>
      </c>
      <c r="C26" s="12">
        <v>215</v>
      </c>
      <c r="D26" s="12">
        <v>2934</v>
      </c>
      <c r="E26" s="12">
        <v>1187</v>
      </c>
      <c r="F26" s="12">
        <v>100</v>
      </c>
      <c r="G26" s="13">
        <v>100</v>
      </c>
    </row>
    <row r="27" spans="1:7">
      <c r="A27" s="14" t="s">
        <v>67</v>
      </c>
      <c r="B27" s="11">
        <v>5056</v>
      </c>
      <c r="C27" s="12">
        <v>265</v>
      </c>
      <c r="D27" s="12">
        <v>3275</v>
      </c>
      <c r="E27" s="12">
        <v>1316</v>
      </c>
      <c r="F27" s="12">
        <v>100</v>
      </c>
      <c r="G27" s="13">
        <v>100</v>
      </c>
    </row>
    <row r="28" spans="1:7">
      <c r="A28" s="14" t="s">
        <v>21</v>
      </c>
      <c r="B28" s="11">
        <v>4991</v>
      </c>
      <c r="C28" s="12">
        <v>185</v>
      </c>
      <c r="D28" s="12">
        <v>3270</v>
      </c>
      <c r="E28" s="12">
        <v>1336</v>
      </c>
      <c r="F28" s="12">
        <v>100</v>
      </c>
      <c r="G28" s="13">
        <v>100</v>
      </c>
    </row>
    <row r="29" spans="1:7">
      <c r="A29" s="14" t="s">
        <v>22</v>
      </c>
      <c r="B29" s="11">
        <v>4891</v>
      </c>
      <c r="C29" s="12">
        <v>185</v>
      </c>
      <c r="D29" s="12">
        <v>3170</v>
      </c>
      <c r="E29" s="12">
        <v>1336</v>
      </c>
      <c r="F29" s="12">
        <v>100</v>
      </c>
      <c r="G29" s="13">
        <v>100</v>
      </c>
    </row>
    <row r="30" spans="1:7">
      <c r="A30" s="14" t="s">
        <v>34</v>
      </c>
      <c r="B30" s="11">
        <v>4689</v>
      </c>
      <c r="C30" s="12">
        <v>135</v>
      </c>
      <c r="D30" s="12">
        <v>3198</v>
      </c>
      <c r="E30" s="12">
        <v>1156</v>
      </c>
      <c r="F30" s="12">
        <v>100</v>
      </c>
      <c r="G30" s="13">
        <v>100</v>
      </c>
    </row>
    <row r="31" spans="1:7">
      <c r="A31" s="14" t="s">
        <v>24</v>
      </c>
      <c r="B31" s="11">
        <v>4779</v>
      </c>
      <c r="C31" s="12">
        <v>185</v>
      </c>
      <c r="D31" s="12">
        <v>3138</v>
      </c>
      <c r="E31" s="12">
        <v>1256</v>
      </c>
      <c r="F31" s="12">
        <v>100</v>
      </c>
      <c r="G31" s="13">
        <v>100</v>
      </c>
    </row>
    <row r="32" spans="1:7">
      <c r="A32" s="14" t="s">
        <v>68</v>
      </c>
      <c r="B32" s="11">
        <v>4821</v>
      </c>
      <c r="C32" s="12">
        <v>265</v>
      </c>
      <c r="D32" s="12">
        <v>3129</v>
      </c>
      <c r="E32" s="12">
        <v>1227</v>
      </c>
      <c r="F32" s="12">
        <v>100</v>
      </c>
      <c r="G32" s="13">
        <v>100</v>
      </c>
    </row>
    <row r="33" spans="1:7">
      <c r="A33" s="14" t="s">
        <v>26</v>
      </c>
      <c r="B33" s="11">
        <v>4956</v>
      </c>
      <c r="C33" s="12">
        <v>285</v>
      </c>
      <c r="D33" s="12">
        <v>3215</v>
      </c>
      <c r="E33" s="12">
        <v>1256</v>
      </c>
      <c r="F33" s="12">
        <v>100</v>
      </c>
      <c r="G33" s="13">
        <v>100</v>
      </c>
    </row>
    <row r="34" spans="1:7" hidden="1">
      <c r="A34" s="264" t="s">
        <v>253</v>
      </c>
    </row>
    <row r="35" spans="1:7">
      <c r="A35" s="14" t="s">
        <v>27</v>
      </c>
      <c r="B35" s="11">
        <v>5312</v>
      </c>
      <c r="C35" s="12">
        <v>298</v>
      </c>
      <c r="D35" s="12">
        <v>3549</v>
      </c>
      <c r="E35" s="12">
        <v>1256</v>
      </c>
      <c r="F35" s="12">
        <v>105</v>
      </c>
      <c r="G35" s="13">
        <v>105</v>
      </c>
    </row>
    <row r="36" spans="1:7">
      <c r="A36" s="14" t="s">
        <v>28</v>
      </c>
      <c r="B36" s="12">
        <v>5289</v>
      </c>
      <c r="C36" s="12">
        <v>289</v>
      </c>
      <c r="D36" s="12">
        <v>3522</v>
      </c>
      <c r="E36" s="12">
        <v>1274</v>
      </c>
      <c r="F36" s="12">
        <v>101</v>
      </c>
      <c r="G36" s="13">
        <v>101</v>
      </c>
    </row>
    <row r="37" spans="1:7">
      <c r="A37" s="14" t="s">
        <v>70</v>
      </c>
      <c r="B37" s="12">
        <v>5304</v>
      </c>
      <c r="C37" s="12">
        <v>294</v>
      </c>
      <c r="D37" s="12">
        <v>3510</v>
      </c>
      <c r="E37" s="12">
        <v>1294</v>
      </c>
      <c r="F37" s="12">
        <v>103</v>
      </c>
      <c r="G37" s="13">
        <v>103</v>
      </c>
    </row>
    <row r="38" spans="1:7">
      <c r="A38" s="14" t="s">
        <v>256</v>
      </c>
      <c r="B38" s="11">
        <v>5264</v>
      </c>
      <c r="C38" s="12">
        <v>294</v>
      </c>
      <c r="D38" s="12">
        <v>3470</v>
      </c>
      <c r="E38" s="12">
        <v>1294</v>
      </c>
      <c r="F38" s="12">
        <v>103</v>
      </c>
      <c r="G38" s="13">
        <v>103</v>
      </c>
    </row>
    <row r="39" spans="1:7">
      <c r="A39" s="15" t="s">
        <v>257</v>
      </c>
      <c r="B39" s="16">
        <v>5251</v>
      </c>
      <c r="C39" s="17">
        <v>285</v>
      </c>
      <c r="D39" s="17">
        <v>3510</v>
      </c>
      <c r="E39" s="17">
        <v>1256</v>
      </c>
      <c r="F39" s="17">
        <v>100</v>
      </c>
      <c r="G39" s="18">
        <v>100</v>
      </c>
    </row>
    <row r="40" spans="1:7">
      <c r="A40" s="71"/>
    </row>
    <row r="41" spans="1:7">
      <c r="A41" s="71"/>
    </row>
    <row r="42" spans="1:7">
      <c r="A42" s="71"/>
    </row>
    <row r="43" spans="1:7">
      <c r="A43" s="71"/>
    </row>
    <row r="50" spans="8:8">
      <c r="H50" s="51"/>
    </row>
    <row r="67" spans="12:12" ht="19.5">
      <c r="L67" s="35" ph="1"/>
    </row>
  </sheetData>
  <mergeCells count="2">
    <mergeCell ref="A2:A3"/>
    <mergeCell ref="B2:B3"/>
  </mergeCells>
  <phoneticPr fontId="2"/>
  <pageMargins left="0.78740157480314965" right="0.78740157480314965" top="0.59055118110236227" bottom="0.59055118110236227" header="0" footer="0"/>
  <pageSetup paperSize="9" fitToWidth="40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A73EC-D3A7-4F1D-95F5-1866131953A7}">
  <sheetPr>
    <tabColor theme="8" tint="0.59999389629810485"/>
    <outlinePr summaryBelow="0" summaryRight="0"/>
    <pageSetUpPr autoPageBreaks="0" fitToPage="1"/>
  </sheetPr>
  <dimension ref="A1:I46"/>
  <sheetViews>
    <sheetView view="pageBreakPreview" zoomScaleNormal="77" zoomScaleSheetLayoutView="100" workbookViewId="0"/>
  </sheetViews>
  <sheetFormatPr defaultColWidth="6.453125" defaultRowHeight="13"/>
  <cols>
    <col min="1" max="1" width="8.7265625" style="56" customWidth="1"/>
    <col min="2" max="9" width="9.7265625" style="56" customWidth="1"/>
    <col min="10" max="255" width="6.453125" style="35" customWidth="1"/>
    <col min="256" max="256" width="6.453125" style="35"/>
    <col min="257" max="257" width="8.7265625" style="35" customWidth="1"/>
    <col min="258" max="265" width="9.7265625" style="35" customWidth="1"/>
    <col min="266" max="512" width="6.453125" style="35"/>
    <col min="513" max="513" width="8.7265625" style="35" customWidth="1"/>
    <col min="514" max="521" width="9.7265625" style="35" customWidth="1"/>
    <col min="522" max="768" width="6.453125" style="35"/>
    <col min="769" max="769" width="8.7265625" style="35" customWidth="1"/>
    <col min="770" max="777" width="9.7265625" style="35" customWidth="1"/>
    <col min="778" max="1024" width="6.453125" style="35"/>
    <col min="1025" max="1025" width="8.7265625" style="35" customWidth="1"/>
    <col min="1026" max="1033" width="9.7265625" style="35" customWidth="1"/>
    <col min="1034" max="1280" width="6.453125" style="35"/>
    <col min="1281" max="1281" width="8.7265625" style="35" customWidth="1"/>
    <col min="1282" max="1289" width="9.7265625" style="35" customWidth="1"/>
    <col min="1290" max="1536" width="6.453125" style="35"/>
    <col min="1537" max="1537" width="8.7265625" style="35" customWidth="1"/>
    <col min="1538" max="1545" width="9.7265625" style="35" customWidth="1"/>
    <col min="1546" max="1792" width="6.453125" style="35"/>
    <col min="1793" max="1793" width="8.7265625" style="35" customWidth="1"/>
    <col min="1794" max="1801" width="9.7265625" style="35" customWidth="1"/>
    <col min="1802" max="2048" width="6.453125" style="35"/>
    <col min="2049" max="2049" width="8.7265625" style="35" customWidth="1"/>
    <col min="2050" max="2057" width="9.7265625" style="35" customWidth="1"/>
    <col min="2058" max="2304" width="6.453125" style="35"/>
    <col min="2305" max="2305" width="8.7265625" style="35" customWidth="1"/>
    <col min="2306" max="2313" width="9.7265625" style="35" customWidth="1"/>
    <col min="2314" max="2560" width="6.453125" style="35"/>
    <col min="2561" max="2561" width="8.7265625" style="35" customWidth="1"/>
    <col min="2562" max="2569" width="9.7265625" style="35" customWidth="1"/>
    <col min="2570" max="2816" width="6.453125" style="35"/>
    <col min="2817" max="2817" width="8.7265625" style="35" customWidth="1"/>
    <col min="2818" max="2825" width="9.7265625" style="35" customWidth="1"/>
    <col min="2826" max="3072" width="6.453125" style="35"/>
    <col min="3073" max="3073" width="8.7265625" style="35" customWidth="1"/>
    <col min="3074" max="3081" width="9.7265625" style="35" customWidth="1"/>
    <col min="3082" max="3328" width="6.453125" style="35"/>
    <col min="3329" max="3329" width="8.7265625" style="35" customWidth="1"/>
    <col min="3330" max="3337" width="9.7265625" style="35" customWidth="1"/>
    <col min="3338" max="3584" width="6.453125" style="35"/>
    <col min="3585" max="3585" width="8.7265625" style="35" customWidth="1"/>
    <col min="3586" max="3593" width="9.7265625" style="35" customWidth="1"/>
    <col min="3594" max="3840" width="6.453125" style="35"/>
    <col min="3841" max="3841" width="8.7265625" style="35" customWidth="1"/>
    <col min="3842" max="3849" width="9.7265625" style="35" customWidth="1"/>
    <col min="3850" max="4096" width="6.453125" style="35"/>
    <col min="4097" max="4097" width="8.7265625" style="35" customWidth="1"/>
    <col min="4098" max="4105" width="9.7265625" style="35" customWidth="1"/>
    <col min="4106" max="4352" width="6.453125" style="35"/>
    <col min="4353" max="4353" width="8.7265625" style="35" customWidth="1"/>
    <col min="4354" max="4361" width="9.7265625" style="35" customWidth="1"/>
    <col min="4362" max="4608" width="6.453125" style="35"/>
    <col min="4609" max="4609" width="8.7265625" style="35" customWidth="1"/>
    <col min="4610" max="4617" width="9.7265625" style="35" customWidth="1"/>
    <col min="4618" max="4864" width="6.453125" style="35"/>
    <col min="4865" max="4865" width="8.7265625" style="35" customWidth="1"/>
    <col min="4866" max="4873" width="9.7265625" style="35" customWidth="1"/>
    <col min="4874" max="5120" width="6.453125" style="35"/>
    <col min="5121" max="5121" width="8.7265625" style="35" customWidth="1"/>
    <col min="5122" max="5129" width="9.7265625" style="35" customWidth="1"/>
    <col min="5130" max="5376" width="6.453125" style="35"/>
    <col min="5377" max="5377" width="8.7265625" style="35" customWidth="1"/>
    <col min="5378" max="5385" width="9.7265625" style="35" customWidth="1"/>
    <col min="5386" max="5632" width="6.453125" style="35"/>
    <col min="5633" max="5633" width="8.7265625" style="35" customWidth="1"/>
    <col min="5634" max="5641" width="9.7265625" style="35" customWidth="1"/>
    <col min="5642" max="5888" width="6.453125" style="35"/>
    <col min="5889" max="5889" width="8.7265625" style="35" customWidth="1"/>
    <col min="5890" max="5897" width="9.7265625" style="35" customWidth="1"/>
    <col min="5898" max="6144" width="6.453125" style="35"/>
    <col min="6145" max="6145" width="8.7265625" style="35" customWidth="1"/>
    <col min="6146" max="6153" width="9.7265625" style="35" customWidth="1"/>
    <col min="6154" max="6400" width="6.453125" style="35"/>
    <col min="6401" max="6401" width="8.7265625" style="35" customWidth="1"/>
    <col min="6402" max="6409" width="9.7265625" style="35" customWidth="1"/>
    <col min="6410" max="6656" width="6.453125" style="35"/>
    <col min="6657" max="6657" width="8.7265625" style="35" customWidth="1"/>
    <col min="6658" max="6665" width="9.7265625" style="35" customWidth="1"/>
    <col min="6666" max="6912" width="6.453125" style="35"/>
    <col min="6913" max="6913" width="8.7265625" style="35" customWidth="1"/>
    <col min="6914" max="6921" width="9.7265625" style="35" customWidth="1"/>
    <col min="6922" max="7168" width="6.453125" style="35"/>
    <col min="7169" max="7169" width="8.7265625" style="35" customWidth="1"/>
    <col min="7170" max="7177" width="9.7265625" style="35" customWidth="1"/>
    <col min="7178" max="7424" width="6.453125" style="35"/>
    <col min="7425" max="7425" width="8.7265625" style="35" customWidth="1"/>
    <col min="7426" max="7433" width="9.7265625" style="35" customWidth="1"/>
    <col min="7434" max="7680" width="6.453125" style="35"/>
    <col min="7681" max="7681" width="8.7265625" style="35" customWidth="1"/>
    <col min="7682" max="7689" width="9.7265625" style="35" customWidth="1"/>
    <col min="7690" max="7936" width="6.453125" style="35"/>
    <col min="7937" max="7937" width="8.7265625" style="35" customWidth="1"/>
    <col min="7938" max="7945" width="9.7265625" style="35" customWidth="1"/>
    <col min="7946" max="8192" width="6.453125" style="35"/>
    <col min="8193" max="8193" width="8.7265625" style="35" customWidth="1"/>
    <col min="8194" max="8201" width="9.7265625" style="35" customWidth="1"/>
    <col min="8202" max="8448" width="6.453125" style="35"/>
    <col min="8449" max="8449" width="8.7265625" style="35" customWidth="1"/>
    <col min="8450" max="8457" width="9.7265625" style="35" customWidth="1"/>
    <col min="8458" max="8704" width="6.453125" style="35"/>
    <col min="8705" max="8705" width="8.7265625" style="35" customWidth="1"/>
    <col min="8706" max="8713" width="9.7265625" style="35" customWidth="1"/>
    <col min="8714" max="8960" width="6.453125" style="35"/>
    <col min="8961" max="8961" width="8.7265625" style="35" customWidth="1"/>
    <col min="8962" max="8969" width="9.7265625" style="35" customWidth="1"/>
    <col min="8970" max="9216" width="6.453125" style="35"/>
    <col min="9217" max="9217" width="8.7265625" style="35" customWidth="1"/>
    <col min="9218" max="9225" width="9.7265625" style="35" customWidth="1"/>
    <col min="9226" max="9472" width="6.453125" style="35"/>
    <col min="9473" max="9473" width="8.7265625" style="35" customWidth="1"/>
    <col min="9474" max="9481" width="9.7265625" style="35" customWidth="1"/>
    <col min="9482" max="9728" width="6.453125" style="35"/>
    <col min="9729" max="9729" width="8.7265625" style="35" customWidth="1"/>
    <col min="9730" max="9737" width="9.7265625" style="35" customWidth="1"/>
    <col min="9738" max="9984" width="6.453125" style="35"/>
    <col min="9985" max="9985" width="8.7265625" style="35" customWidth="1"/>
    <col min="9986" max="9993" width="9.7265625" style="35" customWidth="1"/>
    <col min="9994" max="10240" width="6.453125" style="35"/>
    <col min="10241" max="10241" width="8.7265625" style="35" customWidth="1"/>
    <col min="10242" max="10249" width="9.7265625" style="35" customWidth="1"/>
    <col min="10250" max="10496" width="6.453125" style="35"/>
    <col min="10497" max="10497" width="8.7265625" style="35" customWidth="1"/>
    <col min="10498" max="10505" width="9.7265625" style="35" customWidth="1"/>
    <col min="10506" max="10752" width="6.453125" style="35"/>
    <col min="10753" max="10753" width="8.7265625" style="35" customWidth="1"/>
    <col min="10754" max="10761" width="9.7265625" style="35" customWidth="1"/>
    <col min="10762" max="11008" width="6.453125" style="35"/>
    <col min="11009" max="11009" width="8.7265625" style="35" customWidth="1"/>
    <col min="11010" max="11017" width="9.7265625" style="35" customWidth="1"/>
    <col min="11018" max="11264" width="6.453125" style="35"/>
    <col min="11265" max="11265" width="8.7265625" style="35" customWidth="1"/>
    <col min="11266" max="11273" width="9.7265625" style="35" customWidth="1"/>
    <col min="11274" max="11520" width="6.453125" style="35"/>
    <col min="11521" max="11521" width="8.7265625" style="35" customWidth="1"/>
    <col min="11522" max="11529" width="9.7265625" style="35" customWidth="1"/>
    <col min="11530" max="11776" width="6.453125" style="35"/>
    <col min="11777" max="11777" width="8.7265625" style="35" customWidth="1"/>
    <col min="11778" max="11785" width="9.7265625" style="35" customWidth="1"/>
    <col min="11786" max="12032" width="6.453125" style="35"/>
    <col min="12033" max="12033" width="8.7265625" style="35" customWidth="1"/>
    <col min="12034" max="12041" width="9.7265625" style="35" customWidth="1"/>
    <col min="12042" max="12288" width="6.453125" style="35"/>
    <col min="12289" max="12289" width="8.7265625" style="35" customWidth="1"/>
    <col min="12290" max="12297" width="9.7265625" style="35" customWidth="1"/>
    <col min="12298" max="12544" width="6.453125" style="35"/>
    <col min="12545" max="12545" width="8.7265625" style="35" customWidth="1"/>
    <col min="12546" max="12553" width="9.7265625" style="35" customWidth="1"/>
    <col min="12554" max="12800" width="6.453125" style="35"/>
    <col min="12801" max="12801" width="8.7265625" style="35" customWidth="1"/>
    <col min="12802" max="12809" width="9.7265625" style="35" customWidth="1"/>
    <col min="12810" max="13056" width="6.453125" style="35"/>
    <col min="13057" max="13057" width="8.7265625" style="35" customWidth="1"/>
    <col min="13058" max="13065" width="9.7265625" style="35" customWidth="1"/>
    <col min="13066" max="13312" width="6.453125" style="35"/>
    <col min="13313" max="13313" width="8.7265625" style="35" customWidth="1"/>
    <col min="13314" max="13321" width="9.7265625" style="35" customWidth="1"/>
    <col min="13322" max="13568" width="6.453125" style="35"/>
    <col min="13569" max="13569" width="8.7265625" style="35" customWidth="1"/>
    <col min="13570" max="13577" width="9.7265625" style="35" customWidth="1"/>
    <col min="13578" max="13824" width="6.453125" style="35"/>
    <col min="13825" max="13825" width="8.7265625" style="35" customWidth="1"/>
    <col min="13826" max="13833" width="9.7265625" style="35" customWidth="1"/>
    <col min="13834" max="14080" width="6.453125" style="35"/>
    <col min="14081" max="14081" width="8.7265625" style="35" customWidth="1"/>
    <col min="14082" max="14089" width="9.7265625" style="35" customWidth="1"/>
    <col min="14090" max="14336" width="6.453125" style="35"/>
    <col min="14337" max="14337" width="8.7265625" style="35" customWidth="1"/>
    <col min="14338" max="14345" width="9.7265625" style="35" customWidth="1"/>
    <col min="14346" max="14592" width="6.453125" style="35"/>
    <col min="14593" max="14593" width="8.7265625" style="35" customWidth="1"/>
    <col min="14594" max="14601" width="9.7265625" style="35" customWidth="1"/>
    <col min="14602" max="14848" width="6.453125" style="35"/>
    <col min="14849" max="14849" width="8.7265625" style="35" customWidth="1"/>
    <col min="14850" max="14857" width="9.7265625" style="35" customWidth="1"/>
    <col min="14858" max="15104" width="6.453125" style="35"/>
    <col min="15105" max="15105" width="8.7265625" style="35" customWidth="1"/>
    <col min="15106" max="15113" width="9.7265625" style="35" customWidth="1"/>
    <col min="15114" max="15360" width="6.453125" style="35"/>
    <col min="15361" max="15361" width="8.7265625" style="35" customWidth="1"/>
    <col min="15362" max="15369" width="9.7265625" style="35" customWidth="1"/>
    <col min="15370" max="15616" width="6.453125" style="35"/>
    <col min="15617" max="15617" width="8.7265625" style="35" customWidth="1"/>
    <col min="15618" max="15625" width="9.7265625" style="35" customWidth="1"/>
    <col min="15626" max="15872" width="6.453125" style="35"/>
    <col min="15873" max="15873" width="8.7265625" style="35" customWidth="1"/>
    <col min="15874" max="15881" width="9.7265625" style="35" customWidth="1"/>
    <col min="15882" max="16128" width="6.453125" style="35"/>
    <col min="16129" max="16129" width="8.7265625" style="35" customWidth="1"/>
    <col min="16130" max="16137" width="9.7265625" style="35" customWidth="1"/>
    <col min="16138" max="16384" width="6.453125" style="35"/>
  </cols>
  <sheetData>
    <row r="1" spans="1:9" ht="18.75" customHeight="1">
      <c r="A1" s="265" t="s">
        <v>258</v>
      </c>
      <c r="B1" s="23"/>
      <c r="C1" s="23"/>
      <c r="D1" s="23"/>
      <c r="E1" s="23"/>
      <c r="F1" s="23"/>
      <c r="G1" s="23"/>
      <c r="H1" s="23"/>
      <c r="I1" s="259"/>
    </row>
    <row r="2" spans="1:9" s="38" customFormat="1" ht="14.5" customHeight="1">
      <c r="A2" s="328" t="s">
        <v>259</v>
      </c>
      <c r="B2" s="330" t="s">
        <v>260</v>
      </c>
      <c r="C2" s="266"/>
      <c r="D2" s="266"/>
      <c r="E2" s="266"/>
      <c r="F2" s="266"/>
      <c r="G2" s="266"/>
      <c r="H2" s="266"/>
      <c r="I2" s="267"/>
    </row>
    <row r="3" spans="1:9" s="38" customFormat="1" ht="56.25" customHeight="1">
      <c r="A3" s="329"/>
      <c r="B3" s="331"/>
      <c r="C3" s="268" t="s">
        <v>261</v>
      </c>
      <c r="D3" s="269" t="s">
        <v>262</v>
      </c>
      <c r="E3" s="269" t="s">
        <v>263</v>
      </c>
      <c r="F3" s="269" t="s">
        <v>264</v>
      </c>
      <c r="G3" s="270" t="s">
        <v>265</v>
      </c>
      <c r="H3" s="270" t="s">
        <v>266</v>
      </c>
      <c r="I3" s="271" t="s">
        <v>267</v>
      </c>
    </row>
    <row r="4" spans="1:9" ht="14.5" customHeight="1">
      <c r="A4" s="272" t="s">
        <v>268</v>
      </c>
      <c r="B4" s="273">
        <v>2</v>
      </c>
      <c r="C4" s="274">
        <v>0</v>
      </c>
      <c r="D4" s="274">
        <v>1</v>
      </c>
      <c r="E4" s="274">
        <v>1</v>
      </c>
      <c r="F4" s="274">
        <v>0</v>
      </c>
      <c r="G4" s="274">
        <v>0</v>
      </c>
      <c r="H4" s="274">
        <v>0</v>
      </c>
      <c r="I4" s="275">
        <v>0</v>
      </c>
    </row>
    <row r="5" spans="1:9" ht="14.5" hidden="1" customHeight="1">
      <c r="A5" s="276">
        <v>6</v>
      </c>
      <c r="B5" s="277">
        <v>8</v>
      </c>
      <c r="C5" s="278">
        <v>0</v>
      </c>
      <c r="D5" s="278">
        <v>7</v>
      </c>
      <c r="E5" s="278">
        <v>1</v>
      </c>
      <c r="F5" s="278">
        <v>0</v>
      </c>
      <c r="G5" s="278">
        <v>0</v>
      </c>
      <c r="H5" s="278">
        <v>0</v>
      </c>
      <c r="I5" s="279">
        <v>0</v>
      </c>
    </row>
    <row r="6" spans="1:9" ht="14.5" hidden="1" customHeight="1">
      <c r="A6" s="276">
        <v>7</v>
      </c>
      <c r="B6" s="277">
        <v>16</v>
      </c>
      <c r="C6" s="278">
        <v>0</v>
      </c>
      <c r="D6" s="278">
        <v>12</v>
      </c>
      <c r="E6" s="278">
        <v>2</v>
      </c>
      <c r="F6" s="278">
        <v>0</v>
      </c>
      <c r="G6" s="278">
        <v>1</v>
      </c>
      <c r="H6" s="278">
        <v>1</v>
      </c>
      <c r="I6" s="279">
        <v>0</v>
      </c>
    </row>
    <row r="7" spans="1:9" ht="14.5" hidden="1" customHeight="1">
      <c r="A7" s="276">
        <v>8</v>
      </c>
      <c r="B7" s="277">
        <v>23</v>
      </c>
      <c r="C7" s="278">
        <v>0</v>
      </c>
      <c r="D7" s="278">
        <v>18</v>
      </c>
      <c r="E7" s="278">
        <v>2</v>
      </c>
      <c r="F7" s="278">
        <v>0</v>
      </c>
      <c r="G7" s="278">
        <v>2</v>
      </c>
      <c r="H7" s="278">
        <v>1</v>
      </c>
      <c r="I7" s="279">
        <v>0</v>
      </c>
    </row>
    <row r="8" spans="1:9" ht="14.5" hidden="1" customHeight="1">
      <c r="A8" s="276">
        <v>9</v>
      </c>
      <c r="B8" s="277">
        <v>36</v>
      </c>
      <c r="C8" s="278">
        <v>0</v>
      </c>
      <c r="D8" s="278">
        <v>25</v>
      </c>
      <c r="E8" s="278">
        <v>3</v>
      </c>
      <c r="F8" s="278">
        <v>0</v>
      </c>
      <c r="G8" s="278">
        <v>5</v>
      </c>
      <c r="H8" s="278">
        <v>1</v>
      </c>
      <c r="I8" s="279">
        <v>2</v>
      </c>
    </row>
    <row r="9" spans="1:9" ht="14.5" customHeight="1">
      <c r="A9" s="276">
        <v>10</v>
      </c>
      <c r="B9" s="277">
        <v>50</v>
      </c>
      <c r="C9" s="278" t="s">
        <v>66</v>
      </c>
      <c r="D9" s="278">
        <v>32</v>
      </c>
      <c r="E9" s="278">
        <v>5</v>
      </c>
      <c r="F9" s="278" t="s">
        <v>66</v>
      </c>
      <c r="G9" s="278">
        <v>7</v>
      </c>
      <c r="H9" s="278">
        <v>1</v>
      </c>
      <c r="I9" s="279">
        <v>5</v>
      </c>
    </row>
    <row r="10" spans="1:9" ht="14.5" customHeight="1">
      <c r="A10" s="276">
        <v>11</v>
      </c>
      <c r="B10" s="277">
        <v>62</v>
      </c>
      <c r="C10" s="278">
        <v>1</v>
      </c>
      <c r="D10" s="278">
        <v>40</v>
      </c>
      <c r="E10" s="278">
        <v>5</v>
      </c>
      <c r="F10" s="278">
        <v>0</v>
      </c>
      <c r="G10" s="278">
        <v>9</v>
      </c>
      <c r="H10" s="278">
        <v>1</v>
      </c>
      <c r="I10" s="279">
        <v>6</v>
      </c>
    </row>
    <row r="11" spans="1:9" ht="14.5" customHeight="1">
      <c r="A11" s="276">
        <v>12</v>
      </c>
      <c r="B11" s="277">
        <v>77</v>
      </c>
      <c r="C11" s="278">
        <v>2</v>
      </c>
      <c r="D11" s="278">
        <v>44</v>
      </c>
      <c r="E11" s="278">
        <v>8</v>
      </c>
      <c r="F11" s="278">
        <v>0</v>
      </c>
      <c r="G11" s="278">
        <v>9</v>
      </c>
      <c r="H11" s="278">
        <v>1</v>
      </c>
      <c r="I11" s="279">
        <v>13</v>
      </c>
    </row>
    <row r="12" spans="1:9" ht="14.5" customHeight="1">
      <c r="A12" s="276">
        <v>13</v>
      </c>
      <c r="B12" s="277">
        <v>78</v>
      </c>
      <c r="C12" s="278">
        <v>2</v>
      </c>
      <c r="D12" s="278">
        <v>45</v>
      </c>
      <c r="E12" s="278">
        <v>9</v>
      </c>
      <c r="F12" s="278">
        <v>0</v>
      </c>
      <c r="G12" s="278">
        <v>9</v>
      </c>
      <c r="H12" s="278">
        <v>1</v>
      </c>
      <c r="I12" s="279">
        <v>12</v>
      </c>
    </row>
    <row r="13" spans="1:9" ht="14.5" customHeight="1">
      <c r="A13" s="276">
        <v>14</v>
      </c>
      <c r="B13" s="277">
        <v>85</v>
      </c>
      <c r="C13" s="278">
        <v>2</v>
      </c>
      <c r="D13" s="278">
        <v>47</v>
      </c>
      <c r="E13" s="278">
        <v>9</v>
      </c>
      <c r="F13" s="278">
        <v>0</v>
      </c>
      <c r="G13" s="278">
        <v>9</v>
      </c>
      <c r="H13" s="278">
        <v>2</v>
      </c>
      <c r="I13" s="279">
        <v>16</v>
      </c>
    </row>
    <row r="14" spans="1:9" ht="14.5" customHeight="1">
      <c r="A14" s="276">
        <v>15</v>
      </c>
      <c r="B14" s="277">
        <v>86</v>
      </c>
      <c r="C14" s="278">
        <v>2</v>
      </c>
      <c r="D14" s="278">
        <v>47</v>
      </c>
      <c r="E14" s="278">
        <v>8</v>
      </c>
      <c r="F14" s="278" t="s">
        <v>66</v>
      </c>
      <c r="G14" s="278">
        <v>9</v>
      </c>
      <c r="H14" s="278">
        <v>2</v>
      </c>
      <c r="I14" s="279">
        <v>17</v>
      </c>
    </row>
    <row r="15" spans="1:9" ht="14.5" customHeight="1">
      <c r="A15" s="276">
        <v>16</v>
      </c>
      <c r="B15" s="277">
        <v>84</v>
      </c>
      <c r="C15" s="278">
        <v>2</v>
      </c>
      <c r="D15" s="278">
        <v>47</v>
      </c>
      <c r="E15" s="278">
        <v>7</v>
      </c>
      <c r="F15" s="278" t="s">
        <v>66</v>
      </c>
      <c r="G15" s="278">
        <v>7</v>
      </c>
      <c r="H15" s="278">
        <v>2</v>
      </c>
      <c r="I15" s="279">
        <v>19</v>
      </c>
    </row>
    <row r="16" spans="1:9" ht="14.5" customHeight="1">
      <c r="A16" s="276">
        <v>17</v>
      </c>
      <c r="B16" s="277">
        <v>85</v>
      </c>
      <c r="C16" s="278">
        <v>2</v>
      </c>
      <c r="D16" s="278">
        <v>47</v>
      </c>
      <c r="E16" s="278">
        <v>7</v>
      </c>
      <c r="F16" s="278" t="s">
        <v>66</v>
      </c>
      <c r="G16" s="278">
        <v>7</v>
      </c>
      <c r="H16" s="278">
        <v>2</v>
      </c>
      <c r="I16" s="279">
        <v>20</v>
      </c>
    </row>
    <row r="17" spans="1:9" ht="14.5" customHeight="1">
      <c r="A17" s="276">
        <v>18</v>
      </c>
      <c r="B17" s="277">
        <v>79</v>
      </c>
      <c r="C17" s="278">
        <v>2</v>
      </c>
      <c r="D17" s="278">
        <v>41</v>
      </c>
      <c r="E17" s="278">
        <v>5</v>
      </c>
      <c r="F17" s="278">
        <v>0</v>
      </c>
      <c r="G17" s="278">
        <v>7</v>
      </c>
      <c r="H17" s="278">
        <v>2</v>
      </c>
      <c r="I17" s="279">
        <v>22</v>
      </c>
    </row>
    <row r="18" spans="1:9" ht="14.5" customHeight="1">
      <c r="A18" s="276">
        <v>19</v>
      </c>
      <c r="B18" s="277">
        <v>76</v>
      </c>
      <c r="C18" s="278">
        <v>2</v>
      </c>
      <c r="D18" s="278">
        <v>39</v>
      </c>
      <c r="E18" s="278">
        <v>4</v>
      </c>
      <c r="F18" s="278">
        <v>0</v>
      </c>
      <c r="G18" s="278">
        <v>6</v>
      </c>
      <c r="H18" s="278">
        <v>2</v>
      </c>
      <c r="I18" s="279">
        <v>23</v>
      </c>
    </row>
    <row r="19" spans="1:9" ht="14.5" customHeight="1">
      <c r="A19" s="276">
        <v>20</v>
      </c>
      <c r="B19" s="277">
        <v>77</v>
      </c>
      <c r="C19" s="278">
        <v>2</v>
      </c>
      <c r="D19" s="278">
        <v>40</v>
      </c>
      <c r="E19" s="278">
        <v>4</v>
      </c>
      <c r="F19" s="278">
        <v>0</v>
      </c>
      <c r="G19" s="278">
        <v>6</v>
      </c>
      <c r="H19" s="278">
        <v>2</v>
      </c>
      <c r="I19" s="279">
        <v>23</v>
      </c>
    </row>
    <row r="20" spans="1:9" ht="14.5" customHeight="1">
      <c r="A20" s="276">
        <v>21</v>
      </c>
      <c r="B20" s="277">
        <v>72</v>
      </c>
      <c r="C20" s="278">
        <v>2</v>
      </c>
      <c r="D20" s="278">
        <v>37</v>
      </c>
      <c r="E20" s="278">
        <v>4</v>
      </c>
      <c r="F20" s="278" t="s">
        <v>66</v>
      </c>
      <c r="G20" s="278">
        <v>6</v>
      </c>
      <c r="H20" s="278">
        <v>2</v>
      </c>
      <c r="I20" s="279">
        <v>21</v>
      </c>
    </row>
    <row r="21" spans="1:9" ht="14.5" customHeight="1">
      <c r="A21" s="276">
        <v>22</v>
      </c>
      <c r="B21" s="277">
        <v>73</v>
      </c>
      <c r="C21" s="278">
        <v>1</v>
      </c>
      <c r="D21" s="278">
        <v>34</v>
      </c>
      <c r="E21" s="278">
        <v>4</v>
      </c>
      <c r="F21" s="278">
        <v>0</v>
      </c>
      <c r="G21" s="278">
        <v>5</v>
      </c>
      <c r="H21" s="278">
        <v>2</v>
      </c>
      <c r="I21" s="279">
        <v>27</v>
      </c>
    </row>
    <row r="22" spans="1:9" ht="14.5" customHeight="1">
      <c r="A22" s="276">
        <v>23</v>
      </c>
      <c r="B22" s="277">
        <v>77</v>
      </c>
      <c r="C22" s="278">
        <v>1</v>
      </c>
      <c r="D22" s="278">
        <v>36</v>
      </c>
      <c r="E22" s="278">
        <v>4</v>
      </c>
      <c r="F22" s="278">
        <v>0</v>
      </c>
      <c r="G22" s="278">
        <v>6</v>
      </c>
      <c r="H22" s="278">
        <v>2</v>
      </c>
      <c r="I22" s="279">
        <v>28</v>
      </c>
    </row>
    <row r="23" spans="1:9" ht="14.5" customHeight="1">
      <c r="A23" s="276">
        <v>24</v>
      </c>
      <c r="B23" s="277">
        <v>83</v>
      </c>
      <c r="C23" s="278">
        <v>2</v>
      </c>
      <c r="D23" s="278">
        <v>33</v>
      </c>
      <c r="E23" s="278">
        <v>5</v>
      </c>
      <c r="F23" s="278">
        <v>0</v>
      </c>
      <c r="G23" s="278">
        <v>4</v>
      </c>
      <c r="H23" s="278">
        <v>2</v>
      </c>
      <c r="I23" s="279">
        <v>37</v>
      </c>
    </row>
    <row r="24" spans="1:9" ht="14.5" customHeight="1">
      <c r="A24" s="276">
        <v>25</v>
      </c>
      <c r="B24" s="277">
        <v>94</v>
      </c>
      <c r="C24" s="278">
        <v>2</v>
      </c>
      <c r="D24" s="278">
        <v>33</v>
      </c>
      <c r="E24" s="278">
        <v>6</v>
      </c>
      <c r="F24" s="278" t="s">
        <v>66</v>
      </c>
      <c r="G24" s="278">
        <v>6</v>
      </c>
      <c r="H24" s="278">
        <v>2</v>
      </c>
      <c r="I24" s="279">
        <v>45</v>
      </c>
    </row>
    <row r="25" spans="1:9" ht="14.5" customHeight="1">
      <c r="A25" s="276">
        <v>26</v>
      </c>
      <c r="B25" s="277">
        <v>104</v>
      </c>
      <c r="C25" s="278">
        <v>2</v>
      </c>
      <c r="D25" s="278">
        <v>34</v>
      </c>
      <c r="E25" s="278">
        <v>6</v>
      </c>
      <c r="F25" s="278">
        <v>1</v>
      </c>
      <c r="G25" s="278">
        <v>5</v>
      </c>
      <c r="H25" s="278">
        <v>2</v>
      </c>
      <c r="I25" s="279">
        <v>54</v>
      </c>
    </row>
    <row r="26" spans="1:9" ht="14.5" customHeight="1">
      <c r="A26" s="276">
        <v>27</v>
      </c>
      <c r="B26" s="277">
        <v>112</v>
      </c>
      <c r="C26" s="278">
        <v>1</v>
      </c>
      <c r="D26" s="278">
        <v>33</v>
      </c>
      <c r="E26" s="278">
        <v>7</v>
      </c>
      <c r="F26" s="278">
        <v>1</v>
      </c>
      <c r="G26" s="278">
        <v>6</v>
      </c>
      <c r="H26" s="278">
        <v>2</v>
      </c>
      <c r="I26" s="279">
        <v>62</v>
      </c>
    </row>
    <row r="27" spans="1:9" ht="14.5" customHeight="1">
      <c r="A27" s="276">
        <v>28</v>
      </c>
      <c r="B27" s="277">
        <v>118</v>
      </c>
      <c r="C27" s="278">
        <v>2</v>
      </c>
      <c r="D27" s="278">
        <v>32</v>
      </c>
      <c r="E27" s="278">
        <v>7</v>
      </c>
      <c r="F27" s="278">
        <v>1</v>
      </c>
      <c r="G27" s="278">
        <v>6</v>
      </c>
      <c r="H27" s="278">
        <v>2</v>
      </c>
      <c r="I27" s="279">
        <v>68</v>
      </c>
    </row>
    <row r="28" spans="1:9" ht="14.5" customHeight="1">
      <c r="A28" s="276">
        <v>29</v>
      </c>
      <c r="B28" s="277">
        <v>127</v>
      </c>
      <c r="C28" s="278">
        <v>2</v>
      </c>
      <c r="D28" s="278">
        <v>30</v>
      </c>
      <c r="E28" s="278">
        <v>7</v>
      </c>
      <c r="F28" s="278">
        <v>1</v>
      </c>
      <c r="G28" s="278">
        <v>6</v>
      </c>
      <c r="H28" s="278">
        <v>2</v>
      </c>
      <c r="I28" s="279">
        <v>79</v>
      </c>
    </row>
    <row r="29" spans="1:9" ht="14.5" customHeight="1">
      <c r="A29" s="276">
        <v>30</v>
      </c>
      <c r="B29" s="277">
        <v>142</v>
      </c>
      <c r="C29" s="278">
        <v>2</v>
      </c>
      <c r="D29" s="278">
        <v>32</v>
      </c>
      <c r="E29" s="278">
        <v>7</v>
      </c>
      <c r="F29" s="278">
        <v>1</v>
      </c>
      <c r="G29" s="278">
        <v>6</v>
      </c>
      <c r="H29" s="278">
        <v>2</v>
      </c>
      <c r="I29" s="279">
        <v>91</v>
      </c>
    </row>
    <row r="30" spans="1:9" ht="14.5" customHeight="1">
      <c r="A30" s="276" t="s">
        <v>28</v>
      </c>
      <c r="B30" s="278">
        <v>156</v>
      </c>
      <c r="C30" s="278">
        <v>2</v>
      </c>
      <c r="D30" s="278">
        <v>37</v>
      </c>
      <c r="E30" s="278">
        <v>8</v>
      </c>
      <c r="F30" s="278">
        <v>1</v>
      </c>
      <c r="G30" s="278">
        <v>6</v>
      </c>
      <c r="H30" s="278">
        <v>2</v>
      </c>
      <c r="I30" s="279">
        <v>99</v>
      </c>
    </row>
    <row r="31" spans="1:9" ht="14.5" customHeight="1">
      <c r="A31" s="276">
        <v>2</v>
      </c>
      <c r="B31" s="278">
        <v>162</v>
      </c>
      <c r="C31" s="278">
        <v>2</v>
      </c>
      <c r="D31" s="278">
        <v>35</v>
      </c>
      <c r="E31" s="278">
        <v>8</v>
      </c>
      <c r="F31" s="278">
        <v>1</v>
      </c>
      <c r="G31" s="278">
        <v>5</v>
      </c>
      <c r="H31" s="278">
        <v>2</v>
      </c>
      <c r="I31" s="279">
        <v>109</v>
      </c>
    </row>
    <row r="32" spans="1:9" ht="14.5" customHeight="1">
      <c r="A32" s="276">
        <v>3</v>
      </c>
      <c r="B32" s="278">
        <v>165</v>
      </c>
      <c r="C32" s="278">
        <v>2</v>
      </c>
      <c r="D32" s="278">
        <v>34</v>
      </c>
      <c r="E32" s="278">
        <v>7</v>
      </c>
      <c r="F32" s="278">
        <v>1</v>
      </c>
      <c r="G32" s="278">
        <v>6</v>
      </c>
      <c r="H32" s="278">
        <v>2</v>
      </c>
      <c r="I32" s="279">
        <v>111</v>
      </c>
    </row>
    <row r="33" spans="1:9" ht="14.5" customHeight="1">
      <c r="A33" s="280">
        <v>4</v>
      </c>
      <c r="B33" s="281">
        <v>185</v>
      </c>
      <c r="C33" s="282">
        <v>2</v>
      </c>
      <c r="D33" s="282">
        <v>38</v>
      </c>
      <c r="E33" s="282">
        <v>9</v>
      </c>
      <c r="F33" s="282">
        <v>1</v>
      </c>
      <c r="G33" s="282">
        <v>7</v>
      </c>
      <c r="H33" s="282">
        <v>2</v>
      </c>
      <c r="I33" s="283">
        <v>125</v>
      </c>
    </row>
    <row r="34" spans="1:9">
      <c r="A34" s="71" t="s">
        <v>269</v>
      </c>
      <c r="B34" s="256"/>
      <c r="C34" s="256"/>
      <c r="D34" s="256"/>
      <c r="E34" s="256"/>
      <c r="F34" s="256"/>
    </row>
    <row r="35" spans="1:9">
      <c r="A35" s="71"/>
      <c r="B35" s="256"/>
      <c r="C35" s="256"/>
      <c r="D35" s="256"/>
      <c r="E35" s="256"/>
      <c r="F35" s="256"/>
    </row>
    <row r="36" spans="1:9">
      <c r="A36" s="71"/>
      <c r="B36" s="256"/>
      <c r="C36" s="256"/>
      <c r="D36" s="256"/>
      <c r="E36" s="256"/>
      <c r="F36" s="256"/>
    </row>
    <row r="37" spans="1:9">
      <c r="A37" s="71"/>
      <c r="B37" s="256"/>
      <c r="C37" s="256"/>
      <c r="D37" s="256"/>
      <c r="E37" s="256"/>
      <c r="F37" s="256"/>
    </row>
    <row r="38" spans="1:9">
      <c r="A38" s="71"/>
      <c r="B38" s="256"/>
      <c r="C38" s="256"/>
      <c r="D38" s="256"/>
      <c r="E38" s="256"/>
      <c r="F38" s="256"/>
    </row>
    <row r="39" spans="1:9">
      <c r="A39" s="71"/>
    </row>
    <row r="40" spans="1:9">
      <c r="A40" s="71"/>
    </row>
    <row r="41" spans="1:9">
      <c r="A41" s="71"/>
    </row>
    <row r="42" spans="1:9">
      <c r="A42" s="71"/>
    </row>
    <row r="43" spans="1:9">
      <c r="A43" s="71"/>
    </row>
    <row r="44" spans="1:9">
      <c r="A44" s="71"/>
    </row>
    <row r="45" spans="1:9">
      <c r="A45" s="71"/>
    </row>
    <row r="46" spans="1:9">
      <c r="A46" s="71"/>
      <c r="E46" s="284"/>
    </row>
  </sheetData>
  <mergeCells count="2">
    <mergeCell ref="A2:A3"/>
    <mergeCell ref="B2:B3"/>
  </mergeCells>
  <phoneticPr fontId="2"/>
  <pageMargins left="0.78740157480314965" right="0.78740157480314965" top="0.59055118110236227" bottom="0.59055118110236227" header="0" footer="0"/>
  <pageSetup paperSize="9" fitToWidth="4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44E61-91BA-4BD6-9081-AE0F183EE60F}">
  <sheetPr>
    <tabColor theme="8" tint="0.59999389629810485"/>
    <outlinePr summaryBelow="0" summaryRight="0"/>
    <pageSetUpPr autoPageBreaks="0" fitToPage="1"/>
  </sheetPr>
  <dimension ref="A1:H44"/>
  <sheetViews>
    <sheetView view="pageBreakPreview" zoomScale="115" zoomScaleNormal="100" zoomScaleSheetLayoutView="115" workbookViewId="0"/>
  </sheetViews>
  <sheetFormatPr defaultColWidth="6.453125" defaultRowHeight="13"/>
  <cols>
    <col min="1" max="1" width="10" style="20" customWidth="1"/>
    <col min="2" max="2" width="25.453125" style="20" customWidth="1"/>
    <col min="3" max="4" width="23.36328125" style="20" customWidth="1"/>
    <col min="7" max="7" width="9.7265625" customWidth="1"/>
    <col min="257" max="257" width="10" customWidth="1"/>
    <col min="258" max="258" width="25.453125" customWidth="1"/>
    <col min="259" max="260" width="23.36328125" customWidth="1"/>
    <col min="263" max="263" width="9.7265625" customWidth="1"/>
    <col min="513" max="513" width="10" customWidth="1"/>
    <col min="514" max="514" width="25.453125" customWidth="1"/>
    <col min="515" max="516" width="23.36328125" customWidth="1"/>
    <col min="519" max="519" width="9.7265625" customWidth="1"/>
    <col min="769" max="769" width="10" customWidth="1"/>
    <col min="770" max="770" width="25.453125" customWidth="1"/>
    <col min="771" max="772" width="23.36328125" customWidth="1"/>
    <col min="775" max="775" width="9.7265625" customWidth="1"/>
    <col min="1025" max="1025" width="10" customWidth="1"/>
    <col min="1026" max="1026" width="25.453125" customWidth="1"/>
    <col min="1027" max="1028" width="23.36328125" customWidth="1"/>
    <col min="1031" max="1031" width="9.7265625" customWidth="1"/>
    <col min="1281" max="1281" width="10" customWidth="1"/>
    <col min="1282" max="1282" width="25.453125" customWidth="1"/>
    <col min="1283" max="1284" width="23.36328125" customWidth="1"/>
    <col min="1287" max="1287" width="9.7265625" customWidth="1"/>
    <col min="1537" max="1537" width="10" customWidth="1"/>
    <col min="1538" max="1538" width="25.453125" customWidth="1"/>
    <col min="1539" max="1540" width="23.36328125" customWidth="1"/>
    <col min="1543" max="1543" width="9.7265625" customWidth="1"/>
    <col min="1793" max="1793" width="10" customWidth="1"/>
    <col min="1794" max="1794" width="25.453125" customWidth="1"/>
    <col min="1795" max="1796" width="23.36328125" customWidth="1"/>
    <col min="1799" max="1799" width="9.7265625" customWidth="1"/>
    <col min="2049" max="2049" width="10" customWidth="1"/>
    <col min="2050" max="2050" width="25.453125" customWidth="1"/>
    <col min="2051" max="2052" width="23.36328125" customWidth="1"/>
    <col min="2055" max="2055" width="9.7265625" customWidth="1"/>
    <col min="2305" max="2305" width="10" customWidth="1"/>
    <col min="2306" max="2306" width="25.453125" customWidth="1"/>
    <col min="2307" max="2308" width="23.36328125" customWidth="1"/>
    <col min="2311" max="2311" width="9.7265625" customWidth="1"/>
    <col min="2561" max="2561" width="10" customWidth="1"/>
    <col min="2562" max="2562" width="25.453125" customWidth="1"/>
    <col min="2563" max="2564" width="23.36328125" customWidth="1"/>
    <col min="2567" max="2567" width="9.7265625" customWidth="1"/>
    <col min="2817" max="2817" width="10" customWidth="1"/>
    <col min="2818" max="2818" width="25.453125" customWidth="1"/>
    <col min="2819" max="2820" width="23.36328125" customWidth="1"/>
    <col min="2823" max="2823" width="9.7265625" customWidth="1"/>
    <col min="3073" max="3073" width="10" customWidth="1"/>
    <col min="3074" max="3074" width="25.453125" customWidth="1"/>
    <col min="3075" max="3076" width="23.36328125" customWidth="1"/>
    <col min="3079" max="3079" width="9.7265625" customWidth="1"/>
    <col min="3329" max="3329" width="10" customWidth="1"/>
    <col min="3330" max="3330" width="25.453125" customWidth="1"/>
    <col min="3331" max="3332" width="23.36328125" customWidth="1"/>
    <col min="3335" max="3335" width="9.7265625" customWidth="1"/>
    <col min="3585" max="3585" width="10" customWidth="1"/>
    <col min="3586" max="3586" width="25.453125" customWidth="1"/>
    <col min="3587" max="3588" width="23.36328125" customWidth="1"/>
    <col min="3591" max="3591" width="9.7265625" customWidth="1"/>
    <col min="3841" max="3841" width="10" customWidth="1"/>
    <col min="3842" max="3842" width="25.453125" customWidth="1"/>
    <col min="3843" max="3844" width="23.36328125" customWidth="1"/>
    <col min="3847" max="3847" width="9.7265625" customWidth="1"/>
    <col min="4097" max="4097" width="10" customWidth="1"/>
    <col min="4098" max="4098" width="25.453125" customWidth="1"/>
    <col min="4099" max="4100" width="23.36328125" customWidth="1"/>
    <col min="4103" max="4103" width="9.7265625" customWidth="1"/>
    <col min="4353" max="4353" width="10" customWidth="1"/>
    <col min="4354" max="4354" width="25.453125" customWidth="1"/>
    <col min="4355" max="4356" width="23.36328125" customWidth="1"/>
    <col min="4359" max="4359" width="9.7265625" customWidth="1"/>
    <col min="4609" max="4609" width="10" customWidth="1"/>
    <col min="4610" max="4610" width="25.453125" customWidth="1"/>
    <col min="4611" max="4612" width="23.36328125" customWidth="1"/>
    <col min="4615" max="4615" width="9.7265625" customWidth="1"/>
    <col min="4865" max="4865" width="10" customWidth="1"/>
    <col min="4866" max="4866" width="25.453125" customWidth="1"/>
    <col min="4867" max="4868" width="23.36328125" customWidth="1"/>
    <col min="4871" max="4871" width="9.7265625" customWidth="1"/>
    <col min="5121" max="5121" width="10" customWidth="1"/>
    <col min="5122" max="5122" width="25.453125" customWidth="1"/>
    <col min="5123" max="5124" width="23.36328125" customWidth="1"/>
    <col min="5127" max="5127" width="9.7265625" customWidth="1"/>
    <col min="5377" max="5377" width="10" customWidth="1"/>
    <col min="5378" max="5378" width="25.453125" customWidth="1"/>
    <col min="5379" max="5380" width="23.36328125" customWidth="1"/>
    <col min="5383" max="5383" width="9.7265625" customWidth="1"/>
    <col min="5633" max="5633" width="10" customWidth="1"/>
    <col min="5634" max="5634" width="25.453125" customWidth="1"/>
    <col min="5635" max="5636" width="23.36328125" customWidth="1"/>
    <col min="5639" max="5639" width="9.7265625" customWidth="1"/>
    <col min="5889" max="5889" width="10" customWidth="1"/>
    <col min="5890" max="5890" width="25.453125" customWidth="1"/>
    <col min="5891" max="5892" width="23.36328125" customWidth="1"/>
    <col min="5895" max="5895" width="9.7265625" customWidth="1"/>
    <col min="6145" max="6145" width="10" customWidth="1"/>
    <col min="6146" max="6146" width="25.453125" customWidth="1"/>
    <col min="6147" max="6148" width="23.36328125" customWidth="1"/>
    <col min="6151" max="6151" width="9.7265625" customWidth="1"/>
    <col min="6401" max="6401" width="10" customWidth="1"/>
    <col min="6402" max="6402" width="25.453125" customWidth="1"/>
    <col min="6403" max="6404" width="23.36328125" customWidth="1"/>
    <col min="6407" max="6407" width="9.7265625" customWidth="1"/>
    <col min="6657" max="6657" width="10" customWidth="1"/>
    <col min="6658" max="6658" width="25.453125" customWidth="1"/>
    <col min="6659" max="6660" width="23.36328125" customWidth="1"/>
    <col min="6663" max="6663" width="9.7265625" customWidth="1"/>
    <col min="6913" max="6913" width="10" customWidth="1"/>
    <col min="6914" max="6914" width="25.453125" customWidth="1"/>
    <col min="6915" max="6916" width="23.36328125" customWidth="1"/>
    <col min="6919" max="6919" width="9.7265625" customWidth="1"/>
    <col min="7169" max="7169" width="10" customWidth="1"/>
    <col min="7170" max="7170" width="25.453125" customWidth="1"/>
    <col min="7171" max="7172" width="23.36328125" customWidth="1"/>
    <col min="7175" max="7175" width="9.7265625" customWidth="1"/>
    <col min="7425" max="7425" width="10" customWidth="1"/>
    <col min="7426" max="7426" width="25.453125" customWidth="1"/>
    <col min="7427" max="7428" width="23.36328125" customWidth="1"/>
    <col min="7431" max="7431" width="9.7265625" customWidth="1"/>
    <col min="7681" max="7681" width="10" customWidth="1"/>
    <col min="7682" max="7682" width="25.453125" customWidth="1"/>
    <col min="7683" max="7684" width="23.36328125" customWidth="1"/>
    <col min="7687" max="7687" width="9.7265625" customWidth="1"/>
    <col min="7937" max="7937" width="10" customWidth="1"/>
    <col min="7938" max="7938" width="25.453125" customWidth="1"/>
    <col min="7939" max="7940" width="23.36328125" customWidth="1"/>
    <col min="7943" max="7943" width="9.7265625" customWidth="1"/>
    <col min="8193" max="8193" width="10" customWidth="1"/>
    <col min="8194" max="8194" width="25.453125" customWidth="1"/>
    <col min="8195" max="8196" width="23.36328125" customWidth="1"/>
    <col min="8199" max="8199" width="9.7265625" customWidth="1"/>
    <col min="8449" max="8449" width="10" customWidth="1"/>
    <col min="8450" max="8450" width="25.453125" customWidth="1"/>
    <col min="8451" max="8452" width="23.36328125" customWidth="1"/>
    <col min="8455" max="8455" width="9.7265625" customWidth="1"/>
    <col min="8705" max="8705" width="10" customWidth="1"/>
    <col min="8706" max="8706" width="25.453125" customWidth="1"/>
    <col min="8707" max="8708" width="23.36328125" customWidth="1"/>
    <col min="8711" max="8711" width="9.7265625" customWidth="1"/>
    <col min="8961" max="8961" width="10" customWidth="1"/>
    <col min="8962" max="8962" width="25.453125" customWidth="1"/>
    <col min="8963" max="8964" width="23.36328125" customWidth="1"/>
    <col min="8967" max="8967" width="9.7265625" customWidth="1"/>
    <col min="9217" max="9217" width="10" customWidth="1"/>
    <col min="9218" max="9218" width="25.453125" customWidth="1"/>
    <col min="9219" max="9220" width="23.36328125" customWidth="1"/>
    <col min="9223" max="9223" width="9.7265625" customWidth="1"/>
    <col min="9473" max="9473" width="10" customWidth="1"/>
    <col min="9474" max="9474" width="25.453125" customWidth="1"/>
    <col min="9475" max="9476" width="23.36328125" customWidth="1"/>
    <col min="9479" max="9479" width="9.7265625" customWidth="1"/>
    <col min="9729" max="9729" width="10" customWidth="1"/>
    <col min="9730" max="9730" width="25.453125" customWidth="1"/>
    <col min="9731" max="9732" width="23.36328125" customWidth="1"/>
    <col min="9735" max="9735" width="9.7265625" customWidth="1"/>
    <col min="9985" max="9985" width="10" customWidth="1"/>
    <col min="9986" max="9986" width="25.453125" customWidth="1"/>
    <col min="9987" max="9988" width="23.36328125" customWidth="1"/>
    <col min="9991" max="9991" width="9.7265625" customWidth="1"/>
    <col min="10241" max="10241" width="10" customWidth="1"/>
    <col min="10242" max="10242" width="25.453125" customWidth="1"/>
    <col min="10243" max="10244" width="23.36328125" customWidth="1"/>
    <col min="10247" max="10247" width="9.7265625" customWidth="1"/>
    <col min="10497" max="10497" width="10" customWidth="1"/>
    <col min="10498" max="10498" width="25.453125" customWidth="1"/>
    <col min="10499" max="10500" width="23.36328125" customWidth="1"/>
    <col min="10503" max="10503" width="9.7265625" customWidth="1"/>
    <col min="10753" max="10753" width="10" customWidth="1"/>
    <col min="10754" max="10754" width="25.453125" customWidth="1"/>
    <col min="10755" max="10756" width="23.36328125" customWidth="1"/>
    <col min="10759" max="10759" width="9.7265625" customWidth="1"/>
    <col min="11009" max="11009" width="10" customWidth="1"/>
    <col min="11010" max="11010" width="25.453125" customWidth="1"/>
    <col min="11011" max="11012" width="23.36328125" customWidth="1"/>
    <col min="11015" max="11015" width="9.7265625" customWidth="1"/>
    <col min="11265" max="11265" width="10" customWidth="1"/>
    <col min="11266" max="11266" width="25.453125" customWidth="1"/>
    <col min="11267" max="11268" width="23.36328125" customWidth="1"/>
    <col min="11271" max="11271" width="9.7265625" customWidth="1"/>
    <col min="11521" max="11521" width="10" customWidth="1"/>
    <col min="11522" max="11522" width="25.453125" customWidth="1"/>
    <col min="11523" max="11524" width="23.36328125" customWidth="1"/>
    <col min="11527" max="11527" width="9.7265625" customWidth="1"/>
    <col min="11777" max="11777" width="10" customWidth="1"/>
    <col min="11778" max="11778" width="25.453125" customWidth="1"/>
    <col min="11779" max="11780" width="23.36328125" customWidth="1"/>
    <col min="11783" max="11783" width="9.7265625" customWidth="1"/>
    <col min="12033" max="12033" width="10" customWidth="1"/>
    <col min="12034" max="12034" width="25.453125" customWidth="1"/>
    <col min="12035" max="12036" width="23.36328125" customWidth="1"/>
    <col min="12039" max="12039" width="9.7265625" customWidth="1"/>
    <col min="12289" max="12289" width="10" customWidth="1"/>
    <col min="12290" max="12290" width="25.453125" customWidth="1"/>
    <col min="12291" max="12292" width="23.36328125" customWidth="1"/>
    <col min="12295" max="12295" width="9.7265625" customWidth="1"/>
    <col min="12545" max="12545" width="10" customWidth="1"/>
    <col min="12546" max="12546" width="25.453125" customWidth="1"/>
    <col min="12547" max="12548" width="23.36328125" customWidth="1"/>
    <col min="12551" max="12551" width="9.7265625" customWidth="1"/>
    <col min="12801" max="12801" width="10" customWidth="1"/>
    <col min="12802" max="12802" width="25.453125" customWidth="1"/>
    <col min="12803" max="12804" width="23.36328125" customWidth="1"/>
    <col min="12807" max="12807" width="9.7265625" customWidth="1"/>
    <col min="13057" max="13057" width="10" customWidth="1"/>
    <col min="13058" max="13058" width="25.453125" customWidth="1"/>
    <col min="13059" max="13060" width="23.36328125" customWidth="1"/>
    <col min="13063" max="13063" width="9.7265625" customWidth="1"/>
    <col min="13313" max="13313" width="10" customWidth="1"/>
    <col min="13314" max="13314" width="25.453125" customWidth="1"/>
    <col min="13315" max="13316" width="23.36328125" customWidth="1"/>
    <col min="13319" max="13319" width="9.7265625" customWidth="1"/>
    <col min="13569" max="13569" width="10" customWidth="1"/>
    <col min="13570" max="13570" width="25.453125" customWidth="1"/>
    <col min="13571" max="13572" width="23.36328125" customWidth="1"/>
    <col min="13575" max="13575" width="9.7265625" customWidth="1"/>
    <col min="13825" max="13825" width="10" customWidth="1"/>
    <col min="13826" max="13826" width="25.453125" customWidth="1"/>
    <col min="13827" max="13828" width="23.36328125" customWidth="1"/>
    <col min="13831" max="13831" width="9.7265625" customWidth="1"/>
    <col min="14081" max="14081" width="10" customWidth="1"/>
    <col min="14082" max="14082" width="25.453125" customWidth="1"/>
    <col min="14083" max="14084" width="23.36328125" customWidth="1"/>
    <col min="14087" max="14087" width="9.7265625" customWidth="1"/>
    <col min="14337" max="14337" width="10" customWidth="1"/>
    <col min="14338" max="14338" width="25.453125" customWidth="1"/>
    <col min="14339" max="14340" width="23.36328125" customWidth="1"/>
    <col min="14343" max="14343" width="9.7265625" customWidth="1"/>
    <col min="14593" max="14593" width="10" customWidth="1"/>
    <col min="14594" max="14594" width="25.453125" customWidth="1"/>
    <col min="14595" max="14596" width="23.36328125" customWidth="1"/>
    <col min="14599" max="14599" width="9.7265625" customWidth="1"/>
    <col min="14849" max="14849" width="10" customWidth="1"/>
    <col min="14850" max="14850" width="25.453125" customWidth="1"/>
    <col min="14851" max="14852" width="23.36328125" customWidth="1"/>
    <col min="14855" max="14855" width="9.7265625" customWidth="1"/>
    <col min="15105" max="15105" width="10" customWidth="1"/>
    <col min="15106" max="15106" width="25.453125" customWidth="1"/>
    <col min="15107" max="15108" width="23.36328125" customWidth="1"/>
    <col min="15111" max="15111" width="9.7265625" customWidth="1"/>
    <col min="15361" max="15361" width="10" customWidth="1"/>
    <col min="15362" max="15362" width="25.453125" customWidth="1"/>
    <col min="15363" max="15364" width="23.36328125" customWidth="1"/>
    <col min="15367" max="15367" width="9.7265625" customWidth="1"/>
    <col min="15617" max="15617" width="10" customWidth="1"/>
    <col min="15618" max="15618" width="25.453125" customWidth="1"/>
    <col min="15619" max="15620" width="23.36328125" customWidth="1"/>
    <col min="15623" max="15623" width="9.7265625" customWidth="1"/>
    <col min="15873" max="15873" width="10" customWidth="1"/>
    <col min="15874" max="15874" width="25.453125" customWidth="1"/>
    <col min="15875" max="15876" width="23.36328125" customWidth="1"/>
    <col min="15879" max="15879" width="9.7265625" customWidth="1"/>
    <col min="16129" max="16129" width="10" customWidth="1"/>
    <col min="16130" max="16130" width="25.453125" customWidth="1"/>
    <col min="16131" max="16132" width="23.36328125" customWidth="1"/>
    <col min="16135" max="16135" width="9.7265625" customWidth="1"/>
  </cols>
  <sheetData>
    <row r="1" spans="1:7" s="24" customFormat="1">
      <c r="A1" s="1" t="s">
        <v>32</v>
      </c>
      <c r="B1" s="23"/>
      <c r="C1" s="23"/>
      <c r="D1" s="23"/>
    </row>
    <row r="2" spans="1:7" s="5" customFormat="1" ht="13" customHeight="1">
      <c r="A2" s="4" t="s">
        <v>1</v>
      </c>
      <c r="B2" s="3" t="s">
        <v>2</v>
      </c>
      <c r="C2" s="3" t="s">
        <v>3</v>
      </c>
      <c r="D2" s="4" t="s">
        <v>4</v>
      </c>
    </row>
    <row r="3" spans="1:7" s="5" customFormat="1" ht="13" customHeight="1">
      <c r="A3" s="10" t="s">
        <v>5</v>
      </c>
      <c r="B3" s="25">
        <v>1348</v>
      </c>
      <c r="C3" s="26">
        <v>43</v>
      </c>
      <c r="D3" s="27">
        <v>1301</v>
      </c>
    </row>
    <row r="4" spans="1:7" s="24" customFormat="1" ht="13" customHeight="1">
      <c r="A4" s="10">
        <v>55</v>
      </c>
      <c r="B4" s="28">
        <v>1505</v>
      </c>
      <c r="C4" s="29">
        <v>42</v>
      </c>
      <c r="D4" s="30">
        <v>1464</v>
      </c>
      <c r="F4" s="19"/>
      <c r="G4" s="20"/>
    </row>
    <row r="5" spans="1:7" s="24" customFormat="1" ht="13" customHeight="1">
      <c r="A5" s="10">
        <v>60</v>
      </c>
      <c r="B5" s="28">
        <v>1729</v>
      </c>
      <c r="C5" s="29">
        <v>38</v>
      </c>
      <c r="D5" s="30">
        <v>1692</v>
      </c>
      <c r="F5" s="19"/>
      <c r="G5" s="20"/>
    </row>
    <row r="6" spans="1:7" s="24" customFormat="1" ht="13" hidden="1" customHeight="1">
      <c r="A6" s="10">
        <v>61</v>
      </c>
      <c r="B6" s="28">
        <v>1798</v>
      </c>
      <c r="C6" s="29">
        <v>40</v>
      </c>
      <c r="D6" s="30">
        <v>1758</v>
      </c>
    </row>
    <row r="7" spans="1:7" s="24" customFormat="1" ht="13" hidden="1" customHeight="1">
      <c r="A7" s="10">
        <v>62</v>
      </c>
      <c r="B7" s="28">
        <v>1879</v>
      </c>
      <c r="C7" s="29">
        <v>41</v>
      </c>
      <c r="D7" s="30">
        <v>1838</v>
      </c>
    </row>
    <row r="8" spans="1:7" s="24" customFormat="1" ht="13" hidden="1" customHeight="1">
      <c r="A8" s="10">
        <v>63</v>
      </c>
      <c r="B8" s="28">
        <v>1927</v>
      </c>
      <c r="C8" s="29">
        <v>40</v>
      </c>
      <c r="D8" s="30">
        <v>1886</v>
      </c>
    </row>
    <row r="9" spans="1:7" s="24" customFormat="1" ht="13" hidden="1" customHeight="1">
      <c r="A9" s="10" t="s">
        <v>6</v>
      </c>
      <c r="B9" s="28">
        <v>1973</v>
      </c>
      <c r="C9" s="29">
        <v>43</v>
      </c>
      <c r="D9" s="30">
        <v>1929</v>
      </c>
    </row>
    <row r="10" spans="1:7" s="24" customFormat="1" ht="13" customHeight="1">
      <c r="A10" s="14" t="s">
        <v>7</v>
      </c>
      <c r="B10" s="28">
        <v>2007</v>
      </c>
      <c r="C10" s="29">
        <v>41</v>
      </c>
      <c r="D10" s="30">
        <v>1966</v>
      </c>
    </row>
    <row r="11" spans="1:7" s="24" customFormat="1" ht="13" hidden="1" customHeight="1">
      <c r="A11" s="10">
        <v>3</v>
      </c>
      <c r="B11" s="28">
        <v>2062</v>
      </c>
      <c r="C11" s="29">
        <v>41</v>
      </c>
      <c r="D11" s="30">
        <v>2020</v>
      </c>
    </row>
    <row r="12" spans="1:7" s="24" customFormat="1" ht="13" hidden="1" customHeight="1">
      <c r="A12" s="10">
        <v>4</v>
      </c>
      <c r="B12" s="28">
        <v>2090</v>
      </c>
      <c r="C12" s="29">
        <v>42</v>
      </c>
      <c r="D12" s="30">
        <v>2076</v>
      </c>
    </row>
    <row r="13" spans="1:7" s="24" customFormat="1" ht="13" hidden="1" customHeight="1">
      <c r="A13" s="10">
        <v>5</v>
      </c>
      <c r="B13" s="28">
        <v>2105</v>
      </c>
      <c r="C13" s="29">
        <v>42</v>
      </c>
      <c r="D13" s="30">
        <v>2063</v>
      </c>
    </row>
    <row r="14" spans="1:7" s="24" customFormat="1" ht="13" hidden="1" customHeight="1">
      <c r="A14" s="10">
        <v>6</v>
      </c>
      <c r="B14" s="28">
        <v>2083</v>
      </c>
      <c r="C14" s="29">
        <v>42</v>
      </c>
      <c r="D14" s="30">
        <v>2041</v>
      </c>
    </row>
    <row r="15" spans="1:7" s="24" customFormat="1" ht="13" customHeight="1">
      <c r="A15" s="10">
        <v>7</v>
      </c>
      <c r="B15" s="28">
        <v>2128.6999999999998</v>
      </c>
      <c r="C15" s="29">
        <v>45.9</v>
      </c>
      <c r="D15" s="30">
        <v>2082.8000000000002</v>
      </c>
    </row>
    <row r="16" spans="1:7" s="24" customFormat="1" ht="13" customHeight="1">
      <c r="A16" s="10">
        <v>8</v>
      </c>
      <c r="B16" s="28">
        <v>2149.3000000000002</v>
      </c>
      <c r="C16" s="29">
        <v>48.2</v>
      </c>
      <c r="D16" s="30">
        <v>2101.1999999999998</v>
      </c>
    </row>
    <row r="17" spans="1:4" s="24" customFormat="1" ht="13" customHeight="1">
      <c r="A17" s="10">
        <v>9</v>
      </c>
      <c r="B17" s="28">
        <v>2149.9</v>
      </c>
      <c r="C17" s="29">
        <v>51.2</v>
      </c>
      <c r="D17" s="30">
        <v>2098.6999999999998</v>
      </c>
    </row>
    <row r="18" spans="1:4" s="24" customFormat="1" ht="13" customHeight="1">
      <c r="A18" s="10">
        <v>10</v>
      </c>
      <c r="B18" s="28">
        <v>2145</v>
      </c>
      <c r="C18" s="29">
        <v>52.8</v>
      </c>
      <c r="D18" s="30">
        <v>2092.1999999999998</v>
      </c>
    </row>
    <row r="19" spans="1:4" s="24" customFormat="1" ht="13" customHeight="1">
      <c r="A19" s="10" t="s">
        <v>8</v>
      </c>
      <c r="B19" s="28">
        <v>2191.1604779524919</v>
      </c>
      <c r="C19" s="29">
        <v>53.422202767309365</v>
      </c>
      <c r="D19" s="30">
        <v>2137.7382751851824</v>
      </c>
    </row>
    <row r="20" spans="1:4" s="24" customFormat="1" ht="13" customHeight="1">
      <c r="A20" s="10" t="s">
        <v>9</v>
      </c>
      <c r="B20" s="28">
        <v>1800.3</v>
      </c>
      <c r="C20" s="29">
        <v>43</v>
      </c>
      <c r="D20" s="30">
        <v>1757.2</v>
      </c>
    </row>
    <row r="21" spans="1:4" s="24" customFormat="1" ht="13" customHeight="1">
      <c r="A21" s="10" t="s">
        <v>10</v>
      </c>
      <c r="B21" s="28">
        <v>1796.3415194362524</v>
      </c>
      <c r="C21" s="29">
        <v>44.109589041095887</v>
      </c>
      <c r="D21" s="30">
        <v>1752.2319303951565</v>
      </c>
    </row>
    <row r="22" spans="1:4" s="24" customFormat="1" ht="13" customHeight="1">
      <c r="A22" s="10" t="s">
        <v>11</v>
      </c>
      <c r="B22" s="28">
        <v>1755.4</v>
      </c>
      <c r="C22" s="29">
        <v>46.4</v>
      </c>
      <c r="D22" s="30">
        <v>1709.1</v>
      </c>
    </row>
    <row r="23" spans="1:4" s="24" customFormat="1" ht="13" customHeight="1">
      <c r="A23" s="10" t="s">
        <v>12</v>
      </c>
      <c r="B23" s="28">
        <v>1691.5</v>
      </c>
      <c r="C23" s="29">
        <v>57.2</v>
      </c>
      <c r="D23" s="30">
        <v>1634.3</v>
      </c>
    </row>
    <row r="24" spans="1:4" s="24" customFormat="1" ht="13" customHeight="1">
      <c r="A24" s="10" t="s">
        <v>13</v>
      </c>
      <c r="B24" s="28">
        <v>1649.5</v>
      </c>
      <c r="C24" s="29">
        <v>57</v>
      </c>
      <c r="D24" s="30">
        <v>1592.5</v>
      </c>
    </row>
    <row r="25" spans="1:4" s="24" customFormat="1" ht="13" customHeight="1">
      <c r="A25" s="14" t="s">
        <v>14</v>
      </c>
      <c r="B25" s="28">
        <v>1629.4</v>
      </c>
      <c r="C25" s="29">
        <v>57.5</v>
      </c>
      <c r="D25" s="30">
        <v>1571.9</v>
      </c>
    </row>
    <row r="26" spans="1:4" s="24" customFormat="1" ht="13" customHeight="1">
      <c r="A26" s="14" t="s">
        <v>15</v>
      </c>
      <c r="B26" s="28">
        <v>1564.4257834490522</v>
      </c>
      <c r="C26" s="29">
        <v>59.419027960217676</v>
      </c>
      <c r="D26" s="30">
        <v>1505.0067554888344</v>
      </c>
    </row>
    <row r="27" spans="1:4" s="24" customFormat="1" ht="13" customHeight="1">
      <c r="A27" s="14" t="s">
        <v>16</v>
      </c>
      <c r="B27" s="28">
        <v>1503.3</v>
      </c>
      <c r="C27" s="29">
        <v>60.3</v>
      </c>
      <c r="D27" s="30">
        <v>1443</v>
      </c>
    </row>
    <row r="28" spans="1:4" s="24" customFormat="1" ht="13" customHeight="1">
      <c r="A28" s="14" t="s">
        <v>17</v>
      </c>
      <c r="B28" s="28">
        <v>1451.7</v>
      </c>
      <c r="C28" s="29">
        <v>60.5</v>
      </c>
      <c r="D28" s="30">
        <v>1391.2</v>
      </c>
    </row>
    <row r="29" spans="1:4" s="24" customFormat="1" ht="13" customHeight="1">
      <c r="A29" s="14" t="s">
        <v>33</v>
      </c>
      <c r="B29" s="28">
        <v>1430.6</v>
      </c>
      <c r="C29" s="29">
        <v>60.5</v>
      </c>
      <c r="D29" s="30">
        <v>1370</v>
      </c>
    </row>
    <row r="30" spans="1:4" s="24" customFormat="1" ht="13" customHeight="1">
      <c r="A30" s="14" t="s">
        <v>19</v>
      </c>
      <c r="B30" s="28">
        <v>1413</v>
      </c>
      <c r="C30" s="29">
        <v>60</v>
      </c>
      <c r="D30" s="30">
        <v>1353</v>
      </c>
    </row>
    <row r="31" spans="1:4" s="24" customFormat="1" ht="13" customHeight="1">
      <c r="A31" s="14" t="s">
        <v>20</v>
      </c>
      <c r="B31" s="28">
        <v>1410.6</v>
      </c>
      <c r="C31" s="29">
        <v>61.2</v>
      </c>
      <c r="D31" s="30">
        <v>1349.4</v>
      </c>
    </row>
    <row r="32" spans="1:4" s="24" customFormat="1" ht="13" customHeight="1">
      <c r="A32" s="14" t="s">
        <v>21</v>
      </c>
      <c r="B32" s="28">
        <v>1410.5</v>
      </c>
      <c r="C32" s="29">
        <v>62.6</v>
      </c>
      <c r="D32" s="30">
        <v>1347.9</v>
      </c>
    </row>
    <row r="33" spans="1:8">
      <c r="A33" s="14" t="s">
        <v>22</v>
      </c>
      <c r="B33" s="28">
        <v>1401.1</v>
      </c>
      <c r="C33" s="29">
        <v>61.6</v>
      </c>
      <c r="D33" s="30">
        <v>1339.6</v>
      </c>
    </row>
    <row r="34" spans="1:8">
      <c r="A34" s="14" t="s">
        <v>34</v>
      </c>
      <c r="B34" s="28">
        <v>1394.9844356066185</v>
      </c>
      <c r="C34" s="29">
        <v>62.767417881867729</v>
      </c>
      <c r="D34" s="30">
        <v>1332.217017724751</v>
      </c>
    </row>
    <row r="35" spans="1:8">
      <c r="A35" s="14" t="s">
        <v>24</v>
      </c>
      <c r="B35" s="28">
        <v>1381.3186380468694</v>
      </c>
      <c r="C35" s="29">
        <v>63.617855149620766</v>
      </c>
      <c r="D35" s="30">
        <v>1317.7007828972485</v>
      </c>
    </row>
    <row r="36" spans="1:8">
      <c r="A36" s="14" t="s">
        <v>25</v>
      </c>
      <c r="B36" s="28">
        <v>1365.8368604073521</v>
      </c>
      <c r="C36" s="29">
        <v>62.738996522603081</v>
      </c>
      <c r="D36" s="30">
        <v>1303.0978638847491</v>
      </c>
    </row>
    <row r="37" spans="1:8">
      <c r="A37" s="14" t="s">
        <v>26</v>
      </c>
      <c r="B37" s="28">
        <v>1368.1105129956211</v>
      </c>
      <c r="C37" s="29">
        <v>63.688587153014907</v>
      </c>
      <c r="D37" s="30">
        <v>1304.4219258426062</v>
      </c>
    </row>
    <row r="38" spans="1:8">
      <c r="A38" s="14" t="s">
        <v>27</v>
      </c>
      <c r="B38" s="28">
        <v>1363.6568857907109</v>
      </c>
      <c r="C38" s="29">
        <v>62.371119396936038</v>
      </c>
      <c r="D38" s="30">
        <v>1301.2857663937748</v>
      </c>
      <c r="E38" s="31"/>
    </row>
    <row r="39" spans="1:8">
      <c r="A39" s="14" t="s">
        <v>28</v>
      </c>
      <c r="B39" s="29">
        <v>1355.7</v>
      </c>
      <c r="C39" s="29">
        <v>59.1</v>
      </c>
      <c r="D39" s="30">
        <v>1296.5999999999999</v>
      </c>
      <c r="E39" s="31"/>
    </row>
    <row r="40" spans="1:8">
      <c r="A40" s="14" t="s">
        <v>29</v>
      </c>
      <c r="B40" s="29">
        <v>1245.8</v>
      </c>
      <c r="C40" s="29">
        <v>55.2</v>
      </c>
      <c r="D40" s="30">
        <v>1190.5999999999999</v>
      </c>
      <c r="E40" s="31"/>
    </row>
    <row r="41" spans="1:8">
      <c r="A41" s="14" t="s">
        <v>30</v>
      </c>
      <c r="B41" s="29">
        <v>1337.1</v>
      </c>
      <c r="C41" s="29">
        <v>54.5</v>
      </c>
      <c r="D41" s="30">
        <v>1282.5999999999999</v>
      </c>
      <c r="E41" s="31"/>
    </row>
    <row r="42" spans="1:8">
      <c r="A42" s="15" t="s">
        <v>31</v>
      </c>
      <c r="B42" s="32">
        <v>1342.6</v>
      </c>
      <c r="C42" s="32">
        <v>55</v>
      </c>
      <c r="D42" s="33">
        <v>1287.5999999999999</v>
      </c>
      <c r="E42" s="31"/>
    </row>
    <row r="43" spans="1:8">
      <c r="A43" s="19"/>
      <c r="H43" s="22"/>
    </row>
    <row r="44" spans="1:8">
      <c r="A44" s="19"/>
    </row>
  </sheetData>
  <phoneticPr fontId="2"/>
  <pageMargins left="0.78740157480314965" right="0.78740157480314965" top="0.59055118110236227" bottom="0.59055118110236227" header="0" footer="0"/>
  <pageSetup paperSize="9" fitToWidth="40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BC2F3-5617-47EF-B657-D73E352DF8D5}">
  <sheetPr>
    <tabColor theme="8" tint="0.59999389629810485"/>
    <outlinePr summaryBelow="0" summaryRight="0"/>
    <pageSetUpPr autoPageBreaks="0"/>
  </sheetPr>
  <dimension ref="A1:M15"/>
  <sheetViews>
    <sheetView view="pageBreakPreview" zoomScaleNormal="100" zoomScaleSheetLayoutView="100" workbookViewId="0"/>
  </sheetViews>
  <sheetFormatPr defaultColWidth="6.453125" defaultRowHeight="13"/>
  <cols>
    <col min="1" max="1" width="2.90625" style="56" customWidth="1"/>
    <col min="2" max="2" width="16.08984375" style="56" customWidth="1"/>
    <col min="3" max="8" width="12.6328125" style="56" customWidth="1"/>
    <col min="9" max="10" width="6.453125" style="35" customWidth="1"/>
    <col min="11" max="12" width="9" style="35" bestFit="1" customWidth="1"/>
    <col min="13" max="13" width="6.453125" style="35" customWidth="1"/>
    <col min="14" max="14" width="15.26953125" style="35" bestFit="1" customWidth="1"/>
    <col min="15" max="15" width="13" style="35" bestFit="1" customWidth="1"/>
    <col min="16" max="16" width="15.26953125" style="35" bestFit="1" customWidth="1"/>
    <col min="17" max="256" width="6.453125" style="35"/>
    <col min="257" max="257" width="2.90625" style="35" customWidth="1"/>
    <col min="258" max="258" width="16.08984375" style="35" customWidth="1"/>
    <col min="259" max="264" width="12.6328125" style="35" customWidth="1"/>
    <col min="265" max="266" width="6.453125" style="35"/>
    <col min="267" max="268" width="9" style="35" bestFit="1" customWidth="1"/>
    <col min="269" max="269" width="6.453125" style="35"/>
    <col min="270" max="270" width="15.26953125" style="35" bestFit="1" customWidth="1"/>
    <col min="271" max="271" width="13" style="35" bestFit="1" customWidth="1"/>
    <col min="272" max="272" width="15.26953125" style="35" bestFit="1" customWidth="1"/>
    <col min="273" max="512" width="6.453125" style="35"/>
    <col min="513" max="513" width="2.90625" style="35" customWidth="1"/>
    <col min="514" max="514" width="16.08984375" style="35" customWidth="1"/>
    <col min="515" max="520" width="12.6328125" style="35" customWidth="1"/>
    <col min="521" max="522" width="6.453125" style="35"/>
    <col min="523" max="524" width="9" style="35" bestFit="1" customWidth="1"/>
    <col min="525" max="525" width="6.453125" style="35"/>
    <col min="526" max="526" width="15.26953125" style="35" bestFit="1" customWidth="1"/>
    <col min="527" max="527" width="13" style="35" bestFit="1" customWidth="1"/>
    <col min="528" max="528" width="15.26953125" style="35" bestFit="1" customWidth="1"/>
    <col min="529" max="768" width="6.453125" style="35"/>
    <col min="769" max="769" width="2.90625" style="35" customWidth="1"/>
    <col min="770" max="770" width="16.08984375" style="35" customWidth="1"/>
    <col min="771" max="776" width="12.6328125" style="35" customWidth="1"/>
    <col min="777" max="778" width="6.453125" style="35"/>
    <col min="779" max="780" width="9" style="35" bestFit="1" customWidth="1"/>
    <col min="781" max="781" width="6.453125" style="35"/>
    <col min="782" max="782" width="15.26953125" style="35" bestFit="1" customWidth="1"/>
    <col min="783" max="783" width="13" style="35" bestFit="1" customWidth="1"/>
    <col min="784" max="784" width="15.26953125" style="35" bestFit="1" customWidth="1"/>
    <col min="785" max="1024" width="6.453125" style="35"/>
    <col min="1025" max="1025" width="2.90625" style="35" customWidth="1"/>
    <col min="1026" max="1026" width="16.08984375" style="35" customWidth="1"/>
    <col min="1027" max="1032" width="12.6328125" style="35" customWidth="1"/>
    <col min="1033" max="1034" width="6.453125" style="35"/>
    <col min="1035" max="1036" width="9" style="35" bestFit="1" customWidth="1"/>
    <col min="1037" max="1037" width="6.453125" style="35"/>
    <col min="1038" max="1038" width="15.26953125" style="35" bestFit="1" customWidth="1"/>
    <col min="1039" max="1039" width="13" style="35" bestFit="1" customWidth="1"/>
    <col min="1040" max="1040" width="15.26953125" style="35" bestFit="1" customWidth="1"/>
    <col min="1041" max="1280" width="6.453125" style="35"/>
    <col min="1281" max="1281" width="2.90625" style="35" customWidth="1"/>
    <col min="1282" max="1282" width="16.08984375" style="35" customWidth="1"/>
    <col min="1283" max="1288" width="12.6328125" style="35" customWidth="1"/>
    <col min="1289" max="1290" width="6.453125" style="35"/>
    <col min="1291" max="1292" width="9" style="35" bestFit="1" customWidth="1"/>
    <col min="1293" max="1293" width="6.453125" style="35"/>
    <col min="1294" max="1294" width="15.26953125" style="35" bestFit="1" customWidth="1"/>
    <col min="1295" max="1295" width="13" style="35" bestFit="1" customWidth="1"/>
    <col min="1296" max="1296" width="15.26953125" style="35" bestFit="1" customWidth="1"/>
    <col min="1297" max="1536" width="6.453125" style="35"/>
    <col min="1537" max="1537" width="2.90625" style="35" customWidth="1"/>
    <col min="1538" max="1538" width="16.08984375" style="35" customWidth="1"/>
    <col min="1539" max="1544" width="12.6328125" style="35" customWidth="1"/>
    <col min="1545" max="1546" width="6.453125" style="35"/>
    <col min="1547" max="1548" width="9" style="35" bestFit="1" customWidth="1"/>
    <col min="1549" max="1549" width="6.453125" style="35"/>
    <col min="1550" max="1550" width="15.26953125" style="35" bestFit="1" customWidth="1"/>
    <col min="1551" max="1551" width="13" style="35" bestFit="1" customWidth="1"/>
    <col min="1552" max="1552" width="15.26953125" style="35" bestFit="1" customWidth="1"/>
    <col min="1553" max="1792" width="6.453125" style="35"/>
    <col min="1793" max="1793" width="2.90625" style="35" customWidth="1"/>
    <col min="1794" max="1794" width="16.08984375" style="35" customWidth="1"/>
    <col min="1795" max="1800" width="12.6328125" style="35" customWidth="1"/>
    <col min="1801" max="1802" width="6.453125" style="35"/>
    <col min="1803" max="1804" width="9" style="35" bestFit="1" customWidth="1"/>
    <col min="1805" max="1805" width="6.453125" style="35"/>
    <col min="1806" max="1806" width="15.26953125" style="35" bestFit="1" customWidth="1"/>
    <col min="1807" max="1807" width="13" style="35" bestFit="1" customWidth="1"/>
    <col min="1808" max="1808" width="15.26953125" style="35" bestFit="1" customWidth="1"/>
    <col min="1809" max="2048" width="6.453125" style="35"/>
    <col min="2049" max="2049" width="2.90625" style="35" customWidth="1"/>
    <col min="2050" max="2050" width="16.08984375" style="35" customWidth="1"/>
    <col min="2051" max="2056" width="12.6328125" style="35" customWidth="1"/>
    <col min="2057" max="2058" width="6.453125" style="35"/>
    <col min="2059" max="2060" width="9" style="35" bestFit="1" customWidth="1"/>
    <col min="2061" max="2061" width="6.453125" style="35"/>
    <col min="2062" max="2062" width="15.26953125" style="35" bestFit="1" customWidth="1"/>
    <col min="2063" max="2063" width="13" style="35" bestFit="1" customWidth="1"/>
    <col min="2064" max="2064" width="15.26953125" style="35" bestFit="1" customWidth="1"/>
    <col min="2065" max="2304" width="6.453125" style="35"/>
    <col min="2305" max="2305" width="2.90625" style="35" customWidth="1"/>
    <col min="2306" max="2306" width="16.08984375" style="35" customWidth="1"/>
    <col min="2307" max="2312" width="12.6328125" style="35" customWidth="1"/>
    <col min="2313" max="2314" width="6.453125" style="35"/>
    <col min="2315" max="2316" width="9" style="35" bestFit="1" customWidth="1"/>
    <col min="2317" max="2317" width="6.453125" style="35"/>
    <col min="2318" max="2318" width="15.26953125" style="35" bestFit="1" customWidth="1"/>
    <col min="2319" max="2319" width="13" style="35" bestFit="1" customWidth="1"/>
    <col min="2320" max="2320" width="15.26953125" style="35" bestFit="1" customWidth="1"/>
    <col min="2321" max="2560" width="6.453125" style="35"/>
    <col min="2561" max="2561" width="2.90625" style="35" customWidth="1"/>
    <col min="2562" max="2562" width="16.08984375" style="35" customWidth="1"/>
    <col min="2563" max="2568" width="12.6328125" style="35" customWidth="1"/>
    <col min="2569" max="2570" width="6.453125" style="35"/>
    <col min="2571" max="2572" width="9" style="35" bestFit="1" customWidth="1"/>
    <col min="2573" max="2573" width="6.453125" style="35"/>
    <col min="2574" max="2574" width="15.26953125" style="35" bestFit="1" customWidth="1"/>
    <col min="2575" max="2575" width="13" style="35" bestFit="1" customWidth="1"/>
    <col min="2576" max="2576" width="15.26953125" style="35" bestFit="1" customWidth="1"/>
    <col min="2577" max="2816" width="6.453125" style="35"/>
    <col min="2817" max="2817" width="2.90625" style="35" customWidth="1"/>
    <col min="2818" max="2818" width="16.08984375" style="35" customWidth="1"/>
    <col min="2819" max="2824" width="12.6328125" style="35" customWidth="1"/>
    <col min="2825" max="2826" width="6.453125" style="35"/>
    <col min="2827" max="2828" width="9" style="35" bestFit="1" customWidth="1"/>
    <col min="2829" max="2829" width="6.453125" style="35"/>
    <col min="2830" max="2830" width="15.26953125" style="35" bestFit="1" customWidth="1"/>
    <col min="2831" max="2831" width="13" style="35" bestFit="1" customWidth="1"/>
    <col min="2832" max="2832" width="15.26953125" style="35" bestFit="1" customWidth="1"/>
    <col min="2833" max="3072" width="6.453125" style="35"/>
    <col min="3073" max="3073" width="2.90625" style="35" customWidth="1"/>
    <col min="3074" max="3074" width="16.08984375" style="35" customWidth="1"/>
    <col min="3075" max="3080" width="12.6328125" style="35" customWidth="1"/>
    <col min="3081" max="3082" width="6.453125" style="35"/>
    <col min="3083" max="3084" width="9" style="35" bestFit="1" customWidth="1"/>
    <col min="3085" max="3085" width="6.453125" style="35"/>
    <col min="3086" max="3086" width="15.26953125" style="35" bestFit="1" customWidth="1"/>
    <col min="3087" max="3087" width="13" style="35" bestFit="1" customWidth="1"/>
    <col min="3088" max="3088" width="15.26953125" style="35" bestFit="1" customWidth="1"/>
    <col min="3089" max="3328" width="6.453125" style="35"/>
    <col min="3329" max="3329" width="2.90625" style="35" customWidth="1"/>
    <col min="3330" max="3330" width="16.08984375" style="35" customWidth="1"/>
    <col min="3331" max="3336" width="12.6328125" style="35" customWidth="1"/>
    <col min="3337" max="3338" width="6.453125" style="35"/>
    <col min="3339" max="3340" width="9" style="35" bestFit="1" customWidth="1"/>
    <col min="3341" max="3341" width="6.453125" style="35"/>
    <col min="3342" max="3342" width="15.26953125" style="35" bestFit="1" customWidth="1"/>
    <col min="3343" max="3343" width="13" style="35" bestFit="1" customWidth="1"/>
    <col min="3344" max="3344" width="15.26953125" style="35" bestFit="1" customWidth="1"/>
    <col min="3345" max="3584" width="6.453125" style="35"/>
    <col min="3585" max="3585" width="2.90625" style="35" customWidth="1"/>
    <col min="3586" max="3586" width="16.08984375" style="35" customWidth="1"/>
    <col min="3587" max="3592" width="12.6328125" style="35" customWidth="1"/>
    <col min="3593" max="3594" width="6.453125" style="35"/>
    <col min="3595" max="3596" width="9" style="35" bestFit="1" customWidth="1"/>
    <col min="3597" max="3597" width="6.453125" style="35"/>
    <col min="3598" max="3598" width="15.26953125" style="35" bestFit="1" customWidth="1"/>
    <col min="3599" max="3599" width="13" style="35" bestFit="1" customWidth="1"/>
    <col min="3600" max="3600" width="15.26953125" style="35" bestFit="1" customWidth="1"/>
    <col min="3601" max="3840" width="6.453125" style="35"/>
    <col min="3841" max="3841" width="2.90625" style="35" customWidth="1"/>
    <col min="3842" max="3842" width="16.08984375" style="35" customWidth="1"/>
    <col min="3843" max="3848" width="12.6328125" style="35" customWidth="1"/>
    <col min="3849" max="3850" width="6.453125" style="35"/>
    <col min="3851" max="3852" width="9" style="35" bestFit="1" customWidth="1"/>
    <col min="3853" max="3853" width="6.453125" style="35"/>
    <col min="3854" max="3854" width="15.26953125" style="35" bestFit="1" customWidth="1"/>
    <col min="3855" max="3855" width="13" style="35" bestFit="1" customWidth="1"/>
    <col min="3856" max="3856" width="15.26953125" style="35" bestFit="1" customWidth="1"/>
    <col min="3857" max="4096" width="6.453125" style="35"/>
    <col min="4097" max="4097" width="2.90625" style="35" customWidth="1"/>
    <col min="4098" max="4098" width="16.08984375" style="35" customWidth="1"/>
    <col min="4099" max="4104" width="12.6328125" style="35" customWidth="1"/>
    <col min="4105" max="4106" width="6.453125" style="35"/>
    <col min="4107" max="4108" width="9" style="35" bestFit="1" customWidth="1"/>
    <col min="4109" max="4109" width="6.453125" style="35"/>
    <col min="4110" max="4110" width="15.26953125" style="35" bestFit="1" customWidth="1"/>
    <col min="4111" max="4111" width="13" style="35" bestFit="1" customWidth="1"/>
    <col min="4112" max="4112" width="15.26953125" style="35" bestFit="1" customWidth="1"/>
    <col min="4113" max="4352" width="6.453125" style="35"/>
    <col min="4353" max="4353" width="2.90625" style="35" customWidth="1"/>
    <col min="4354" max="4354" width="16.08984375" style="35" customWidth="1"/>
    <col min="4355" max="4360" width="12.6328125" style="35" customWidth="1"/>
    <col min="4361" max="4362" width="6.453125" style="35"/>
    <col min="4363" max="4364" width="9" style="35" bestFit="1" customWidth="1"/>
    <col min="4365" max="4365" width="6.453125" style="35"/>
    <col min="4366" max="4366" width="15.26953125" style="35" bestFit="1" customWidth="1"/>
    <col min="4367" max="4367" width="13" style="35" bestFit="1" customWidth="1"/>
    <col min="4368" max="4368" width="15.26953125" style="35" bestFit="1" customWidth="1"/>
    <col min="4369" max="4608" width="6.453125" style="35"/>
    <col min="4609" max="4609" width="2.90625" style="35" customWidth="1"/>
    <col min="4610" max="4610" width="16.08984375" style="35" customWidth="1"/>
    <col min="4611" max="4616" width="12.6328125" style="35" customWidth="1"/>
    <col min="4617" max="4618" width="6.453125" style="35"/>
    <col min="4619" max="4620" width="9" style="35" bestFit="1" customWidth="1"/>
    <col min="4621" max="4621" width="6.453125" style="35"/>
    <col min="4622" max="4622" width="15.26953125" style="35" bestFit="1" customWidth="1"/>
    <col min="4623" max="4623" width="13" style="35" bestFit="1" customWidth="1"/>
    <col min="4624" max="4624" width="15.26953125" style="35" bestFit="1" customWidth="1"/>
    <col min="4625" max="4864" width="6.453125" style="35"/>
    <col min="4865" max="4865" width="2.90625" style="35" customWidth="1"/>
    <col min="4866" max="4866" width="16.08984375" style="35" customWidth="1"/>
    <col min="4867" max="4872" width="12.6328125" style="35" customWidth="1"/>
    <col min="4873" max="4874" width="6.453125" style="35"/>
    <col min="4875" max="4876" width="9" style="35" bestFit="1" customWidth="1"/>
    <col min="4877" max="4877" width="6.453125" style="35"/>
    <col min="4878" max="4878" width="15.26953125" style="35" bestFit="1" customWidth="1"/>
    <col min="4879" max="4879" width="13" style="35" bestFit="1" customWidth="1"/>
    <col min="4880" max="4880" width="15.26953125" style="35" bestFit="1" customWidth="1"/>
    <col min="4881" max="5120" width="6.453125" style="35"/>
    <col min="5121" max="5121" width="2.90625" style="35" customWidth="1"/>
    <col min="5122" max="5122" width="16.08984375" style="35" customWidth="1"/>
    <col min="5123" max="5128" width="12.6328125" style="35" customWidth="1"/>
    <col min="5129" max="5130" width="6.453125" style="35"/>
    <col min="5131" max="5132" width="9" style="35" bestFit="1" customWidth="1"/>
    <col min="5133" max="5133" width="6.453125" style="35"/>
    <col min="5134" max="5134" width="15.26953125" style="35" bestFit="1" customWidth="1"/>
    <col min="5135" max="5135" width="13" style="35" bestFit="1" customWidth="1"/>
    <col min="5136" max="5136" width="15.26953125" style="35" bestFit="1" customWidth="1"/>
    <col min="5137" max="5376" width="6.453125" style="35"/>
    <col min="5377" max="5377" width="2.90625" style="35" customWidth="1"/>
    <col min="5378" max="5378" width="16.08984375" style="35" customWidth="1"/>
    <col min="5379" max="5384" width="12.6328125" style="35" customWidth="1"/>
    <col min="5385" max="5386" width="6.453125" style="35"/>
    <col min="5387" max="5388" width="9" style="35" bestFit="1" customWidth="1"/>
    <col min="5389" max="5389" width="6.453125" style="35"/>
    <col min="5390" max="5390" width="15.26953125" style="35" bestFit="1" customWidth="1"/>
    <col min="5391" max="5391" width="13" style="35" bestFit="1" customWidth="1"/>
    <col min="5392" max="5392" width="15.26953125" style="35" bestFit="1" customWidth="1"/>
    <col min="5393" max="5632" width="6.453125" style="35"/>
    <col min="5633" max="5633" width="2.90625" style="35" customWidth="1"/>
    <col min="5634" max="5634" width="16.08984375" style="35" customWidth="1"/>
    <col min="5635" max="5640" width="12.6328125" style="35" customWidth="1"/>
    <col min="5641" max="5642" width="6.453125" style="35"/>
    <col min="5643" max="5644" width="9" style="35" bestFit="1" customWidth="1"/>
    <col min="5645" max="5645" width="6.453125" style="35"/>
    <col min="5646" max="5646" width="15.26953125" style="35" bestFit="1" customWidth="1"/>
    <col min="5647" max="5647" width="13" style="35" bestFit="1" customWidth="1"/>
    <col min="5648" max="5648" width="15.26953125" style="35" bestFit="1" customWidth="1"/>
    <col min="5649" max="5888" width="6.453125" style="35"/>
    <col min="5889" max="5889" width="2.90625" style="35" customWidth="1"/>
    <col min="5890" max="5890" width="16.08984375" style="35" customWidth="1"/>
    <col min="5891" max="5896" width="12.6328125" style="35" customWidth="1"/>
    <col min="5897" max="5898" width="6.453125" style="35"/>
    <col min="5899" max="5900" width="9" style="35" bestFit="1" customWidth="1"/>
    <col min="5901" max="5901" width="6.453125" style="35"/>
    <col min="5902" max="5902" width="15.26953125" style="35" bestFit="1" customWidth="1"/>
    <col min="5903" max="5903" width="13" style="35" bestFit="1" customWidth="1"/>
    <col min="5904" max="5904" width="15.26953125" style="35" bestFit="1" customWidth="1"/>
    <col min="5905" max="6144" width="6.453125" style="35"/>
    <col min="6145" max="6145" width="2.90625" style="35" customWidth="1"/>
    <col min="6146" max="6146" width="16.08984375" style="35" customWidth="1"/>
    <col min="6147" max="6152" width="12.6328125" style="35" customWidth="1"/>
    <col min="6153" max="6154" width="6.453125" style="35"/>
    <col min="6155" max="6156" width="9" style="35" bestFit="1" customWidth="1"/>
    <col min="6157" max="6157" width="6.453125" style="35"/>
    <col min="6158" max="6158" width="15.26953125" style="35" bestFit="1" customWidth="1"/>
    <col min="6159" max="6159" width="13" style="35" bestFit="1" customWidth="1"/>
    <col min="6160" max="6160" width="15.26953125" style="35" bestFit="1" customWidth="1"/>
    <col min="6161" max="6400" width="6.453125" style="35"/>
    <col min="6401" max="6401" width="2.90625" style="35" customWidth="1"/>
    <col min="6402" max="6402" width="16.08984375" style="35" customWidth="1"/>
    <col min="6403" max="6408" width="12.6328125" style="35" customWidth="1"/>
    <col min="6409" max="6410" width="6.453125" style="35"/>
    <col min="6411" max="6412" width="9" style="35" bestFit="1" customWidth="1"/>
    <col min="6413" max="6413" width="6.453125" style="35"/>
    <col min="6414" max="6414" width="15.26953125" style="35" bestFit="1" customWidth="1"/>
    <col min="6415" max="6415" width="13" style="35" bestFit="1" customWidth="1"/>
    <col min="6416" max="6416" width="15.26953125" style="35" bestFit="1" customWidth="1"/>
    <col min="6417" max="6656" width="6.453125" style="35"/>
    <col min="6657" max="6657" width="2.90625" style="35" customWidth="1"/>
    <col min="6658" max="6658" width="16.08984375" style="35" customWidth="1"/>
    <col min="6659" max="6664" width="12.6328125" style="35" customWidth="1"/>
    <col min="6665" max="6666" width="6.453125" style="35"/>
    <col min="6667" max="6668" width="9" style="35" bestFit="1" customWidth="1"/>
    <col min="6669" max="6669" width="6.453125" style="35"/>
    <col min="6670" max="6670" width="15.26953125" style="35" bestFit="1" customWidth="1"/>
    <col min="6671" max="6671" width="13" style="35" bestFit="1" customWidth="1"/>
    <col min="6672" max="6672" width="15.26953125" style="35" bestFit="1" customWidth="1"/>
    <col min="6673" max="6912" width="6.453125" style="35"/>
    <col min="6913" max="6913" width="2.90625" style="35" customWidth="1"/>
    <col min="6914" max="6914" width="16.08984375" style="35" customWidth="1"/>
    <col min="6915" max="6920" width="12.6328125" style="35" customWidth="1"/>
    <col min="6921" max="6922" width="6.453125" style="35"/>
    <col min="6923" max="6924" width="9" style="35" bestFit="1" customWidth="1"/>
    <col min="6925" max="6925" width="6.453125" style="35"/>
    <col min="6926" max="6926" width="15.26953125" style="35" bestFit="1" customWidth="1"/>
    <col min="6927" max="6927" width="13" style="35" bestFit="1" customWidth="1"/>
    <col min="6928" max="6928" width="15.26953125" style="35" bestFit="1" customWidth="1"/>
    <col min="6929" max="7168" width="6.453125" style="35"/>
    <col min="7169" max="7169" width="2.90625" style="35" customWidth="1"/>
    <col min="7170" max="7170" width="16.08984375" style="35" customWidth="1"/>
    <col min="7171" max="7176" width="12.6328125" style="35" customWidth="1"/>
    <col min="7177" max="7178" width="6.453125" style="35"/>
    <col min="7179" max="7180" width="9" style="35" bestFit="1" customWidth="1"/>
    <col min="7181" max="7181" width="6.453125" style="35"/>
    <col min="7182" max="7182" width="15.26953125" style="35" bestFit="1" customWidth="1"/>
    <col min="7183" max="7183" width="13" style="35" bestFit="1" customWidth="1"/>
    <col min="7184" max="7184" width="15.26953125" style="35" bestFit="1" customWidth="1"/>
    <col min="7185" max="7424" width="6.453125" style="35"/>
    <col min="7425" max="7425" width="2.90625" style="35" customWidth="1"/>
    <col min="7426" max="7426" width="16.08984375" style="35" customWidth="1"/>
    <col min="7427" max="7432" width="12.6328125" style="35" customWidth="1"/>
    <col min="7433" max="7434" width="6.453125" style="35"/>
    <col min="7435" max="7436" width="9" style="35" bestFit="1" customWidth="1"/>
    <col min="7437" max="7437" width="6.453125" style="35"/>
    <col min="7438" max="7438" width="15.26953125" style="35" bestFit="1" customWidth="1"/>
    <col min="7439" max="7439" width="13" style="35" bestFit="1" customWidth="1"/>
    <col min="7440" max="7440" width="15.26953125" style="35" bestFit="1" customWidth="1"/>
    <col min="7441" max="7680" width="6.453125" style="35"/>
    <col min="7681" max="7681" width="2.90625" style="35" customWidth="1"/>
    <col min="7682" max="7682" width="16.08984375" style="35" customWidth="1"/>
    <col min="7683" max="7688" width="12.6328125" style="35" customWidth="1"/>
    <col min="7689" max="7690" width="6.453125" style="35"/>
    <col min="7691" max="7692" width="9" style="35" bestFit="1" customWidth="1"/>
    <col min="7693" max="7693" width="6.453125" style="35"/>
    <col min="7694" max="7694" width="15.26953125" style="35" bestFit="1" customWidth="1"/>
    <col min="7695" max="7695" width="13" style="35" bestFit="1" customWidth="1"/>
    <col min="7696" max="7696" width="15.26953125" style="35" bestFit="1" customWidth="1"/>
    <col min="7697" max="7936" width="6.453125" style="35"/>
    <col min="7937" max="7937" width="2.90625" style="35" customWidth="1"/>
    <col min="7938" max="7938" width="16.08984375" style="35" customWidth="1"/>
    <col min="7939" max="7944" width="12.6328125" style="35" customWidth="1"/>
    <col min="7945" max="7946" width="6.453125" style="35"/>
    <col min="7947" max="7948" width="9" style="35" bestFit="1" customWidth="1"/>
    <col min="7949" max="7949" width="6.453125" style="35"/>
    <col min="7950" max="7950" width="15.26953125" style="35" bestFit="1" customWidth="1"/>
    <col min="7951" max="7951" width="13" style="35" bestFit="1" customWidth="1"/>
    <col min="7952" max="7952" width="15.26953125" style="35" bestFit="1" customWidth="1"/>
    <col min="7953" max="8192" width="6.453125" style="35"/>
    <col min="8193" max="8193" width="2.90625" style="35" customWidth="1"/>
    <col min="8194" max="8194" width="16.08984375" style="35" customWidth="1"/>
    <col min="8195" max="8200" width="12.6328125" style="35" customWidth="1"/>
    <col min="8201" max="8202" width="6.453125" style="35"/>
    <col min="8203" max="8204" width="9" style="35" bestFit="1" customWidth="1"/>
    <col min="8205" max="8205" width="6.453125" style="35"/>
    <col min="8206" max="8206" width="15.26953125" style="35" bestFit="1" customWidth="1"/>
    <col min="8207" max="8207" width="13" style="35" bestFit="1" customWidth="1"/>
    <col min="8208" max="8208" width="15.26953125" style="35" bestFit="1" customWidth="1"/>
    <col min="8209" max="8448" width="6.453125" style="35"/>
    <col min="8449" max="8449" width="2.90625" style="35" customWidth="1"/>
    <col min="8450" max="8450" width="16.08984375" style="35" customWidth="1"/>
    <col min="8451" max="8456" width="12.6328125" style="35" customWidth="1"/>
    <col min="8457" max="8458" width="6.453125" style="35"/>
    <col min="8459" max="8460" width="9" style="35" bestFit="1" customWidth="1"/>
    <col min="8461" max="8461" width="6.453125" style="35"/>
    <col min="8462" max="8462" width="15.26953125" style="35" bestFit="1" customWidth="1"/>
    <col min="8463" max="8463" width="13" style="35" bestFit="1" customWidth="1"/>
    <col min="8464" max="8464" width="15.26953125" style="35" bestFit="1" customWidth="1"/>
    <col min="8465" max="8704" width="6.453125" style="35"/>
    <col min="8705" max="8705" width="2.90625" style="35" customWidth="1"/>
    <col min="8706" max="8706" width="16.08984375" style="35" customWidth="1"/>
    <col min="8707" max="8712" width="12.6328125" style="35" customWidth="1"/>
    <col min="8713" max="8714" width="6.453125" style="35"/>
    <col min="8715" max="8716" width="9" style="35" bestFit="1" customWidth="1"/>
    <col min="8717" max="8717" width="6.453125" style="35"/>
    <col min="8718" max="8718" width="15.26953125" style="35" bestFit="1" customWidth="1"/>
    <col min="8719" max="8719" width="13" style="35" bestFit="1" customWidth="1"/>
    <col min="8720" max="8720" width="15.26953125" style="35" bestFit="1" customWidth="1"/>
    <col min="8721" max="8960" width="6.453125" style="35"/>
    <col min="8961" max="8961" width="2.90625" style="35" customWidth="1"/>
    <col min="8962" max="8962" width="16.08984375" style="35" customWidth="1"/>
    <col min="8963" max="8968" width="12.6328125" style="35" customWidth="1"/>
    <col min="8969" max="8970" width="6.453125" style="35"/>
    <col min="8971" max="8972" width="9" style="35" bestFit="1" customWidth="1"/>
    <col min="8973" max="8973" width="6.453125" style="35"/>
    <col min="8974" max="8974" width="15.26953125" style="35" bestFit="1" customWidth="1"/>
    <col min="8975" max="8975" width="13" style="35" bestFit="1" customWidth="1"/>
    <col min="8976" max="8976" width="15.26953125" style="35" bestFit="1" customWidth="1"/>
    <col min="8977" max="9216" width="6.453125" style="35"/>
    <col min="9217" max="9217" width="2.90625" style="35" customWidth="1"/>
    <col min="9218" max="9218" width="16.08984375" style="35" customWidth="1"/>
    <col min="9219" max="9224" width="12.6328125" style="35" customWidth="1"/>
    <col min="9225" max="9226" width="6.453125" style="35"/>
    <col min="9227" max="9228" width="9" style="35" bestFit="1" customWidth="1"/>
    <col min="9229" max="9229" width="6.453125" style="35"/>
    <col min="9230" max="9230" width="15.26953125" style="35" bestFit="1" customWidth="1"/>
    <col min="9231" max="9231" width="13" style="35" bestFit="1" customWidth="1"/>
    <col min="9232" max="9232" width="15.26953125" style="35" bestFit="1" customWidth="1"/>
    <col min="9233" max="9472" width="6.453125" style="35"/>
    <col min="9473" max="9473" width="2.90625" style="35" customWidth="1"/>
    <col min="9474" max="9474" width="16.08984375" style="35" customWidth="1"/>
    <col min="9475" max="9480" width="12.6328125" style="35" customWidth="1"/>
    <col min="9481" max="9482" width="6.453125" style="35"/>
    <col min="9483" max="9484" width="9" style="35" bestFit="1" customWidth="1"/>
    <col min="9485" max="9485" width="6.453125" style="35"/>
    <col min="9486" max="9486" width="15.26953125" style="35" bestFit="1" customWidth="1"/>
    <col min="9487" max="9487" width="13" style="35" bestFit="1" customWidth="1"/>
    <col min="9488" max="9488" width="15.26953125" style="35" bestFit="1" customWidth="1"/>
    <col min="9489" max="9728" width="6.453125" style="35"/>
    <col min="9729" max="9729" width="2.90625" style="35" customWidth="1"/>
    <col min="9730" max="9730" width="16.08984375" style="35" customWidth="1"/>
    <col min="9731" max="9736" width="12.6328125" style="35" customWidth="1"/>
    <col min="9737" max="9738" width="6.453125" style="35"/>
    <col min="9739" max="9740" width="9" style="35" bestFit="1" customWidth="1"/>
    <col min="9741" max="9741" width="6.453125" style="35"/>
    <col min="9742" max="9742" width="15.26953125" style="35" bestFit="1" customWidth="1"/>
    <col min="9743" max="9743" width="13" style="35" bestFit="1" customWidth="1"/>
    <col min="9744" max="9744" width="15.26953125" style="35" bestFit="1" customWidth="1"/>
    <col min="9745" max="9984" width="6.453125" style="35"/>
    <col min="9985" max="9985" width="2.90625" style="35" customWidth="1"/>
    <col min="9986" max="9986" width="16.08984375" style="35" customWidth="1"/>
    <col min="9987" max="9992" width="12.6328125" style="35" customWidth="1"/>
    <col min="9993" max="9994" width="6.453125" style="35"/>
    <col min="9995" max="9996" width="9" style="35" bestFit="1" customWidth="1"/>
    <col min="9997" max="9997" width="6.453125" style="35"/>
    <col min="9998" max="9998" width="15.26953125" style="35" bestFit="1" customWidth="1"/>
    <col min="9999" max="9999" width="13" style="35" bestFit="1" customWidth="1"/>
    <col min="10000" max="10000" width="15.26953125" style="35" bestFit="1" customWidth="1"/>
    <col min="10001" max="10240" width="6.453125" style="35"/>
    <col min="10241" max="10241" width="2.90625" style="35" customWidth="1"/>
    <col min="10242" max="10242" width="16.08984375" style="35" customWidth="1"/>
    <col min="10243" max="10248" width="12.6328125" style="35" customWidth="1"/>
    <col min="10249" max="10250" width="6.453125" style="35"/>
    <col min="10251" max="10252" width="9" style="35" bestFit="1" customWidth="1"/>
    <col min="10253" max="10253" width="6.453125" style="35"/>
    <col min="10254" max="10254" width="15.26953125" style="35" bestFit="1" customWidth="1"/>
    <col min="10255" max="10255" width="13" style="35" bestFit="1" customWidth="1"/>
    <col min="10256" max="10256" width="15.26953125" style="35" bestFit="1" customWidth="1"/>
    <col min="10257" max="10496" width="6.453125" style="35"/>
    <col min="10497" max="10497" width="2.90625" style="35" customWidth="1"/>
    <col min="10498" max="10498" width="16.08984375" style="35" customWidth="1"/>
    <col min="10499" max="10504" width="12.6328125" style="35" customWidth="1"/>
    <col min="10505" max="10506" width="6.453125" style="35"/>
    <col min="10507" max="10508" width="9" style="35" bestFit="1" customWidth="1"/>
    <col min="10509" max="10509" width="6.453125" style="35"/>
    <col min="10510" max="10510" width="15.26953125" style="35" bestFit="1" customWidth="1"/>
    <col min="10511" max="10511" width="13" style="35" bestFit="1" customWidth="1"/>
    <col min="10512" max="10512" width="15.26953125" style="35" bestFit="1" customWidth="1"/>
    <col min="10513" max="10752" width="6.453125" style="35"/>
    <col min="10753" max="10753" width="2.90625" style="35" customWidth="1"/>
    <col min="10754" max="10754" width="16.08984375" style="35" customWidth="1"/>
    <col min="10755" max="10760" width="12.6328125" style="35" customWidth="1"/>
    <col min="10761" max="10762" width="6.453125" style="35"/>
    <col min="10763" max="10764" width="9" style="35" bestFit="1" customWidth="1"/>
    <col min="10765" max="10765" width="6.453125" style="35"/>
    <col min="10766" max="10766" width="15.26953125" style="35" bestFit="1" customWidth="1"/>
    <col min="10767" max="10767" width="13" style="35" bestFit="1" customWidth="1"/>
    <col min="10768" max="10768" width="15.26953125" style="35" bestFit="1" customWidth="1"/>
    <col min="10769" max="11008" width="6.453125" style="35"/>
    <col min="11009" max="11009" width="2.90625" style="35" customWidth="1"/>
    <col min="11010" max="11010" width="16.08984375" style="35" customWidth="1"/>
    <col min="11011" max="11016" width="12.6328125" style="35" customWidth="1"/>
    <col min="11017" max="11018" width="6.453125" style="35"/>
    <col min="11019" max="11020" width="9" style="35" bestFit="1" customWidth="1"/>
    <col min="11021" max="11021" width="6.453125" style="35"/>
    <col min="11022" max="11022" width="15.26953125" style="35" bestFit="1" customWidth="1"/>
    <col min="11023" max="11023" width="13" style="35" bestFit="1" customWidth="1"/>
    <col min="11024" max="11024" width="15.26953125" style="35" bestFit="1" customWidth="1"/>
    <col min="11025" max="11264" width="6.453125" style="35"/>
    <col min="11265" max="11265" width="2.90625" style="35" customWidth="1"/>
    <col min="11266" max="11266" width="16.08984375" style="35" customWidth="1"/>
    <col min="11267" max="11272" width="12.6328125" style="35" customWidth="1"/>
    <col min="11273" max="11274" width="6.453125" style="35"/>
    <col min="11275" max="11276" width="9" style="35" bestFit="1" customWidth="1"/>
    <col min="11277" max="11277" width="6.453125" style="35"/>
    <col min="11278" max="11278" width="15.26953125" style="35" bestFit="1" customWidth="1"/>
    <col min="11279" max="11279" width="13" style="35" bestFit="1" customWidth="1"/>
    <col min="11280" max="11280" width="15.26953125" style="35" bestFit="1" customWidth="1"/>
    <col min="11281" max="11520" width="6.453125" style="35"/>
    <col min="11521" max="11521" width="2.90625" style="35" customWidth="1"/>
    <col min="11522" max="11522" width="16.08984375" style="35" customWidth="1"/>
    <col min="11523" max="11528" width="12.6328125" style="35" customWidth="1"/>
    <col min="11529" max="11530" width="6.453125" style="35"/>
    <col min="11531" max="11532" width="9" style="35" bestFit="1" customWidth="1"/>
    <col min="11533" max="11533" width="6.453125" style="35"/>
    <col min="11534" max="11534" width="15.26953125" style="35" bestFit="1" customWidth="1"/>
    <col min="11535" max="11535" width="13" style="35" bestFit="1" customWidth="1"/>
    <col min="11536" max="11536" width="15.26953125" style="35" bestFit="1" customWidth="1"/>
    <col min="11537" max="11776" width="6.453125" style="35"/>
    <col min="11777" max="11777" width="2.90625" style="35" customWidth="1"/>
    <col min="11778" max="11778" width="16.08984375" style="35" customWidth="1"/>
    <col min="11779" max="11784" width="12.6328125" style="35" customWidth="1"/>
    <col min="11785" max="11786" width="6.453125" style="35"/>
    <col min="11787" max="11788" width="9" style="35" bestFit="1" customWidth="1"/>
    <col min="11789" max="11789" width="6.453125" style="35"/>
    <col min="11790" max="11790" width="15.26953125" style="35" bestFit="1" customWidth="1"/>
    <col min="11791" max="11791" width="13" style="35" bestFit="1" customWidth="1"/>
    <col min="11792" max="11792" width="15.26953125" style="35" bestFit="1" customWidth="1"/>
    <col min="11793" max="12032" width="6.453125" style="35"/>
    <col min="12033" max="12033" width="2.90625" style="35" customWidth="1"/>
    <col min="12034" max="12034" width="16.08984375" style="35" customWidth="1"/>
    <col min="12035" max="12040" width="12.6328125" style="35" customWidth="1"/>
    <col min="12041" max="12042" width="6.453125" style="35"/>
    <col min="12043" max="12044" width="9" style="35" bestFit="1" customWidth="1"/>
    <col min="12045" max="12045" width="6.453125" style="35"/>
    <col min="12046" max="12046" width="15.26953125" style="35" bestFit="1" customWidth="1"/>
    <col min="12047" max="12047" width="13" style="35" bestFit="1" customWidth="1"/>
    <col min="12048" max="12048" width="15.26953125" style="35" bestFit="1" customWidth="1"/>
    <col min="12049" max="12288" width="6.453125" style="35"/>
    <col min="12289" max="12289" width="2.90625" style="35" customWidth="1"/>
    <col min="12290" max="12290" width="16.08984375" style="35" customWidth="1"/>
    <col min="12291" max="12296" width="12.6328125" style="35" customWidth="1"/>
    <col min="12297" max="12298" width="6.453125" style="35"/>
    <col min="12299" max="12300" width="9" style="35" bestFit="1" customWidth="1"/>
    <col min="12301" max="12301" width="6.453125" style="35"/>
    <col min="12302" max="12302" width="15.26953125" style="35" bestFit="1" customWidth="1"/>
    <col min="12303" max="12303" width="13" style="35" bestFit="1" customWidth="1"/>
    <col min="12304" max="12304" width="15.26953125" style="35" bestFit="1" customWidth="1"/>
    <col min="12305" max="12544" width="6.453125" style="35"/>
    <col min="12545" max="12545" width="2.90625" style="35" customWidth="1"/>
    <col min="12546" max="12546" width="16.08984375" style="35" customWidth="1"/>
    <col min="12547" max="12552" width="12.6328125" style="35" customWidth="1"/>
    <col min="12553" max="12554" width="6.453125" style="35"/>
    <col min="12555" max="12556" width="9" style="35" bestFit="1" customWidth="1"/>
    <col min="12557" max="12557" width="6.453125" style="35"/>
    <col min="12558" max="12558" width="15.26953125" style="35" bestFit="1" customWidth="1"/>
    <col min="12559" max="12559" width="13" style="35" bestFit="1" customWidth="1"/>
    <col min="12560" max="12560" width="15.26953125" style="35" bestFit="1" customWidth="1"/>
    <col min="12561" max="12800" width="6.453125" style="35"/>
    <col min="12801" max="12801" width="2.90625" style="35" customWidth="1"/>
    <col min="12802" max="12802" width="16.08984375" style="35" customWidth="1"/>
    <col min="12803" max="12808" width="12.6328125" style="35" customWidth="1"/>
    <col min="12809" max="12810" width="6.453125" style="35"/>
    <col min="12811" max="12812" width="9" style="35" bestFit="1" customWidth="1"/>
    <col min="12813" max="12813" width="6.453125" style="35"/>
    <col min="12814" max="12814" width="15.26953125" style="35" bestFit="1" customWidth="1"/>
    <col min="12815" max="12815" width="13" style="35" bestFit="1" customWidth="1"/>
    <col min="12816" max="12816" width="15.26953125" style="35" bestFit="1" customWidth="1"/>
    <col min="12817" max="13056" width="6.453125" style="35"/>
    <col min="13057" max="13057" width="2.90625" style="35" customWidth="1"/>
    <col min="13058" max="13058" width="16.08984375" style="35" customWidth="1"/>
    <col min="13059" max="13064" width="12.6328125" style="35" customWidth="1"/>
    <col min="13065" max="13066" width="6.453125" style="35"/>
    <col min="13067" max="13068" width="9" style="35" bestFit="1" customWidth="1"/>
    <col min="13069" max="13069" width="6.453125" style="35"/>
    <col min="13070" max="13070" width="15.26953125" style="35" bestFit="1" customWidth="1"/>
    <col min="13071" max="13071" width="13" style="35" bestFit="1" customWidth="1"/>
    <col min="13072" max="13072" width="15.26953125" style="35" bestFit="1" customWidth="1"/>
    <col min="13073" max="13312" width="6.453125" style="35"/>
    <col min="13313" max="13313" width="2.90625" style="35" customWidth="1"/>
    <col min="13314" max="13314" width="16.08984375" style="35" customWidth="1"/>
    <col min="13315" max="13320" width="12.6328125" style="35" customWidth="1"/>
    <col min="13321" max="13322" width="6.453125" style="35"/>
    <col min="13323" max="13324" width="9" style="35" bestFit="1" customWidth="1"/>
    <col min="13325" max="13325" width="6.453125" style="35"/>
    <col min="13326" max="13326" width="15.26953125" style="35" bestFit="1" customWidth="1"/>
    <col min="13327" max="13327" width="13" style="35" bestFit="1" customWidth="1"/>
    <col min="13328" max="13328" width="15.26953125" style="35" bestFit="1" customWidth="1"/>
    <col min="13329" max="13568" width="6.453125" style="35"/>
    <col min="13569" max="13569" width="2.90625" style="35" customWidth="1"/>
    <col min="13570" max="13570" width="16.08984375" style="35" customWidth="1"/>
    <col min="13571" max="13576" width="12.6328125" style="35" customWidth="1"/>
    <col min="13577" max="13578" width="6.453125" style="35"/>
    <col min="13579" max="13580" width="9" style="35" bestFit="1" customWidth="1"/>
    <col min="13581" max="13581" width="6.453125" style="35"/>
    <col min="13582" max="13582" width="15.26953125" style="35" bestFit="1" customWidth="1"/>
    <col min="13583" max="13583" width="13" style="35" bestFit="1" customWidth="1"/>
    <col min="13584" max="13584" width="15.26953125" style="35" bestFit="1" customWidth="1"/>
    <col min="13585" max="13824" width="6.453125" style="35"/>
    <col min="13825" max="13825" width="2.90625" style="35" customWidth="1"/>
    <col min="13826" max="13826" width="16.08984375" style="35" customWidth="1"/>
    <col min="13827" max="13832" width="12.6328125" style="35" customWidth="1"/>
    <col min="13833" max="13834" width="6.453125" style="35"/>
    <col min="13835" max="13836" width="9" style="35" bestFit="1" customWidth="1"/>
    <col min="13837" max="13837" width="6.453125" style="35"/>
    <col min="13838" max="13838" width="15.26953125" style="35" bestFit="1" customWidth="1"/>
    <col min="13839" max="13839" width="13" style="35" bestFit="1" customWidth="1"/>
    <col min="13840" max="13840" width="15.26953125" style="35" bestFit="1" customWidth="1"/>
    <col min="13841" max="14080" width="6.453125" style="35"/>
    <col min="14081" max="14081" width="2.90625" style="35" customWidth="1"/>
    <col min="14082" max="14082" width="16.08984375" style="35" customWidth="1"/>
    <col min="14083" max="14088" width="12.6328125" style="35" customWidth="1"/>
    <col min="14089" max="14090" width="6.453125" style="35"/>
    <col min="14091" max="14092" width="9" style="35" bestFit="1" customWidth="1"/>
    <col min="14093" max="14093" width="6.453125" style="35"/>
    <col min="14094" max="14094" width="15.26953125" style="35" bestFit="1" customWidth="1"/>
    <col min="14095" max="14095" width="13" style="35" bestFit="1" customWidth="1"/>
    <col min="14096" max="14096" width="15.26953125" style="35" bestFit="1" customWidth="1"/>
    <col min="14097" max="14336" width="6.453125" style="35"/>
    <col min="14337" max="14337" width="2.90625" style="35" customWidth="1"/>
    <col min="14338" max="14338" width="16.08984375" style="35" customWidth="1"/>
    <col min="14339" max="14344" width="12.6328125" style="35" customWidth="1"/>
    <col min="14345" max="14346" width="6.453125" style="35"/>
    <col min="14347" max="14348" width="9" style="35" bestFit="1" customWidth="1"/>
    <col min="14349" max="14349" width="6.453125" style="35"/>
    <col min="14350" max="14350" width="15.26953125" style="35" bestFit="1" customWidth="1"/>
    <col min="14351" max="14351" width="13" style="35" bestFit="1" customWidth="1"/>
    <col min="14352" max="14352" width="15.26953125" style="35" bestFit="1" customWidth="1"/>
    <col min="14353" max="14592" width="6.453125" style="35"/>
    <col min="14593" max="14593" width="2.90625" style="35" customWidth="1"/>
    <col min="14594" max="14594" width="16.08984375" style="35" customWidth="1"/>
    <col min="14595" max="14600" width="12.6328125" style="35" customWidth="1"/>
    <col min="14601" max="14602" width="6.453125" style="35"/>
    <col min="14603" max="14604" width="9" style="35" bestFit="1" customWidth="1"/>
    <col min="14605" max="14605" width="6.453125" style="35"/>
    <col min="14606" max="14606" width="15.26953125" style="35" bestFit="1" customWidth="1"/>
    <col min="14607" max="14607" width="13" style="35" bestFit="1" customWidth="1"/>
    <col min="14608" max="14608" width="15.26953125" style="35" bestFit="1" customWidth="1"/>
    <col min="14609" max="14848" width="6.453125" style="35"/>
    <col min="14849" max="14849" width="2.90625" style="35" customWidth="1"/>
    <col min="14850" max="14850" width="16.08984375" style="35" customWidth="1"/>
    <col min="14851" max="14856" width="12.6328125" style="35" customWidth="1"/>
    <col min="14857" max="14858" width="6.453125" style="35"/>
    <col min="14859" max="14860" width="9" style="35" bestFit="1" customWidth="1"/>
    <col min="14861" max="14861" width="6.453125" style="35"/>
    <col min="14862" max="14862" width="15.26953125" style="35" bestFit="1" customWidth="1"/>
    <col min="14863" max="14863" width="13" style="35" bestFit="1" customWidth="1"/>
    <col min="14864" max="14864" width="15.26953125" style="35" bestFit="1" customWidth="1"/>
    <col min="14865" max="15104" width="6.453125" style="35"/>
    <col min="15105" max="15105" width="2.90625" style="35" customWidth="1"/>
    <col min="15106" max="15106" width="16.08984375" style="35" customWidth="1"/>
    <col min="15107" max="15112" width="12.6328125" style="35" customWidth="1"/>
    <col min="15113" max="15114" width="6.453125" style="35"/>
    <col min="15115" max="15116" width="9" style="35" bestFit="1" customWidth="1"/>
    <col min="15117" max="15117" width="6.453125" style="35"/>
    <col min="15118" max="15118" width="15.26953125" style="35" bestFit="1" customWidth="1"/>
    <col min="15119" max="15119" width="13" style="35" bestFit="1" customWidth="1"/>
    <col min="15120" max="15120" width="15.26953125" style="35" bestFit="1" customWidth="1"/>
    <col min="15121" max="15360" width="6.453125" style="35"/>
    <col min="15361" max="15361" width="2.90625" style="35" customWidth="1"/>
    <col min="15362" max="15362" width="16.08984375" style="35" customWidth="1"/>
    <col min="15363" max="15368" width="12.6328125" style="35" customWidth="1"/>
    <col min="15369" max="15370" width="6.453125" style="35"/>
    <col min="15371" max="15372" width="9" style="35" bestFit="1" customWidth="1"/>
    <col min="15373" max="15373" width="6.453125" style="35"/>
    <col min="15374" max="15374" width="15.26953125" style="35" bestFit="1" customWidth="1"/>
    <col min="15375" max="15375" width="13" style="35" bestFit="1" customWidth="1"/>
    <col min="15376" max="15376" width="15.26953125" style="35" bestFit="1" customWidth="1"/>
    <col min="15377" max="15616" width="6.453125" style="35"/>
    <col min="15617" max="15617" width="2.90625" style="35" customWidth="1"/>
    <col min="15618" max="15618" width="16.08984375" style="35" customWidth="1"/>
    <col min="15619" max="15624" width="12.6328125" style="35" customWidth="1"/>
    <col min="15625" max="15626" width="6.453125" style="35"/>
    <col min="15627" max="15628" width="9" style="35" bestFit="1" customWidth="1"/>
    <col min="15629" max="15629" width="6.453125" style="35"/>
    <col min="15630" max="15630" width="15.26953125" style="35" bestFit="1" customWidth="1"/>
    <col min="15631" max="15631" width="13" style="35" bestFit="1" customWidth="1"/>
    <col min="15632" max="15632" width="15.26953125" style="35" bestFit="1" customWidth="1"/>
    <col min="15633" max="15872" width="6.453125" style="35"/>
    <col min="15873" max="15873" width="2.90625" style="35" customWidth="1"/>
    <col min="15874" max="15874" width="16.08984375" style="35" customWidth="1"/>
    <col min="15875" max="15880" width="12.6328125" style="35" customWidth="1"/>
    <col min="15881" max="15882" width="6.453125" style="35"/>
    <col min="15883" max="15884" width="9" style="35" bestFit="1" customWidth="1"/>
    <col min="15885" max="15885" width="6.453125" style="35"/>
    <col min="15886" max="15886" width="15.26953125" style="35" bestFit="1" customWidth="1"/>
    <col min="15887" max="15887" width="13" style="35" bestFit="1" customWidth="1"/>
    <col min="15888" max="15888" width="15.26953125" style="35" bestFit="1" customWidth="1"/>
    <col min="15889" max="16128" width="6.453125" style="35"/>
    <col min="16129" max="16129" width="2.90625" style="35" customWidth="1"/>
    <col min="16130" max="16130" width="16.08984375" style="35" customWidth="1"/>
    <col min="16131" max="16136" width="12.6328125" style="35" customWidth="1"/>
    <col min="16137" max="16138" width="6.453125" style="35"/>
    <col min="16139" max="16140" width="9" style="35" bestFit="1" customWidth="1"/>
    <col min="16141" max="16141" width="6.453125" style="35"/>
    <col min="16142" max="16142" width="15.26953125" style="35" bestFit="1" customWidth="1"/>
    <col min="16143" max="16143" width="13" style="35" bestFit="1" customWidth="1"/>
    <col min="16144" max="16144" width="15.26953125" style="35" bestFit="1" customWidth="1"/>
    <col min="16145" max="16384" width="6.453125" style="35"/>
  </cols>
  <sheetData>
    <row r="1" spans="1:13">
      <c r="A1" s="1" t="s">
        <v>35</v>
      </c>
      <c r="B1" s="1"/>
      <c r="C1" s="2"/>
      <c r="D1" s="2"/>
      <c r="E1" s="2"/>
      <c r="F1" s="2"/>
      <c r="G1" s="2"/>
      <c r="H1" s="34" t="s">
        <v>36</v>
      </c>
    </row>
    <row r="2" spans="1:13" s="38" customFormat="1" ht="41.25" customHeight="1">
      <c r="A2" s="285" t="s">
        <v>37</v>
      </c>
      <c r="B2" s="286"/>
      <c r="C2" s="36" t="s">
        <v>38</v>
      </c>
      <c r="D2" s="36" t="s">
        <v>39</v>
      </c>
      <c r="E2" s="36" t="s">
        <v>40</v>
      </c>
      <c r="F2" s="37" t="s">
        <v>41</v>
      </c>
      <c r="G2" s="36" t="s">
        <v>42</v>
      </c>
      <c r="H2" s="36" t="s">
        <v>43</v>
      </c>
      <c r="J2" s="39"/>
      <c r="K2" s="39"/>
      <c r="L2" s="39"/>
      <c r="M2" s="40"/>
    </row>
    <row r="3" spans="1:13" s="38" customFormat="1" ht="17.149999999999999" customHeight="1">
      <c r="A3" s="287" t="s">
        <v>2</v>
      </c>
      <c r="B3" s="288"/>
      <c r="C3" s="41">
        <v>0.72699999999999998</v>
      </c>
      <c r="D3" s="29">
        <v>28.9</v>
      </c>
      <c r="E3" s="42">
        <v>14735</v>
      </c>
      <c r="F3" s="42">
        <v>509</v>
      </c>
      <c r="G3" s="43">
        <v>510</v>
      </c>
      <c r="H3" s="44">
        <v>17534</v>
      </c>
      <c r="J3" s="12"/>
      <c r="K3" s="40"/>
      <c r="L3" s="45"/>
      <c r="M3" s="40"/>
    </row>
    <row r="4" spans="1:13" ht="17.149999999999999" customHeight="1">
      <c r="A4" s="46"/>
      <c r="B4" s="47" t="s">
        <v>44</v>
      </c>
      <c r="C4" s="41">
        <v>0.76800000000000002</v>
      </c>
      <c r="D4" s="48">
        <v>325</v>
      </c>
      <c r="E4" s="49">
        <v>3311</v>
      </c>
      <c r="F4" s="49">
        <v>10</v>
      </c>
      <c r="G4" s="44">
        <v>10</v>
      </c>
      <c r="H4" s="50"/>
      <c r="J4" s="12"/>
      <c r="K4" s="51"/>
      <c r="L4" s="45"/>
      <c r="M4" s="40"/>
    </row>
    <row r="5" spans="1:13" ht="17.149999999999999" customHeight="1">
      <c r="A5" s="52"/>
      <c r="B5" s="47" t="s">
        <v>45</v>
      </c>
      <c r="C5" s="41">
        <v>2.7349999999999999</v>
      </c>
      <c r="D5" s="48">
        <v>10.3</v>
      </c>
      <c r="E5" s="49">
        <v>75</v>
      </c>
      <c r="F5" s="49">
        <v>8</v>
      </c>
      <c r="G5" s="44">
        <v>7</v>
      </c>
      <c r="H5" s="53"/>
      <c r="J5" s="12"/>
      <c r="K5" s="51"/>
      <c r="L5" s="45"/>
      <c r="M5" s="40"/>
    </row>
    <row r="6" spans="1:13" ht="17.149999999999999" customHeight="1">
      <c r="A6" s="52"/>
      <c r="B6" s="47" t="s">
        <v>46</v>
      </c>
      <c r="C6" s="41">
        <v>0.30099999999999999</v>
      </c>
      <c r="D6" s="48">
        <v>82.4</v>
      </c>
      <c r="E6" s="49">
        <v>11</v>
      </c>
      <c r="F6" s="49">
        <v>0</v>
      </c>
      <c r="G6" s="44">
        <v>0</v>
      </c>
      <c r="H6" s="53"/>
      <c r="J6" s="12"/>
      <c r="K6" s="51"/>
      <c r="L6" s="45"/>
      <c r="M6" s="40"/>
    </row>
    <row r="7" spans="1:13" ht="17.149999999999999" customHeight="1">
      <c r="A7" s="52"/>
      <c r="B7" s="47" t="s">
        <v>47</v>
      </c>
      <c r="C7" s="41">
        <v>0.81200000000000006</v>
      </c>
      <c r="D7" s="48">
        <v>104.5</v>
      </c>
      <c r="E7" s="49">
        <v>3511</v>
      </c>
      <c r="F7" s="49">
        <v>23</v>
      </c>
      <c r="G7" s="44">
        <v>33</v>
      </c>
      <c r="H7" s="53"/>
      <c r="J7" s="12"/>
      <c r="K7" s="51"/>
      <c r="L7" s="45"/>
      <c r="M7" s="40"/>
    </row>
    <row r="8" spans="1:13" ht="17.149999999999999" customHeight="1">
      <c r="A8" s="52"/>
      <c r="B8" s="47" t="s">
        <v>48</v>
      </c>
      <c r="C8" s="41">
        <v>0.67700000000000005</v>
      </c>
      <c r="D8" s="48">
        <v>16.899999999999999</v>
      </c>
      <c r="E8" s="49">
        <v>7828</v>
      </c>
      <c r="F8" s="49">
        <v>468</v>
      </c>
      <c r="G8" s="44">
        <v>460</v>
      </c>
      <c r="H8" s="53"/>
      <c r="J8" s="12"/>
      <c r="K8" s="51"/>
      <c r="L8" s="45"/>
      <c r="M8" s="40"/>
    </row>
    <row r="9" spans="1:13" ht="17.149999999999999" customHeight="1">
      <c r="A9" s="54"/>
      <c r="B9" s="55" t="s">
        <v>49</v>
      </c>
      <c r="C9" s="41">
        <v>0.51600000000000001</v>
      </c>
      <c r="D9" s="48">
        <v>219.9</v>
      </c>
      <c r="E9" s="49">
        <v>13</v>
      </c>
      <c r="F9" s="49">
        <v>0</v>
      </c>
      <c r="G9" s="44">
        <v>0</v>
      </c>
      <c r="H9" s="53"/>
      <c r="J9" s="12"/>
      <c r="K9" s="51"/>
      <c r="L9" s="45"/>
      <c r="M9" s="40"/>
    </row>
    <row r="10" spans="1:13">
      <c r="L10" s="51"/>
      <c r="M10" s="51"/>
    </row>
    <row r="11" spans="1:13">
      <c r="L11" s="51"/>
      <c r="M11" s="51"/>
    </row>
    <row r="12" spans="1:13">
      <c r="L12" s="51"/>
      <c r="M12" s="51"/>
    </row>
    <row r="13" spans="1:13">
      <c r="L13" s="51"/>
      <c r="M13" s="51"/>
    </row>
    <row r="15" spans="1:13">
      <c r="H15" s="35"/>
    </row>
  </sheetData>
  <mergeCells count="2">
    <mergeCell ref="A2:B2"/>
    <mergeCell ref="A3:B3"/>
  </mergeCells>
  <phoneticPr fontId="2"/>
  <pageMargins left="0.78740157480314965" right="0.43307086614173229" top="0.59055118110236227" bottom="0.59055118110236227" header="0" footer="0"/>
  <pageSetup paperSize="9" scale="85" fitToWidth="40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DD8C-8B9F-418A-A30A-CA0DA23A6424}">
  <sheetPr>
    <tabColor theme="8" tint="0.59999389629810485"/>
    <outlinePr summaryBelow="0" summaryRight="0"/>
    <pageSetUpPr autoPageBreaks="0"/>
  </sheetPr>
  <dimension ref="A1:V47"/>
  <sheetViews>
    <sheetView view="pageBreakPreview" zoomScaleNormal="100" zoomScaleSheetLayoutView="100" workbookViewId="0">
      <pane ySplit="4" topLeftCell="A5" activePane="bottomLeft" state="frozen"/>
      <selection pane="bottomLeft"/>
    </sheetView>
  </sheetViews>
  <sheetFormatPr defaultColWidth="6.453125" defaultRowHeight="13"/>
  <cols>
    <col min="1" max="1" width="10.453125" style="56" customWidth="1"/>
    <col min="2" max="3" width="6.36328125" style="56" customWidth="1"/>
    <col min="4" max="4" width="7.6328125" style="56" customWidth="1"/>
    <col min="5" max="7" width="6.36328125" style="56" customWidth="1"/>
    <col min="8" max="8" width="8.54296875" style="56" customWidth="1"/>
    <col min="9" max="9" width="7.453125" style="56" customWidth="1"/>
    <col min="10" max="11" width="6.36328125" style="56" customWidth="1"/>
    <col min="12" max="12" width="7.6328125" style="56" customWidth="1"/>
    <col min="13" max="15" width="6.36328125" style="56" customWidth="1"/>
    <col min="16" max="16" width="8" style="56" customWidth="1"/>
    <col min="17" max="17" width="7" style="35" customWidth="1"/>
    <col min="18" max="21" width="6.6328125" style="35" customWidth="1"/>
    <col min="22" max="256" width="6.453125" style="35"/>
    <col min="257" max="257" width="10.453125" style="35" customWidth="1"/>
    <col min="258" max="259" width="6.36328125" style="35" customWidth="1"/>
    <col min="260" max="260" width="7.6328125" style="35" customWidth="1"/>
    <col min="261" max="263" width="6.36328125" style="35" customWidth="1"/>
    <col min="264" max="264" width="8.54296875" style="35" customWidth="1"/>
    <col min="265" max="265" width="7.453125" style="35" customWidth="1"/>
    <col min="266" max="267" width="6.36328125" style="35" customWidth="1"/>
    <col min="268" max="268" width="7.6328125" style="35" customWidth="1"/>
    <col min="269" max="271" width="6.36328125" style="35" customWidth="1"/>
    <col min="272" max="272" width="8" style="35" customWidth="1"/>
    <col min="273" max="273" width="7" style="35" customWidth="1"/>
    <col min="274" max="277" width="6.6328125" style="35" customWidth="1"/>
    <col min="278" max="512" width="6.453125" style="35"/>
    <col min="513" max="513" width="10.453125" style="35" customWidth="1"/>
    <col min="514" max="515" width="6.36328125" style="35" customWidth="1"/>
    <col min="516" max="516" width="7.6328125" style="35" customWidth="1"/>
    <col min="517" max="519" width="6.36328125" style="35" customWidth="1"/>
    <col min="520" max="520" width="8.54296875" style="35" customWidth="1"/>
    <col min="521" max="521" width="7.453125" style="35" customWidth="1"/>
    <col min="522" max="523" width="6.36328125" style="35" customWidth="1"/>
    <col min="524" max="524" width="7.6328125" style="35" customWidth="1"/>
    <col min="525" max="527" width="6.36328125" style="35" customWidth="1"/>
    <col min="528" max="528" width="8" style="35" customWidth="1"/>
    <col min="529" max="529" width="7" style="35" customWidth="1"/>
    <col min="530" max="533" width="6.6328125" style="35" customWidth="1"/>
    <col min="534" max="768" width="6.453125" style="35"/>
    <col min="769" max="769" width="10.453125" style="35" customWidth="1"/>
    <col min="770" max="771" width="6.36328125" style="35" customWidth="1"/>
    <col min="772" max="772" width="7.6328125" style="35" customWidth="1"/>
    <col min="773" max="775" width="6.36328125" style="35" customWidth="1"/>
    <col min="776" max="776" width="8.54296875" style="35" customWidth="1"/>
    <col min="777" max="777" width="7.453125" style="35" customWidth="1"/>
    <col min="778" max="779" width="6.36328125" style="35" customWidth="1"/>
    <col min="780" max="780" width="7.6328125" style="35" customWidth="1"/>
    <col min="781" max="783" width="6.36328125" style="35" customWidth="1"/>
    <col min="784" max="784" width="8" style="35" customWidth="1"/>
    <col min="785" max="785" width="7" style="35" customWidth="1"/>
    <col min="786" max="789" width="6.6328125" style="35" customWidth="1"/>
    <col min="790" max="1024" width="6.453125" style="35"/>
    <col min="1025" max="1025" width="10.453125" style="35" customWidth="1"/>
    <col min="1026" max="1027" width="6.36328125" style="35" customWidth="1"/>
    <col min="1028" max="1028" width="7.6328125" style="35" customWidth="1"/>
    <col min="1029" max="1031" width="6.36328125" style="35" customWidth="1"/>
    <col min="1032" max="1032" width="8.54296875" style="35" customWidth="1"/>
    <col min="1033" max="1033" width="7.453125" style="35" customWidth="1"/>
    <col min="1034" max="1035" width="6.36328125" style="35" customWidth="1"/>
    <col min="1036" max="1036" width="7.6328125" style="35" customWidth="1"/>
    <col min="1037" max="1039" width="6.36328125" style="35" customWidth="1"/>
    <col min="1040" max="1040" width="8" style="35" customWidth="1"/>
    <col min="1041" max="1041" width="7" style="35" customWidth="1"/>
    <col min="1042" max="1045" width="6.6328125" style="35" customWidth="1"/>
    <col min="1046" max="1280" width="6.453125" style="35"/>
    <col min="1281" max="1281" width="10.453125" style="35" customWidth="1"/>
    <col min="1282" max="1283" width="6.36328125" style="35" customWidth="1"/>
    <col min="1284" max="1284" width="7.6328125" style="35" customWidth="1"/>
    <col min="1285" max="1287" width="6.36328125" style="35" customWidth="1"/>
    <col min="1288" max="1288" width="8.54296875" style="35" customWidth="1"/>
    <col min="1289" max="1289" width="7.453125" style="35" customWidth="1"/>
    <col min="1290" max="1291" width="6.36328125" style="35" customWidth="1"/>
    <col min="1292" max="1292" width="7.6328125" style="35" customWidth="1"/>
    <col min="1293" max="1295" width="6.36328125" style="35" customWidth="1"/>
    <col min="1296" max="1296" width="8" style="35" customWidth="1"/>
    <col min="1297" max="1297" width="7" style="35" customWidth="1"/>
    <col min="1298" max="1301" width="6.6328125" style="35" customWidth="1"/>
    <col min="1302" max="1536" width="6.453125" style="35"/>
    <col min="1537" max="1537" width="10.453125" style="35" customWidth="1"/>
    <col min="1538" max="1539" width="6.36328125" style="35" customWidth="1"/>
    <col min="1540" max="1540" width="7.6328125" style="35" customWidth="1"/>
    <col min="1541" max="1543" width="6.36328125" style="35" customWidth="1"/>
    <col min="1544" max="1544" width="8.54296875" style="35" customWidth="1"/>
    <col min="1545" max="1545" width="7.453125" style="35" customWidth="1"/>
    <col min="1546" max="1547" width="6.36328125" style="35" customWidth="1"/>
    <col min="1548" max="1548" width="7.6328125" style="35" customWidth="1"/>
    <col min="1549" max="1551" width="6.36328125" style="35" customWidth="1"/>
    <col min="1552" max="1552" width="8" style="35" customWidth="1"/>
    <col min="1553" max="1553" width="7" style="35" customWidth="1"/>
    <col min="1554" max="1557" width="6.6328125" style="35" customWidth="1"/>
    <col min="1558" max="1792" width="6.453125" style="35"/>
    <col min="1793" max="1793" width="10.453125" style="35" customWidth="1"/>
    <col min="1794" max="1795" width="6.36328125" style="35" customWidth="1"/>
    <col min="1796" max="1796" width="7.6328125" style="35" customWidth="1"/>
    <col min="1797" max="1799" width="6.36328125" style="35" customWidth="1"/>
    <col min="1800" max="1800" width="8.54296875" style="35" customWidth="1"/>
    <col min="1801" max="1801" width="7.453125" style="35" customWidth="1"/>
    <col min="1802" max="1803" width="6.36328125" style="35" customWidth="1"/>
    <col min="1804" max="1804" width="7.6328125" style="35" customWidth="1"/>
    <col min="1805" max="1807" width="6.36328125" style="35" customWidth="1"/>
    <col min="1808" max="1808" width="8" style="35" customWidth="1"/>
    <col min="1809" max="1809" width="7" style="35" customWidth="1"/>
    <col min="1810" max="1813" width="6.6328125" style="35" customWidth="1"/>
    <col min="1814" max="2048" width="6.453125" style="35"/>
    <col min="2049" max="2049" width="10.453125" style="35" customWidth="1"/>
    <col min="2050" max="2051" width="6.36328125" style="35" customWidth="1"/>
    <col min="2052" max="2052" width="7.6328125" style="35" customWidth="1"/>
    <col min="2053" max="2055" width="6.36328125" style="35" customWidth="1"/>
    <col min="2056" max="2056" width="8.54296875" style="35" customWidth="1"/>
    <col min="2057" max="2057" width="7.453125" style="35" customWidth="1"/>
    <col min="2058" max="2059" width="6.36328125" style="35" customWidth="1"/>
    <col min="2060" max="2060" width="7.6328125" style="35" customWidth="1"/>
    <col min="2061" max="2063" width="6.36328125" style="35" customWidth="1"/>
    <col min="2064" max="2064" width="8" style="35" customWidth="1"/>
    <col min="2065" max="2065" width="7" style="35" customWidth="1"/>
    <col min="2066" max="2069" width="6.6328125" style="35" customWidth="1"/>
    <col min="2070" max="2304" width="6.453125" style="35"/>
    <col min="2305" max="2305" width="10.453125" style="35" customWidth="1"/>
    <col min="2306" max="2307" width="6.36328125" style="35" customWidth="1"/>
    <col min="2308" max="2308" width="7.6328125" style="35" customWidth="1"/>
    <col min="2309" max="2311" width="6.36328125" style="35" customWidth="1"/>
    <col min="2312" max="2312" width="8.54296875" style="35" customWidth="1"/>
    <col min="2313" max="2313" width="7.453125" style="35" customWidth="1"/>
    <col min="2314" max="2315" width="6.36328125" style="35" customWidth="1"/>
    <col min="2316" max="2316" width="7.6328125" style="35" customWidth="1"/>
    <col min="2317" max="2319" width="6.36328125" style="35" customWidth="1"/>
    <col min="2320" max="2320" width="8" style="35" customWidth="1"/>
    <col min="2321" max="2321" width="7" style="35" customWidth="1"/>
    <col min="2322" max="2325" width="6.6328125" style="35" customWidth="1"/>
    <col min="2326" max="2560" width="6.453125" style="35"/>
    <col min="2561" max="2561" width="10.453125" style="35" customWidth="1"/>
    <col min="2562" max="2563" width="6.36328125" style="35" customWidth="1"/>
    <col min="2564" max="2564" width="7.6328125" style="35" customWidth="1"/>
    <col min="2565" max="2567" width="6.36328125" style="35" customWidth="1"/>
    <col min="2568" max="2568" width="8.54296875" style="35" customWidth="1"/>
    <col min="2569" max="2569" width="7.453125" style="35" customWidth="1"/>
    <col min="2570" max="2571" width="6.36328125" style="35" customWidth="1"/>
    <col min="2572" max="2572" width="7.6328125" style="35" customWidth="1"/>
    <col min="2573" max="2575" width="6.36328125" style="35" customWidth="1"/>
    <col min="2576" max="2576" width="8" style="35" customWidth="1"/>
    <col min="2577" max="2577" width="7" style="35" customWidth="1"/>
    <col min="2578" max="2581" width="6.6328125" style="35" customWidth="1"/>
    <col min="2582" max="2816" width="6.453125" style="35"/>
    <col min="2817" max="2817" width="10.453125" style="35" customWidth="1"/>
    <col min="2818" max="2819" width="6.36328125" style="35" customWidth="1"/>
    <col min="2820" max="2820" width="7.6328125" style="35" customWidth="1"/>
    <col min="2821" max="2823" width="6.36328125" style="35" customWidth="1"/>
    <col min="2824" max="2824" width="8.54296875" style="35" customWidth="1"/>
    <col min="2825" max="2825" width="7.453125" style="35" customWidth="1"/>
    <col min="2826" max="2827" width="6.36328125" style="35" customWidth="1"/>
    <col min="2828" max="2828" width="7.6328125" style="35" customWidth="1"/>
    <col min="2829" max="2831" width="6.36328125" style="35" customWidth="1"/>
    <col min="2832" max="2832" width="8" style="35" customWidth="1"/>
    <col min="2833" max="2833" width="7" style="35" customWidth="1"/>
    <col min="2834" max="2837" width="6.6328125" style="35" customWidth="1"/>
    <col min="2838" max="3072" width="6.453125" style="35"/>
    <col min="3073" max="3073" width="10.453125" style="35" customWidth="1"/>
    <col min="3074" max="3075" width="6.36328125" style="35" customWidth="1"/>
    <col min="3076" max="3076" width="7.6328125" style="35" customWidth="1"/>
    <col min="3077" max="3079" width="6.36328125" style="35" customWidth="1"/>
    <col min="3080" max="3080" width="8.54296875" style="35" customWidth="1"/>
    <col min="3081" max="3081" width="7.453125" style="35" customWidth="1"/>
    <col min="3082" max="3083" width="6.36328125" style="35" customWidth="1"/>
    <col min="3084" max="3084" width="7.6328125" style="35" customWidth="1"/>
    <col min="3085" max="3087" width="6.36328125" style="35" customWidth="1"/>
    <col min="3088" max="3088" width="8" style="35" customWidth="1"/>
    <col min="3089" max="3089" width="7" style="35" customWidth="1"/>
    <col min="3090" max="3093" width="6.6328125" style="35" customWidth="1"/>
    <col min="3094" max="3328" width="6.453125" style="35"/>
    <col min="3329" max="3329" width="10.453125" style="35" customWidth="1"/>
    <col min="3330" max="3331" width="6.36328125" style="35" customWidth="1"/>
    <col min="3332" max="3332" width="7.6328125" style="35" customWidth="1"/>
    <col min="3333" max="3335" width="6.36328125" style="35" customWidth="1"/>
    <col min="3336" max="3336" width="8.54296875" style="35" customWidth="1"/>
    <col min="3337" max="3337" width="7.453125" style="35" customWidth="1"/>
    <col min="3338" max="3339" width="6.36328125" style="35" customWidth="1"/>
    <col min="3340" max="3340" width="7.6328125" style="35" customWidth="1"/>
    <col min="3341" max="3343" width="6.36328125" style="35" customWidth="1"/>
    <col min="3344" max="3344" width="8" style="35" customWidth="1"/>
    <col min="3345" max="3345" width="7" style="35" customWidth="1"/>
    <col min="3346" max="3349" width="6.6328125" style="35" customWidth="1"/>
    <col min="3350" max="3584" width="6.453125" style="35"/>
    <col min="3585" max="3585" width="10.453125" style="35" customWidth="1"/>
    <col min="3586" max="3587" width="6.36328125" style="35" customWidth="1"/>
    <col min="3588" max="3588" width="7.6328125" style="35" customWidth="1"/>
    <col min="3589" max="3591" width="6.36328125" style="35" customWidth="1"/>
    <col min="3592" max="3592" width="8.54296875" style="35" customWidth="1"/>
    <col min="3593" max="3593" width="7.453125" style="35" customWidth="1"/>
    <col min="3594" max="3595" width="6.36328125" style="35" customWidth="1"/>
    <col min="3596" max="3596" width="7.6328125" style="35" customWidth="1"/>
    <col min="3597" max="3599" width="6.36328125" style="35" customWidth="1"/>
    <col min="3600" max="3600" width="8" style="35" customWidth="1"/>
    <col min="3601" max="3601" width="7" style="35" customWidth="1"/>
    <col min="3602" max="3605" width="6.6328125" style="35" customWidth="1"/>
    <col min="3606" max="3840" width="6.453125" style="35"/>
    <col min="3841" max="3841" width="10.453125" style="35" customWidth="1"/>
    <col min="3842" max="3843" width="6.36328125" style="35" customWidth="1"/>
    <col min="3844" max="3844" width="7.6328125" style="35" customWidth="1"/>
    <col min="3845" max="3847" width="6.36328125" style="35" customWidth="1"/>
    <col min="3848" max="3848" width="8.54296875" style="35" customWidth="1"/>
    <col min="3849" max="3849" width="7.453125" style="35" customWidth="1"/>
    <col min="3850" max="3851" width="6.36328125" style="35" customWidth="1"/>
    <col min="3852" max="3852" width="7.6328125" style="35" customWidth="1"/>
    <col min="3853" max="3855" width="6.36328125" style="35" customWidth="1"/>
    <col min="3856" max="3856" width="8" style="35" customWidth="1"/>
    <col min="3857" max="3857" width="7" style="35" customWidth="1"/>
    <col min="3858" max="3861" width="6.6328125" style="35" customWidth="1"/>
    <col min="3862" max="4096" width="6.453125" style="35"/>
    <col min="4097" max="4097" width="10.453125" style="35" customWidth="1"/>
    <col min="4098" max="4099" width="6.36328125" style="35" customWidth="1"/>
    <col min="4100" max="4100" width="7.6328125" style="35" customWidth="1"/>
    <col min="4101" max="4103" width="6.36328125" style="35" customWidth="1"/>
    <col min="4104" max="4104" width="8.54296875" style="35" customWidth="1"/>
    <col min="4105" max="4105" width="7.453125" style="35" customWidth="1"/>
    <col min="4106" max="4107" width="6.36328125" style="35" customWidth="1"/>
    <col min="4108" max="4108" width="7.6328125" style="35" customWidth="1"/>
    <col min="4109" max="4111" width="6.36328125" style="35" customWidth="1"/>
    <col min="4112" max="4112" width="8" style="35" customWidth="1"/>
    <col min="4113" max="4113" width="7" style="35" customWidth="1"/>
    <col min="4114" max="4117" width="6.6328125" style="35" customWidth="1"/>
    <col min="4118" max="4352" width="6.453125" style="35"/>
    <col min="4353" max="4353" width="10.453125" style="35" customWidth="1"/>
    <col min="4354" max="4355" width="6.36328125" style="35" customWidth="1"/>
    <col min="4356" max="4356" width="7.6328125" style="35" customWidth="1"/>
    <col min="4357" max="4359" width="6.36328125" style="35" customWidth="1"/>
    <col min="4360" max="4360" width="8.54296875" style="35" customWidth="1"/>
    <col min="4361" max="4361" width="7.453125" style="35" customWidth="1"/>
    <col min="4362" max="4363" width="6.36328125" style="35" customWidth="1"/>
    <col min="4364" max="4364" width="7.6328125" style="35" customWidth="1"/>
    <col min="4365" max="4367" width="6.36328125" style="35" customWidth="1"/>
    <col min="4368" max="4368" width="8" style="35" customWidth="1"/>
    <col min="4369" max="4369" width="7" style="35" customWidth="1"/>
    <col min="4370" max="4373" width="6.6328125" style="35" customWidth="1"/>
    <col min="4374" max="4608" width="6.453125" style="35"/>
    <col min="4609" max="4609" width="10.453125" style="35" customWidth="1"/>
    <col min="4610" max="4611" width="6.36328125" style="35" customWidth="1"/>
    <col min="4612" max="4612" width="7.6328125" style="35" customWidth="1"/>
    <col min="4613" max="4615" width="6.36328125" style="35" customWidth="1"/>
    <col min="4616" max="4616" width="8.54296875" style="35" customWidth="1"/>
    <col min="4617" max="4617" width="7.453125" style="35" customWidth="1"/>
    <col min="4618" max="4619" width="6.36328125" style="35" customWidth="1"/>
    <col min="4620" max="4620" width="7.6328125" style="35" customWidth="1"/>
    <col min="4621" max="4623" width="6.36328125" style="35" customWidth="1"/>
    <col min="4624" max="4624" width="8" style="35" customWidth="1"/>
    <col min="4625" max="4625" width="7" style="35" customWidth="1"/>
    <col min="4626" max="4629" width="6.6328125" style="35" customWidth="1"/>
    <col min="4630" max="4864" width="6.453125" style="35"/>
    <col min="4865" max="4865" width="10.453125" style="35" customWidth="1"/>
    <col min="4866" max="4867" width="6.36328125" style="35" customWidth="1"/>
    <col min="4868" max="4868" width="7.6328125" style="35" customWidth="1"/>
    <col min="4869" max="4871" width="6.36328125" style="35" customWidth="1"/>
    <col min="4872" max="4872" width="8.54296875" style="35" customWidth="1"/>
    <col min="4873" max="4873" width="7.453125" style="35" customWidth="1"/>
    <col min="4874" max="4875" width="6.36328125" style="35" customWidth="1"/>
    <col min="4876" max="4876" width="7.6328125" style="35" customWidth="1"/>
    <col min="4877" max="4879" width="6.36328125" style="35" customWidth="1"/>
    <col min="4880" max="4880" width="8" style="35" customWidth="1"/>
    <col min="4881" max="4881" width="7" style="35" customWidth="1"/>
    <col min="4882" max="4885" width="6.6328125" style="35" customWidth="1"/>
    <col min="4886" max="5120" width="6.453125" style="35"/>
    <col min="5121" max="5121" width="10.453125" style="35" customWidth="1"/>
    <col min="5122" max="5123" width="6.36328125" style="35" customWidth="1"/>
    <col min="5124" max="5124" width="7.6328125" style="35" customWidth="1"/>
    <col min="5125" max="5127" width="6.36328125" style="35" customWidth="1"/>
    <col min="5128" max="5128" width="8.54296875" style="35" customWidth="1"/>
    <col min="5129" max="5129" width="7.453125" style="35" customWidth="1"/>
    <col min="5130" max="5131" width="6.36328125" style="35" customWidth="1"/>
    <col min="5132" max="5132" width="7.6328125" style="35" customWidth="1"/>
    <col min="5133" max="5135" width="6.36328125" style="35" customWidth="1"/>
    <col min="5136" max="5136" width="8" style="35" customWidth="1"/>
    <col min="5137" max="5137" width="7" style="35" customWidth="1"/>
    <col min="5138" max="5141" width="6.6328125" style="35" customWidth="1"/>
    <col min="5142" max="5376" width="6.453125" style="35"/>
    <col min="5377" max="5377" width="10.453125" style="35" customWidth="1"/>
    <col min="5378" max="5379" width="6.36328125" style="35" customWidth="1"/>
    <col min="5380" max="5380" width="7.6328125" style="35" customWidth="1"/>
    <col min="5381" max="5383" width="6.36328125" style="35" customWidth="1"/>
    <col min="5384" max="5384" width="8.54296875" style="35" customWidth="1"/>
    <col min="5385" max="5385" width="7.453125" style="35" customWidth="1"/>
    <col min="5386" max="5387" width="6.36328125" style="35" customWidth="1"/>
    <col min="5388" max="5388" width="7.6328125" style="35" customWidth="1"/>
    <col min="5389" max="5391" width="6.36328125" style="35" customWidth="1"/>
    <col min="5392" max="5392" width="8" style="35" customWidth="1"/>
    <col min="5393" max="5393" width="7" style="35" customWidth="1"/>
    <col min="5394" max="5397" width="6.6328125" style="35" customWidth="1"/>
    <col min="5398" max="5632" width="6.453125" style="35"/>
    <col min="5633" max="5633" width="10.453125" style="35" customWidth="1"/>
    <col min="5634" max="5635" width="6.36328125" style="35" customWidth="1"/>
    <col min="5636" max="5636" width="7.6328125" style="35" customWidth="1"/>
    <col min="5637" max="5639" width="6.36328125" style="35" customWidth="1"/>
    <col min="5640" max="5640" width="8.54296875" style="35" customWidth="1"/>
    <col min="5641" max="5641" width="7.453125" style="35" customWidth="1"/>
    <col min="5642" max="5643" width="6.36328125" style="35" customWidth="1"/>
    <col min="5644" max="5644" width="7.6328125" style="35" customWidth="1"/>
    <col min="5645" max="5647" width="6.36328125" style="35" customWidth="1"/>
    <col min="5648" max="5648" width="8" style="35" customWidth="1"/>
    <col min="5649" max="5649" width="7" style="35" customWidth="1"/>
    <col min="5650" max="5653" width="6.6328125" style="35" customWidth="1"/>
    <col min="5654" max="5888" width="6.453125" style="35"/>
    <col min="5889" max="5889" width="10.453125" style="35" customWidth="1"/>
    <col min="5890" max="5891" width="6.36328125" style="35" customWidth="1"/>
    <col min="5892" max="5892" width="7.6328125" style="35" customWidth="1"/>
    <col min="5893" max="5895" width="6.36328125" style="35" customWidth="1"/>
    <col min="5896" max="5896" width="8.54296875" style="35" customWidth="1"/>
    <col min="5897" max="5897" width="7.453125" style="35" customWidth="1"/>
    <col min="5898" max="5899" width="6.36328125" style="35" customWidth="1"/>
    <col min="5900" max="5900" width="7.6328125" style="35" customWidth="1"/>
    <col min="5901" max="5903" width="6.36328125" style="35" customWidth="1"/>
    <col min="5904" max="5904" width="8" style="35" customWidth="1"/>
    <col min="5905" max="5905" width="7" style="35" customWidth="1"/>
    <col min="5906" max="5909" width="6.6328125" style="35" customWidth="1"/>
    <col min="5910" max="6144" width="6.453125" style="35"/>
    <col min="6145" max="6145" width="10.453125" style="35" customWidth="1"/>
    <col min="6146" max="6147" width="6.36328125" style="35" customWidth="1"/>
    <col min="6148" max="6148" width="7.6328125" style="35" customWidth="1"/>
    <col min="6149" max="6151" width="6.36328125" style="35" customWidth="1"/>
    <col min="6152" max="6152" width="8.54296875" style="35" customWidth="1"/>
    <col min="6153" max="6153" width="7.453125" style="35" customWidth="1"/>
    <col min="6154" max="6155" width="6.36328125" style="35" customWidth="1"/>
    <col min="6156" max="6156" width="7.6328125" style="35" customWidth="1"/>
    <col min="6157" max="6159" width="6.36328125" style="35" customWidth="1"/>
    <col min="6160" max="6160" width="8" style="35" customWidth="1"/>
    <col min="6161" max="6161" width="7" style="35" customWidth="1"/>
    <col min="6162" max="6165" width="6.6328125" style="35" customWidth="1"/>
    <col min="6166" max="6400" width="6.453125" style="35"/>
    <col min="6401" max="6401" width="10.453125" style="35" customWidth="1"/>
    <col min="6402" max="6403" width="6.36328125" style="35" customWidth="1"/>
    <col min="6404" max="6404" width="7.6328125" style="35" customWidth="1"/>
    <col min="6405" max="6407" width="6.36328125" style="35" customWidth="1"/>
    <col min="6408" max="6408" width="8.54296875" style="35" customWidth="1"/>
    <col min="6409" max="6409" width="7.453125" style="35" customWidth="1"/>
    <col min="6410" max="6411" width="6.36328125" style="35" customWidth="1"/>
    <col min="6412" max="6412" width="7.6328125" style="35" customWidth="1"/>
    <col min="6413" max="6415" width="6.36328125" style="35" customWidth="1"/>
    <col min="6416" max="6416" width="8" style="35" customWidth="1"/>
    <col min="6417" max="6417" width="7" style="35" customWidth="1"/>
    <col min="6418" max="6421" width="6.6328125" style="35" customWidth="1"/>
    <col min="6422" max="6656" width="6.453125" style="35"/>
    <col min="6657" max="6657" width="10.453125" style="35" customWidth="1"/>
    <col min="6658" max="6659" width="6.36328125" style="35" customWidth="1"/>
    <col min="6660" max="6660" width="7.6328125" style="35" customWidth="1"/>
    <col min="6661" max="6663" width="6.36328125" style="35" customWidth="1"/>
    <col min="6664" max="6664" width="8.54296875" style="35" customWidth="1"/>
    <col min="6665" max="6665" width="7.453125" style="35" customWidth="1"/>
    <col min="6666" max="6667" width="6.36328125" style="35" customWidth="1"/>
    <col min="6668" max="6668" width="7.6328125" style="35" customWidth="1"/>
    <col min="6669" max="6671" width="6.36328125" style="35" customWidth="1"/>
    <col min="6672" max="6672" width="8" style="35" customWidth="1"/>
    <col min="6673" max="6673" width="7" style="35" customWidth="1"/>
    <col min="6674" max="6677" width="6.6328125" style="35" customWidth="1"/>
    <col min="6678" max="6912" width="6.453125" style="35"/>
    <col min="6913" max="6913" width="10.453125" style="35" customWidth="1"/>
    <col min="6914" max="6915" width="6.36328125" style="35" customWidth="1"/>
    <col min="6916" max="6916" width="7.6328125" style="35" customWidth="1"/>
    <col min="6917" max="6919" width="6.36328125" style="35" customWidth="1"/>
    <col min="6920" max="6920" width="8.54296875" style="35" customWidth="1"/>
    <col min="6921" max="6921" width="7.453125" style="35" customWidth="1"/>
    <col min="6922" max="6923" width="6.36328125" style="35" customWidth="1"/>
    <col min="6924" max="6924" width="7.6328125" style="35" customWidth="1"/>
    <col min="6925" max="6927" width="6.36328125" style="35" customWidth="1"/>
    <col min="6928" max="6928" width="8" style="35" customWidth="1"/>
    <col min="6929" max="6929" width="7" style="35" customWidth="1"/>
    <col min="6930" max="6933" width="6.6328125" style="35" customWidth="1"/>
    <col min="6934" max="7168" width="6.453125" style="35"/>
    <col min="7169" max="7169" width="10.453125" style="35" customWidth="1"/>
    <col min="7170" max="7171" width="6.36328125" style="35" customWidth="1"/>
    <col min="7172" max="7172" width="7.6328125" style="35" customWidth="1"/>
    <col min="7173" max="7175" width="6.36328125" style="35" customWidth="1"/>
    <col min="7176" max="7176" width="8.54296875" style="35" customWidth="1"/>
    <col min="7177" max="7177" width="7.453125" style="35" customWidth="1"/>
    <col min="7178" max="7179" width="6.36328125" style="35" customWidth="1"/>
    <col min="7180" max="7180" width="7.6328125" style="35" customWidth="1"/>
    <col min="7181" max="7183" width="6.36328125" style="35" customWidth="1"/>
    <col min="7184" max="7184" width="8" style="35" customWidth="1"/>
    <col min="7185" max="7185" width="7" style="35" customWidth="1"/>
    <col min="7186" max="7189" width="6.6328125" style="35" customWidth="1"/>
    <col min="7190" max="7424" width="6.453125" style="35"/>
    <col min="7425" max="7425" width="10.453125" style="35" customWidth="1"/>
    <col min="7426" max="7427" width="6.36328125" style="35" customWidth="1"/>
    <col min="7428" max="7428" width="7.6328125" style="35" customWidth="1"/>
    <col min="7429" max="7431" width="6.36328125" style="35" customWidth="1"/>
    <col min="7432" max="7432" width="8.54296875" style="35" customWidth="1"/>
    <col min="7433" max="7433" width="7.453125" style="35" customWidth="1"/>
    <col min="7434" max="7435" width="6.36328125" style="35" customWidth="1"/>
    <col min="7436" max="7436" width="7.6328125" style="35" customWidth="1"/>
    <col min="7437" max="7439" width="6.36328125" style="35" customWidth="1"/>
    <col min="7440" max="7440" width="8" style="35" customWidth="1"/>
    <col min="7441" max="7441" width="7" style="35" customWidth="1"/>
    <col min="7442" max="7445" width="6.6328125" style="35" customWidth="1"/>
    <col min="7446" max="7680" width="6.453125" style="35"/>
    <col min="7681" max="7681" width="10.453125" style="35" customWidth="1"/>
    <col min="7682" max="7683" width="6.36328125" style="35" customWidth="1"/>
    <col min="7684" max="7684" width="7.6328125" style="35" customWidth="1"/>
    <col min="7685" max="7687" width="6.36328125" style="35" customWidth="1"/>
    <col min="7688" max="7688" width="8.54296875" style="35" customWidth="1"/>
    <col min="7689" max="7689" width="7.453125" style="35" customWidth="1"/>
    <col min="7690" max="7691" width="6.36328125" style="35" customWidth="1"/>
    <col min="7692" max="7692" width="7.6328125" style="35" customWidth="1"/>
    <col min="7693" max="7695" width="6.36328125" style="35" customWidth="1"/>
    <col min="7696" max="7696" width="8" style="35" customWidth="1"/>
    <col min="7697" max="7697" width="7" style="35" customWidth="1"/>
    <col min="7698" max="7701" width="6.6328125" style="35" customWidth="1"/>
    <col min="7702" max="7936" width="6.453125" style="35"/>
    <col min="7937" max="7937" width="10.453125" style="35" customWidth="1"/>
    <col min="7938" max="7939" width="6.36328125" style="35" customWidth="1"/>
    <col min="7940" max="7940" width="7.6328125" style="35" customWidth="1"/>
    <col min="7941" max="7943" width="6.36328125" style="35" customWidth="1"/>
    <col min="7944" max="7944" width="8.54296875" style="35" customWidth="1"/>
    <col min="7945" max="7945" width="7.453125" style="35" customWidth="1"/>
    <col min="7946" max="7947" width="6.36328125" style="35" customWidth="1"/>
    <col min="7948" max="7948" width="7.6328125" style="35" customWidth="1"/>
    <col min="7949" max="7951" width="6.36328125" style="35" customWidth="1"/>
    <col min="7952" max="7952" width="8" style="35" customWidth="1"/>
    <col min="7953" max="7953" width="7" style="35" customWidth="1"/>
    <col min="7954" max="7957" width="6.6328125" style="35" customWidth="1"/>
    <col min="7958" max="8192" width="6.453125" style="35"/>
    <col min="8193" max="8193" width="10.453125" style="35" customWidth="1"/>
    <col min="8194" max="8195" width="6.36328125" style="35" customWidth="1"/>
    <col min="8196" max="8196" width="7.6328125" style="35" customWidth="1"/>
    <col min="8197" max="8199" width="6.36328125" style="35" customWidth="1"/>
    <col min="8200" max="8200" width="8.54296875" style="35" customWidth="1"/>
    <col min="8201" max="8201" width="7.453125" style="35" customWidth="1"/>
    <col min="8202" max="8203" width="6.36328125" style="35" customWidth="1"/>
    <col min="8204" max="8204" width="7.6328125" style="35" customWidth="1"/>
    <col min="8205" max="8207" width="6.36328125" style="35" customWidth="1"/>
    <col min="8208" max="8208" width="8" style="35" customWidth="1"/>
    <col min="8209" max="8209" width="7" style="35" customWidth="1"/>
    <col min="8210" max="8213" width="6.6328125" style="35" customWidth="1"/>
    <col min="8214" max="8448" width="6.453125" style="35"/>
    <col min="8449" max="8449" width="10.453125" style="35" customWidth="1"/>
    <col min="8450" max="8451" width="6.36328125" style="35" customWidth="1"/>
    <col min="8452" max="8452" width="7.6328125" style="35" customWidth="1"/>
    <col min="8453" max="8455" width="6.36328125" style="35" customWidth="1"/>
    <col min="8456" max="8456" width="8.54296875" style="35" customWidth="1"/>
    <col min="8457" max="8457" width="7.453125" style="35" customWidth="1"/>
    <col min="8458" max="8459" width="6.36328125" style="35" customWidth="1"/>
    <col min="8460" max="8460" width="7.6328125" style="35" customWidth="1"/>
    <col min="8461" max="8463" width="6.36328125" style="35" customWidth="1"/>
    <col min="8464" max="8464" width="8" style="35" customWidth="1"/>
    <col min="8465" max="8465" width="7" style="35" customWidth="1"/>
    <col min="8466" max="8469" width="6.6328125" style="35" customWidth="1"/>
    <col min="8470" max="8704" width="6.453125" style="35"/>
    <col min="8705" max="8705" width="10.453125" style="35" customWidth="1"/>
    <col min="8706" max="8707" width="6.36328125" style="35" customWidth="1"/>
    <col min="8708" max="8708" width="7.6328125" style="35" customWidth="1"/>
    <col min="8709" max="8711" width="6.36328125" style="35" customWidth="1"/>
    <col min="8712" max="8712" width="8.54296875" style="35" customWidth="1"/>
    <col min="8713" max="8713" width="7.453125" style="35" customWidth="1"/>
    <col min="8714" max="8715" width="6.36328125" style="35" customWidth="1"/>
    <col min="8716" max="8716" width="7.6328125" style="35" customWidth="1"/>
    <col min="8717" max="8719" width="6.36328125" style="35" customWidth="1"/>
    <col min="8720" max="8720" width="8" style="35" customWidth="1"/>
    <col min="8721" max="8721" width="7" style="35" customWidth="1"/>
    <col min="8722" max="8725" width="6.6328125" style="35" customWidth="1"/>
    <col min="8726" max="8960" width="6.453125" style="35"/>
    <col min="8961" max="8961" width="10.453125" style="35" customWidth="1"/>
    <col min="8962" max="8963" width="6.36328125" style="35" customWidth="1"/>
    <col min="8964" max="8964" width="7.6328125" style="35" customWidth="1"/>
    <col min="8965" max="8967" width="6.36328125" style="35" customWidth="1"/>
    <col min="8968" max="8968" width="8.54296875" style="35" customWidth="1"/>
    <col min="8969" max="8969" width="7.453125" style="35" customWidth="1"/>
    <col min="8970" max="8971" width="6.36328125" style="35" customWidth="1"/>
    <col min="8972" max="8972" width="7.6328125" style="35" customWidth="1"/>
    <col min="8973" max="8975" width="6.36328125" style="35" customWidth="1"/>
    <col min="8976" max="8976" width="8" style="35" customWidth="1"/>
    <col min="8977" max="8977" width="7" style="35" customWidth="1"/>
    <col min="8978" max="8981" width="6.6328125" style="35" customWidth="1"/>
    <col min="8982" max="9216" width="6.453125" style="35"/>
    <col min="9217" max="9217" width="10.453125" style="35" customWidth="1"/>
    <col min="9218" max="9219" width="6.36328125" style="35" customWidth="1"/>
    <col min="9220" max="9220" width="7.6328125" style="35" customWidth="1"/>
    <col min="9221" max="9223" width="6.36328125" style="35" customWidth="1"/>
    <col min="9224" max="9224" width="8.54296875" style="35" customWidth="1"/>
    <col min="9225" max="9225" width="7.453125" style="35" customWidth="1"/>
    <col min="9226" max="9227" width="6.36328125" style="35" customWidth="1"/>
    <col min="9228" max="9228" width="7.6328125" style="35" customWidth="1"/>
    <col min="9229" max="9231" width="6.36328125" style="35" customWidth="1"/>
    <col min="9232" max="9232" width="8" style="35" customWidth="1"/>
    <col min="9233" max="9233" width="7" style="35" customWidth="1"/>
    <col min="9234" max="9237" width="6.6328125" style="35" customWidth="1"/>
    <col min="9238" max="9472" width="6.453125" style="35"/>
    <col min="9473" max="9473" width="10.453125" style="35" customWidth="1"/>
    <col min="9474" max="9475" width="6.36328125" style="35" customWidth="1"/>
    <col min="9476" max="9476" width="7.6328125" style="35" customWidth="1"/>
    <col min="9477" max="9479" width="6.36328125" style="35" customWidth="1"/>
    <col min="9480" max="9480" width="8.54296875" style="35" customWidth="1"/>
    <col min="9481" max="9481" width="7.453125" style="35" customWidth="1"/>
    <col min="9482" max="9483" width="6.36328125" style="35" customWidth="1"/>
    <col min="9484" max="9484" width="7.6328125" style="35" customWidth="1"/>
    <col min="9485" max="9487" width="6.36328125" style="35" customWidth="1"/>
    <col min="9488" max="9488" width="8" style="35" customWidth="1"/>
    <col min="9489" max="9489" width="7" style="35" customWidth="1"/>
    <col min="9490" max="9493" width="6.6328125" style="35" customWidth="1"/>
    <col min="9494" max="9728" width="6.453125" style="35"/>
    <col min="9729" max="9729" width="10.453125" style="35" customWidth="1"/>
    <col min="9730" max="9731" width="6.36328125" style="35" customWidth="1"/>
    <col min="9732" max="9732" width="7.6328125" style="35" customWidth="1"/>
    <col min="9733" max="9735" width="6.36328125" style="35" customWidth="1"/>
    <col min="9736" max="9736" width="8.54296875" style="35" customWidth="1"/>
    <col min="9737" max="9737" width="7.453125" style="35" customWidth="1"/>
    <col min="9738" max="9739" width="6.36328125" style="35" customWidth="1"/>
    <col min="9740" max="9740" width="7.6328125" style="35" customWidth="1"/>
    <col min="9741" max="9743" width="6.36328125" style="35" customWidth="1"/>
    <col min="9744" max="9744" width="8" style="35" customWidth="1"/>
    <col min="9745" max="9745" width="7" style="35" customWidth="1"/>
    <col min="9746" max="9749" width="6.6328125" style="35" customWidth="1"/>
    <col min="9750" max="9984" width="6.453125" style="35"/>
    <col min="9985" max="9985" width="10.453125" style="35" customWidth="1"/>
    <col min="9986" max="9987" width="6.36328125" style="35" customWidth="1"/>
    <col min="9988" max="9988" width="7.6328125" style="35" customWidth="1"/>
    <col min="9989" max="9991" width="6.36328125" style="35" customWidth="1"/>
    <col min="9992" max="9992" width="8.54296875" style="35" customWidth="1"/>
    <col min="9993" max="9993" width="7.453125" style="35" customWidth="1"/>
    <col min="9994" max="9995" width="6.36328125" style="35" customWidth="1"/>
    <col min="9996" max="9996" width="7.6328125" style="35" customWidth="1"/>
    <col min="9997" max="9999" width="6.36328125" style="35" customWidth="1"/>
    <col min="10000" max="10000" width="8" style="35" customWidth="1"/>
    <col min="10001" max="10001" width="7" style="35" customWidth="1"/>
    <col min="10002" max="10005" width="6.6328125" style="35" customWidth="1"/>
    <col min="10006" max="10240" width="6.453125" style="35"/>
    <col min="10241" max="10241" width="10.453125" style="35" customWidth="1"/>
    <col min="10242" max="10243" width="6.36328125" style="35" customWidth="1"/>
    <col min="10244" max="10244" width="7.6328125" style="35" customWidth="1"/>
    <col min="10245" max="10247" width="6.36328125" style="35" customWidth="1"/>
    <col min="10248" max="10248" width="8.54296875" style="35" customWidth="1"/>
    <col min="10249" max="10249" width="7.453125" style="35" customWidth="1"/>
    <col min="10250" max="10251" width="6.36328125" style="35" customWidth="1"/>
    <col min="10252" max="10252" width="7.6328125" style="35" customWidth="1"/>
    <col min="10253" max="10255" width="6.36328125" style="35" customWidth="1"/>
    <col min="10256" max="10256" width="8" style="35" customWidth="1"/>
    <col min="10257" max="10257" width="7" style="35" customWidth="1"/>
    <col min="10258" max="10261" width="6.6328125" style="35" customWidth="1"/>
    <col min="10262" max="10496" width="6.453125" style="35"/>
    <col min="10497" max="10497" width="10.453125" style="35" customWidth="1"/>
    <col min="10498" max="10499" width="6.36328125" style="35" customWidth="1"/>
    <col min="10500" max="10500" width="7.6328125" style="35" customWidth="1"/>
    <col min="10501" max="10503" width="6.36328125" style="35" customWidth="1"/>
    <col min="10504" max="10504" width="8.54296875" style="35" customWidth="1"/>
    <col min="10505" max="10505" width="7.453125" style="35" customWidth="1"/>
    <col min="10506" max="10507" width="6.36328125" style="35" customWidth="1"/>
    <col min="10508" max="10508" width="7.6328125" style="35" customWidth="1"/>
    <col min="10509" max="10511" width="6.36328125" style="35" customWidth="1"/>
    <col min="10512" max="10512" width="8" style="35" customWidth="1"/>
    <col min="10513" max="10513" width="7" style="35" customWidth="1"/>
    <col min="10514" max="10517" width="6.6328125" style="35" customWidth="1"/>
    <col min="10518" max="10752" width="6.453125" style="35"/>
    <col min="10753" max="10753" width="10.453125" style="35" customWidth="1"/>
    <col min="10754" max="10755" width="6.36328125" style="35" customWidth="1"/>
    <col min="10756" max="10756" width="7.6328125" style="35" customWidth="1"/>
    <col min="10757" max="10759" width="6.36328125" style="35" customWidth="1"/>
    <col min="10760" max="10760" width="8.54296875" style="35" customWidth="1"/>
    <col min="10761" max="10761" width="7.453125" style="35" customWidth="1"/>
    <col min="10762" max="10763" width="6.36328125" style="35" customWidth="1"/>
    <col min="10764" max="10764" width="7.6328125" style="35" customWidth="1"/>
    <col min="10765" max="10767" width="6.36328125" style="35" customWidth="1"/>
    <col min="10768" max="10768" width="8" style="35" customWidth="1"/>
    <col min="10769" max="10769" width="7" style="35" customWidth="1"/>
    <col min="10770" max="10773" width="6.6328125" style="35" customWidth="1"/>
    <col min="10774" max="11008" width="6.453125" style="35"/>
    <col min="11009" max="11009" width="10.453125" style="35" customWidth="1"/>
    <col min="11010" max="11011" width="6.36328125" style="35" customWidth="1"/>
    <col min="11012" max="11012" width="7.6328125" style="35" customWidth="1"/>
    <col min="11013" max="11015" width="6.36328125" style="35" customWidth="1"/>
    <col min="11016" max="11016" width="8.54296875" style="35" customWidth="1"/>
    <col min="11017" max="11017" width="7.453125" style="35" customWidth="1"/>
    <col min="11018" max="11019" width="6.36328125" style="35" customWidth="1"/>
    <col min="11020" max="11020" width="7.6328125" style="35" customWidth="1"/>
    <col min="11021" max="11023" width="6.36328125" style="35" customWidth="1"/>
    <col min="11024" max="11024" width="8" style="35" customWidth="1"/>
    <col min="11025" max="11025" width="7" style="35" customWidth="1"/>
    <col min="11026" max="11029" width="6.6328125" style="35" customWidth="1"/>
    <col min="11030" max="11264" width="6.453125" style="35"/>
    <col min="11265" max="11265" width="10.453125" style="35" customWidth="1"/>
    <col min="11266" max="11267" width="6.36328125" style="35" customWidth="1"/>
    <col min="11268" max="11268" width="7.6328125" style="35" customWidth="1"/>
    <col min="11269" max="11271" width="6.36328125" style="35" customWidth="1"/>
    <col min="11272" max="11272" width="8.54296875" style="35" customWidth="1"/>
    <col min="11273" max="11273" width="7.453125" style="35" customWidth="1"/>
    <col min="11274" max="11275" width="6.36328125" style="35" customWidth="1"/>
    <col min="11276" max="11276" width="7.6328125" style="35" customWidth="1"/>
    <col min="11277" max="11279" width="6.36328125" style="35" customWidth="1"/>
    <col min="11280" max="11280" width="8" style="35" customWidth="1"/>
    <col min="11281" max="11281" width="7" style="35" customWidth="1"/>
    <col min="11282" max="11285" width="6.6328125" style="35" customWidth="1"/>
    <col min="11286" max="11520" width="6.453125" style="35"/>
    <col min="11521" max="11521" width="10.453125" style="35" customWidth="1"/>
    <col min="11522" max="11523" width="6.36328125" style="35" customWidth="1"/>
    <col min="11524" max="11524" width="7.6328125" style="35" customWidth="1"/>
    <col min="11525" max="11527" width="6.36328125" style="35" customWidth="1"/>
    <col min="11528" max="11528" width="8.54296875" style="35" customWidth="1"/>
    <col min="11529" max="11529" width="7.453125" style="35" customWidth="1"/>
    <col min="11530" max="11531" width="6.36328125" style="35" customWidth="1"/>
    <col min="11532" max="11532" width="7.6328125" style="35" customWidth="1"/>
    <col min="11533" max="11535" width="6.36328125" style="35" customWidth="1"/>
    <col min="11536" max="11536" width="8" style="35" customWidth="1"/>
    <col min="11537" max="11537" width="7" style="35" customWidth="1"/>
    <col min="11538" max="11541" width="6.6328125" style="35" customWidth="1"/>
    <col min="11542" max="11776" width="6.453125" style="35"/>
    <col min="11777" max="11777" width="10.453125" style="35" customWidth="1"/>
    <col min="11778" max="11779" width="6.36328125" style="35" customWidth="1"/>
    <col min="11780" max="11780" width="7.6328125" style="35" customWidth="1"/>
    <col min="11781" max="11783" width="6.36328125" style="35" customWidth="1"/>
    <col min="11784" max="11784" width="8.54296875" style="35" customWidth="1"/>
    <col min="11785" max="11785" width="7.453125" style="35" customWidth="1"/>
    <col min="11786" max="11787" width="6.36328125" style="35" customWidth="1"/>
    <col min="11788" max="11788" width="7.6328125" style="35" customWidth="1"/>
    <col min="11789" max="11791" width="6.36328125" style="35" customWidth="1"/>
    <col min="11792" max="11792" width="8" style="35" customWidth="1"/>
    <col min="11793" max="11793" width="7" style="35" customWidth="1"/>
    <col min="11794" max="11797" width="6.6328125" style="35" customWidth="1"/>
    <col min="11798" max="12032" width="6.453125" style="35"/>
    <col min="12033" max="12033" width="10.453125" style="35" customWidth="1"/>
    <col min="12034" max="12035" width="6.36328125" style="35" customWidth="1"/>
    <col min="12036" max="12036" width="7.6328125" style="35" customWidth="1"/>
    <col min="12037" max="12039" width="6.36328125" style="35" customWidth="1"/>
    <col min="12040" max="12040" width="8.54296875" style="35" customWidth="1"/>
    <col min="12041" max="12041" width="7.453125" style="35" customWidth="1"/>
    <col min="12042" max="12043" width="6.36328125" style="35" customWidth="1"/>
    <col min="12044" max="12044" width="7.6328125" style="35" customWidth="1"/>
    <col min="12045" max="12047" width="6.36328125" style="35" customWidth="1"/>
    <col min="12048" max="12048" width="8" style="35" customWidth="1"/>
    <col min="12049" max="12049" width="7" style="35" customWidth="1"/>
    <col min="12050" max="12053" width="6.6328125" style="35" customWidth="1"/>
    <col min="12054" max="12288" width="6.453125" style="35"/>
    <col min="12289" max="12289" width="10.453125" style="35" customWidth="1"/>
    <col min="12290" max="12291" width="6.36328125" style="35" customWidth="1"/>
    <col min="12292" max="12292" width="7.6328125" style="35" customWidth="1"/>
    <col min="12293" max="12295" width="6.36328125" style="35" customWidth="1"/>
    <col min="12296" max="12296" width="8.54296875" style="35" customWidth="1"/>
    <col min="12297" max="12297" width="7.453125" style="35" customWidth="1"/>
    <col min="12298" max="12299" width="6.36328125" style="35" customWidth="1"/>
    <col min="12300" max="12300" width="7.6328125" style="35" customWidth="1"/>
    <col min="12301" max="12303" width="6.36328125" style="35" customWidth="1"/>
    <col min="12304" max="12304" width="8" style="35" customWidth="1"/>
    <col min="12305" max="12305" width="7" style="35" customWidth="1"/>
    <col min="12306" max="12309" width="6.6328125" style="35" customWidth="1"/>
    <col min="12310" max="12544" width="6.453125" style="35"/>
    <col min="12545" max="12545" width="10.453125" style="35" customWidth="1"/>
    <col min="12546" max="12547" width="6.36328125" style="35" customWidth="1"/>
    <col min="12548" max="12548" width="7.6328125" style="35" customWidth="1"/>
    <col min="12549" max="12551" width="6.36328125" style="35" customWidth="1"/>
    <col min="12552" max="12552" width="8.54296875" style="35" customWidth="1"/>
    <col min="12553" max="12553" width="7.453125" style="35" customWidth="1"/>
    <col min="12554" max="12555" width="6.36328125" style="35" customWidth="1"/>
    <col min="12556" max="12556" width="7.6328125" style="35" customWidth="1"/>
    <col min="12557" max="12559" width="6.36328125" style="35" customWidth="1"/>
    <col min="12560" max="12560" width="8" style="35" customWidth="1"/>
    <col min="12561" max="12561" width="7" style="35" customWidth="1"/>
    <col min="12562" max="12565" width="6.6328125" style="35" customWidth="1"/>
    <col min="12566" max="12800" width="6.453125" style="35"/>
    <col min="12801" max="12801" width="10.453125" style="35" customWidth="1"/>
    <col min="12802" max="12803" width="6.36328125" style="35" customWidth="1"/>
    <col min="12804" max="12804" width="7.6328125" style="35" customWidth="1"/>
    <col min="12805" max="12807" width="6.36328125" style="35" customWidth="1"/>
    <col min="12808" max="12808" width="8.54296875" style="35" customWidth="1"/>
    <col min="12809" max="12809" width="7.453125" style="35" customWidth="1"/>
    <col min="12810" max="12811" width="6.36328125" style="35" customWidth="1"/>
    <col min="12812" max="12812" width="7.6328125" style="35" customWidth="1"/>
    <col min="12813" max="12815" width="6.36328125" style="35" customWidth="1"/>
    <col min="12816" max="12816" width="8" style="35" customWidth="1"/>
    <col min="12817" max="12817" width="7" style="35" customWidth="1"/>
    <col min="12818" max="12821" width="6.6328125" style="35" customWidth="1"/>
    <col min="12822" max="13056" width="6.453125" style="35"/>
    <col min="13057" max="13057" width="10.453125" style="35" customWidth="1"/>
    <col min="13058" max="13059" width="6.36328125" style="35" customWidth="1"/>
    <col min="13060" max="13060" width="7.6328125" style="35" customWidth="1"/>
    <col min="13061" max="13063" width="6.36328125" style="35" customWidth="1"/>
    <col min="13064" max="13064" width="8.54296875" style="35" customWidth="1"/>
    <col min="13065" max="13065" width="7.453125" style="35" customWidth="1"/>
    <col min="13066" max="13067" width="6.36328125" style="35" customWidth="1"/>
    <col min="13068" max="13068" width="7.6328125" style="35" customWidth="1"/>
    <col min="13069" max="13071" width="6.36328125" style="35" customWidth="1"/>
    <col min="13072" max="13072" width="8" style="35" customWidth="1"/>
    <col min="13073" max="13073" width="7" style="35" customWidth="1"/>
    <col min="13074" max="13077" width="6.6328125" style="35" customWidth="1"/>
    <col min="13078" max="13312" width="6.453125" style="35"/>
    <col min="13313" max="13313" width="10.453125" style="35" customWidth="1"/>
    <col min="13314" max="13315" width="6.36328125" style="35" customWidth="1"/>
    <col min="13316" max="13316" width="7.6328125" style="35" customWidth="1"/>
    <col min="13317" max="13319" width="6.36328125" style="35" customWidth="1"/>
    <col min="13320" max="13320" width="8.54296875" style="35" customWidth="1"/>
    <col min="13321" max="13321" width="7.453125" style="35" customWidth="1"/>
    <col min="13322" max="13323" width="6.36328125" style="35" customWidth="1"/>
    <col min="13324" max="13324" width="7.6328125" style="35" customWidth="1"/>
    <col min="13325" max="13327" width="6.36328125" style="35" customWidth="1"/>
    <col min="13328" max="13328" width="8" style="35" customWidth="1"/>
    <col min="13329" max="13329" width="7" style="35" customWidth="1"/>
    <col min="13330" max="13333" width="6.6328125" style="35" customWidth="1"/>
    <col min="13334" max="13568" width="6.453125" style="35"/>
    <col min="13569" max="13569" width="10.453125" style="35" customWidth="1"/>
    <col min="13570" max="13571" width="6.36328125" style="35" customWidth="1"/>
    <col min="13572" max="13572" width="7.6328125" style="35" customWidth="1"/>
    <col min="13573" max="13575" width="6.36328125" style="35" customWidth="1"/>
    <col min="13576" max="13576" width="8.54296875" style="35" customWidth="1"/>
    <col min="13577" max="13577" width="7.453125" style="35" customWidth="1"/>
    <col min="13578" max="13579" width="6.36328125" style="35" customWidth="1"/>
    <col min="13580" max="13580" width="7.6328125" style="35" customWidth="1"/>
    <col min="13581" max="13583" width="6.36328125" style="35" customWidth="1"/>
    <col min="13584" max="13584" width="8" style="35" customWidth="1"/>
    <col min="13585" max="13585" width="7" style="35" customWidth="1"/>
    <col min="13586" max="13589" width="6.6328125" style="35" customWidth="1"/>
    <col min="13590" max="13824" width="6.453125" style="35"/>
    <col min="13825" max="13825" width="10.453125" style="35" customWidth="1"/>
    <col min="13826" max="13827" width="6.36328125" style="35" customWidth="1"/>
    <col min="13828" max="13828" width="7.6328125" style="35" customWidth="1"/>
    <col min="13829" max="13831" width="6.36328125" style="35" customWidth="1"/>
    <col min="13832" max="13832" width="8.54296875" style="35" customWidth="1"/>
    <col min="13833" max="13833" width="7.453125" style="35" customWidth="1"/>
    <col min="13834" max="13835" width="6.36328125" style="35" customWidth="1"/>
    <col min="13836" max="13836" width="7.6328125" style="35" customWidth="1"/>
    <col min="13837" max="13839" width="6.36328125" style="35" customWidth="1"/>
    <col min="13840" max="13840" width="8" style="35" customWidth="1"/>
    <col min="13841" max="13841" width="7" style="35" customWidth="1"/>
    <col min="13842" max="13845" width="6.6328125" style="35" customWidth="1"/>
    <col min="13846" max="14080" width="6.453125" style="35"/>
    <col min="14081" max="14081" width="10.453125" style="35" customWidth="1"/>
    <col min="14082" max="14083" width="6.36328125" style="35" customWidth="1"/>
    <col min="14084" max="14084" width="7.6328125" style="35" customWidth="1"/>
    <col min="14085" max="14087" width="6.36328125" style="35" customWidth="1"/>
    <col min="14088" max="14088" width="8.54296875" style="35" customWidth="1"/>
    <col min="14089" max="14089" width="7.453125" style="35" customWidth="1"/>
    <col min="14090" max="14091" width="6.36328125" style="35" customWidth="1"/>
    <col min="14092" max="14092" width="7.6328125" style="35" customWidth="1"/>
    <col min="14093" max="14095" width="6.36328125" style="35" customWidth="1"/>
    <col min="14096" max="14096" width="8" style="35" customWidth="1"/>
    <col min="14097" max="14097" width="7" style="35" customWidth="1"/>
    <col min="14098" max="14101" width="6.6328125" style="35" customWidth="1"/>
    <col min="14102" max="14336" width="6.453125" style="35"/>
    <col min="14337" max="14337" width="10.453125" style="35" customWidth="1"/>
    <col min="14338" max="14339" width="6.36328125" style="35" customWidth="1"/>
    <col min="14340" max="14340" width="7.6328125" style="35" customWidth="1"/>
    <col min="14341" max="14343" width="6.36328125" style="35" customWidth="1"/>
    <col min="14344" max="14344" width="8.54296875" style="35" customWidth="1"/>
    <col min="14345" max="14345" width="7.453125" style="35" customWidth="1"/>
    <col min="14346" max="14347" width="6.36328125" style="35" customWidth="1"/>
    <col min="14348" max="14348" width="7.6328125" style="35" customWidth="1"/>
    <col min="14349" max="14351" width="6.36328125" style="35" customWidth="1"/>
    <col min="14352" max="14352" width="8" style="35" customWidth="1"/>
    <col min="14353" max="14353" width="7" style="35" customWidth="1"/>
    <col min="14354" max="14357" width="6.6328125" style="35" customWidth="1"/>
    <col min="14358" max="14592" width="6.453125" style="35"/>
    <col min="14593" max="14593" width="10.453125" style="35" customWidth="1"/>
    <col min="14594" max="14595" width="6.36328125" style="35" customWidth="1"/>
    <col min="14596" max="14596" width="7.6328125" style="35" customWidth="1"/>
    <col min="14597" max="14599" width="6.36328125" style="35" customWidth="1"/>
    <col min="14600" max="14600" width="8.54296875" style="35" customWidth="1"/>
    <col min="14601" max="14601" width="7.453125" style="35" customWidth="1"/>
    <col min="14602" max="14603" width="6.36328125" style="35" customWidth="1"/>
    <col min="14604" max="14604" width="7.6328125" style="35" customWidth="1"/>
    <col min="14605" max="14607" width="6.36328125" style="35" customWidth="1"/>
    <col min="14608" max="14608" width="8" style="35" customWidth="1"/>
    <col min="14609" max="14609" width="7" style="35" customWidth="1"/>
    <col min="14610" max="14613" width="6.6328125" style="35" customWidth="1"/>
    <col min="14614" max="14848" width="6.453125" style="35"/>
    <col min="14849" max="14849" width="10.453125" style="35" customWidth="1"/>
    <col min="14850" max="14851" width="6.36328125" style="35" customWidth="1"/>
    <col min="14852" max="14852" width="7.6328125" style="35" customWidth="1"/>
    <col min="14853" max="14855" width="6.36328125" style="35" customWidth="1"/>
    <col min="14856" max="14856" width="8.54296875" style="35" customWidth="1"/>
    <col min="14857" max="14857" width="7.453125" style="35" customWidth="1"/>
    <col min="14858" max="14859" width="6.36328125" style="35" customWidth="1"/>
    <col min="14860" max="14860" width="7.6328125" style="35" customWidth="1"/>
    <col min="14861" max="14863" width="6.36328125" style="35" customWidth="1"/>
    <col min="14864" max="14864" width="8" style="35" customWidth="1"/>
    <col min="14865" max="14865" width="7" style="35" customWidth="1"/>
    <col min="14866" max="14869" width="6.6328125" style="35" customWidth="1"/>
    <col min="14870" max="15104" width="6.453125" style="35"/>
    <col min="15105" max="15105" width="10.453125" style="35" customWidth="1"/>
    <col min="15106" max="15107" width="6.36328125" style="35" customWidth="1"/>
    <col min="15108" max="15108" width="7.6328125" style="35" customWidth="1"/>
    <col min="15109" max="15111" width="6.36328125" style="35" customWidth="1"/>
    <col min="15112" max="15112" width="8.54296875" style="35" customWidth="1"/>
    <col min="15113" max="15113" width="7.453125" style="35" customWidth="1"/>
    <col min="15114" max="15115" width="6.36328125" style="35" customWidth="1"/>
    <col min="15116" max="15116" width="7.6328125" style="35" customWidth="1"/>
    <col min="15117" max="15119" width="6.36328125" style="35" customWidth="1"/>
    <col min="15120" max="15120" width="8" style="35" customWidth="1"/>
    <col min="15121" max="15121" width="7" style="35" customWidth="1"/>
    <col min="15122" max="15125" width="6.6328125" style="35" customWidth="1"/>
    <col min="15126" max="15360" width="6.453125" style="35"/>
    <col min="15361" max="15361" width="10.453125" style="35" customWidth="1"/>
    <col min="15362" max="15363" width="6.36328125" style="35" customWidth="1"/>
    <col min="15364" max="15364" width="7.6328125" style="35" customWidth="1"/>
    <col min="15365" max="15367" width="6.36328125" style="35" customWidth="1"/>
    <col min="15368" max="15368" width="8.54296875" style="35" customWidth="1"/>
    <col min="15369" max="15369" width="7.453125" style="35" customWidth="1"/>
    <col min="15370" max="15371" width="6.36328125" style="35" customWidth="1"/>
    <col min="15372" max="15372" width="7.6328125" style="35" customWidth="1"/>
    <col min="15373" max="15375" width="6.36328125" style="35" customWidth="1"/>
    <col min="15376" max="15376" width="8" style="35" customWidth="1"/>
    <col min="15377" max="15377" width="7" style="35" customWidth="1"/>
    <col min="15378" max="15381" width="6.6328125" style="35" customWidth="1"/>
    <col min="15382" max="15616" width="6.453125" style="35"/>
    <col min="15617" max="15617" width="10.453125" style="35" customWidth="1"/>
    <col min="15618" max="15619" width="6.36328125" style="35" customWidth="1"/>
    <col min="15620" max="15620" width="7.6328125" style="35" customWidth="1"/>
    <col min="15621" max="15623" width="6.36328125" style="35" customWidth="1"/>
    <col min="15624" max="15624" width="8.54296875" style="35" customWidth="1"/>
    <col min="15625" max="15625" width="7.453125" style="35" customWidth="1"/>
    <col min="15626" max="15627" width="6.36328125" style="35" customWidth="1"/>
    <col min="15628" max="15628" width="7.6328125" style="35" customWidth="1"/>
    <col min="15629" max="15631" width="6.36328125" style="35" customWidth="1"/>
    <col min="15632" max="15632" width="8" style="35" customWidth="1"/>
    <col min="15633" max="15633" width="7" style="35" customWidth="1"/>
    <col min="15634" max="15637" width="6.6328125" style="35" customWidth="1"/>
    <col min="15638" max="15872" width="6.453125" style="35"/>
    <col min="15873" max="15873" width="10.453125" style="35" customWidth="1"/>
    <col min="15874" max="15875" width="6.36328125" style="35" customWidth="1"/>
    <col min="15876" max="15876" width="7.6328125" style="35" customWidth="1"/>
    <col min="15877" max="15879" width="6.36328125" style="35" customWidth="1"/>
    <col min="15880" max="15880" width="8.54296875" style="35" customWidth="1"/>
    <col min="15881" max="15881" width="7.453125" style="35" customWidth="1"/>
    <col min="15882" max="15883" width="6.36328125" style="35" customWidth="1"/>
    <col min="15884" max="15884" width="7.6328125" style="35" customWidth="1"/>
    <col min="15885" max="15887" width="6.36328125" style="35" customWidth="1"/>
    <col min="15888" max="15888" width="8" style="35" customWidth="1"/>
    <col min="15889" max="15889" width="7" style="35" customWidth="1"/>
    <col min="15890" max="15893" width="6.6328125" style="35" customWidth="1"/>
    <col min="15894" max="16128" width="6.453125" style="35"/>
    <col min="16129" max="16129" width="10.453125" style="35" customWidth="1"/>
    <col min="16130" max="16131" width="6.36328125" style="35" customWidth="1"/>
    <col min="16132" max="16132" width="7.6328125" style="35" customWidth="1"/>
    <col min="16133" max="16135" width="6.36328125" style="35" customWidth="1"/>
    <col min="16136" max="16136" width="8.54296875" style="35" customWidth="1"/>
    <col min="16137" max="16137" width="7.453125" style="35" customWidth="1"/>
    <col min="16138" max="16139" width="6.36328125" style="35" customWidth="1"/>
    <col min="16140" max="16140" width="7.6328125" style="35" customWidth="1"/>
    <col min="16141" max="16143" width="6.36328125" style="35" customWidth="1"/>
    <col min="16144" max="16144" width="8" style="35" customWidth="1"/>
    <col min="16145" max="16145" width="7" style="35" customWidth="1"/>
    <col min="16146" max="16149" width="6.6328125" style="35" customWidth="1"/>
    <col min="16150" max="16384" width="6.453125" style="35"/>
  </cols>
  <sheetData>
    <row r="1" spans="1:17" s="57" customFormat="1">
      <c r="A1" s="1" t="s">
        <v>50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7" s="38" customFormat="1">
      <c r="A2" s="291" t="s">
        <v>1</v>
      </c>
      <c r="B2" s="294" t="s">
        <v>51</v>
      </c>
      <c r="C2" s="295"/>
      <c r="D2" s="295"/>
      <c r="E2" s="295"/>
      <c r="F2" s="295"/>
      <c r="G2" s="295"/>
      <c r="H2" s="295"/>
      <c r="I2" s="296"/>
      <c r="J2" s="294" t="s">
        <v>52</v>
      </c>
      <c r="K2" s="295"/>
      <c r="L2" s="295"/>
      <c r="M2" s="295"/>
      <c r="N2" s="295"/>
      <c r="O2" s="295"/>
      <c r="P2" s="295"/>
      <c r="Q2" s="296"/>
    </row>
    <row r="3" spans="1:17" s="38" customFormat="1" ht="13.5" customHeight="1">
      <c r="A3" s="292"/>
      <c r="B3" s="297" t="s">
        <v>2</v>
      </c>
      <c r="C3" s="289" t="s">
        <v>53</v>
      </c>
      <c r="D3" s="289" t="s">
        <v>54</v>
      </c>
      <c r="E3" s="289" t="s">
        <v>55</v>
      </c>
      <c r="F3" s="289" t="s">
        <v>56</v>
      </c>
      <c r="G3" s="58"/>
      <c r="H3" s="58"/>
      <c r="I3" s="59"/>
      <c r="J3" s="297" t="s">
        <v>57</v>
      </c>
      <c r="K3" s="289" t="s">
        <v>53</v>
      </c>
      <c r="L3" s="289" t="s">
        <v>54</v>
      </c>
      <c r="M3" s="289" t="s">
        <v>55</v>
      </c>
      <c r="N3" s="289" t="s">
        <v>56</v>
      </c>
      <c r="O3" s="58"/>
      <c r="P3" s="58"/>
      <c r="Q3" s="59"/>
    </row>
    <row r="4" spans="1:17" s="38" customFormat="1" ht="43.9" customHeight="1">
      <c r="A4" s="293"/>
      <c r="B4" s="298"/>
      <c r="C4" s="290"/>
      <c r="D4" s="290"/>
      <c r="E4" s="290"/>
      <c r="F4" s="290"/>
      <c r="G4" s="60" t="s">
        <v>58</v>
      </c>
      <c r="H4" s="61" t="s">
        <v>59</v>
      </c>
      <c r="I4" s="62" t="s">
        <v>60</v>
      </c>
      <c r="J4" s="298"/>
      <c r="K4" s="290"/>
      <c r="L4" s="290"/>
      <c r="M4" s="290"/>
      <c r="N4" s="290"/>
      <c r="O4" s="60" t="s">
        <v>58</v>
      </c>
      <c r="P4" s="61" t="s">
        <v>59</v>
      </c>
      <c r="Q4" s="62" t="s">
        <v>60</v>
      </c>
    </row>
    <row r="5" spans="1:17" s="57" customFormat="1" ht="17.149999999999999" customHeight="1">
      <c r="A5" s="6" t="s">
        <v>61</v>
      </c>
      <c r="B5" s="28">
        <v>86.7</v>
      </c>
      <c r="C5" s="29">
        <v>111.6</v>
      </c>
      <c r="D5" s="29">
        <v>2.2999999999999998</v>
      </c>
      <c r="E5" s="29">
        <v>51.9</v>
      </c>
      <c r="F5" s="29">
        <v>83.3</v>
      </c>
      <c r="G5" s="29"/>
      <c r="H5" s="63"/>
      <c r="I5" s="64"/>
      <c r="J5" s="28">
        <v>80.400000000000006</v>
      </c>
      <c r="K5" s="29">
        <v>101.8</v>
      </c>
      <c r="L5" s="29">
        <v>3.5</v>
      </c>
      <c r="M5" s="29">
        <v>60.3</v>
      </c>
      <c r="N5" s="29">
        <v>78.5</v>
      </c>
      <c r="O5" s="29"/>
      <c r="P5" s="65"/>
      <c r="Q5" s="66"/>
    </row>
    <row r="6" spans="1:17" s="57" customFormat="1" ht="17.149999999999999" customHeight="1">
      <c r="A6" s="10">
        <v>55</v>
      </c>
      <c r="B6" s="28">
        <v>88.6</v>
      </c>
      <c r="C6" s="29">
        <v>109.6</v>
      </c>
      <c r="D6" s="29">
        <v>1</v>
      </c>
      <c r="E6" s="29">
        <v>44.8</v>
      </c>
      <c r="F6" s="29">
        <v>86.1</v>
      </c>
      <c r="G6" s="29"/>
      <c r="H6" s="63"/>
      <c r="I6" s="64"/>
      <c r="J6" s="28">
        <v>83.3</v>
      </c>
      <c r="K6" s="29">
        <v>102.4</v>
      </c>
      <c r="L6" s="29">
        <v>2</v>
      </c>
      <c r="M6" s="29">
        <v>55.4</v>
      </c>
      <c r="N6" s="29">
        <v>81.400000000000006</v>
      </c>
      <c r="O6" s="29"/>
      <c r="P6" s="65"/>
      <c r="Q6" s="66"/>
    </row>
    <row r="7" spans="1:17" s="57" customFormat="1" ht="17.149999999999999" customHeight="1">
      <c r="A7" s="10">
        <v>60</v>
      </c>
      <c r="B7" s="28">
        <v>89.6</v>
      </c>
      <c r="C7" s="29">
        <v>107.2</v>
      </c>
      <c r="D7" s="29">
        <v>0.5</v>
      </c>
      <c r="E7" s="29">
        <v>52.1</v>
      </c>
      <c r="F7" s="29">
        <v>87</v>
      </c>
      <c r="G7" s="29"/>
      <c r="H7" s="63"/>
      <c r="I7" s="64"/>
      <c r="J7" s="28">
        <v>85.8</v>
      </c>
      <c r="K7" s="29">
        <v>101.9</v>
      </c>
      <c r="L7" s="29">
        <v>1.3</v>
      </c>
      <c r="M7" s="29">
        <v>55.8</v>
      </c>
      <c r="N7" s="29">
        <v>83.7</v>
      </c>
      <c r="O7" s="29"/>
      <c r="P7" s="65"/>
      <c r="Q7" s="66"/>
    </row>
    <row r="8" spans="1:17" s="57" customFormat="1" ht="17.149999999999999" hidden="1" customHeight="1">
      <c r="A8" s="10">
        <v>61</v>
      </c>
      <c r="B8" s="28">
        <v>89</v>
      </c>
      <c r="C8" s="29">
        <v>104.1</v>
      </c>
      <c r="D8" s="29">
        <v>0.2</v>
      </c>
      <c r="E8" s="29">
        <v>47.3</v>
      </c>
      <c r="F8" s="29">
        <v>87.2</v>
      </c>
      <c r="G8" s="29"/>
      <c r="H8" s="63"/>
      <c r="I8" s="64"/>
      <c r="J8" s="28">
        <v>85.7</v>
      </c>
      <c r="K8" s="29">
        <v>100.6</v>
      </c>
      <c r="L8" s="29">
        <v>1.4</v>
      </c>
      <c r="M8" s="29">
        <v>55.9</v>
      </c>
      <c r="N8" s="29">
        <v>83.8</v>
      </c>
      <c r="O8" s="29"/>
      <c r="P8" s="65"/>
      <c r="Q8" s="66"/>
    </row>
    <row r="9" spans="1:17" s="57" customFormat="1" ht="17.149999999999999" hidden="1" customHeight="1">
      <c r="A9" s="10">
        <v>62</v>
      </c>
      <c r="B9" s="28">
        <v>88.8</v>
      </c>
      <c r="C9" s="29">
        <v>101.9</v>
      </c>
      <c r="D9" s="29">
        <v>0.2</v>
      </c>
      <c r="E9" s="29">
        <v>48</v>
      </c>
      <c r="F9" s="29">
        <v>87.3</v>
      </c>
      <c r="G9" s="29"/>
      <c r="H9" s="63"/>
      <c r="I9" s="64"/>
      <c r="J9" s="28">
        <v>85.1</v>
      </c>
      <c r="K9" s="29">
        <v>99.1</v>
      </c>
      <c r="L9" s="29">
        <v>1.2</v>
      </c>
      <c r="M9" s="29">
        <v>55.4</v>
      </c>
      <c r="N9" s="29">
        <v>83.3</v>
      </c>
      <c r="O9" s="29"/>
      <c r="P9" s="65"/>
      <c r="Q9" s="66"/>
    </row>
    <row r="10" spans="1:17" s="57" customFormat="1" ht="17.149999999999999" hidden="1" customHeight="1">
      <c r="A10" s="10">
        <v>63</v>
      </c>
      <c r="B10" s="28">
        <v>88.5</v>
      </c>
      <c r="C10" s="29">
        <v>101.3</v>
      </c>
      <c r="D10" s="29">
        <v>0.1</v>
      </c>
      <c r="E10" s="29">
        <v>44.7</v>
      </c>
      <c r="F10" s="29">
        <v>87.2</v>
      </c>
      <c r="G10" s="29"/>
      <c r="H10" s="63"/>
      <c r="I10" s="64"/>
      <c r="J10" s="28">
        <v>84.1</v>
      </c>
      <c r="K10" s="29">
        <v>98.1</v>
      </c>
      <c r="L10" s="29">
        <v>0.9</v>
      </c>
      <c r="M10" s="29">
        <v>52.3</v>
      </c>
      <c r="N10" s="29">
        <v>82.3</v>
      </c>
      <c r="O10" s="29"/>
      <c r="P10" s="65"/>
      <c r="Q10" s="66"/>
    </row>
    <row r="11" spans="1:17" s="57" customFormat="1" ht="17.149999999999999" hidden="1" customHeight="1">
      <c r="A11" s="10" t="s">
        <v>62</v>
      </c>
      <c r="B11" s="28">
        <v>87.9</v>
      </c>
      <c r="C11" s="29">
        <v>99.6</v>
      </c>
      <c r="D11" s="29">
        <v>1</v>
      </c>
      <c r="E11" s="29">
        <v>40.799999999999997</v>
      </c>
      <c r="F11" s="29">
        <v>86.9</v>
      </c>
      <c r="G11" s="29"/>
      <c r="H11" s="63"/>
      <c r="I11" s="64"/>
      <c r="J11" s="28">
        <v>83.8</v>
      </c>
      <c r="K11" s="29">
        <v>97.6</v>
      </c>
      <c r="L11" s="29">
        <v>1</v>
      </c>
      <c r="M11" s="29">
        <v>50.4</v>
      </c>
      <c r="N11" s="29">
        <v>82</v>
      </c>
      <c r="O11" s="29"/>
      <c r="P11" s="65"/>
      <c r="Q11" s="66"/>
    </row>
    <row r="12" spans="1:17" s="57" customFormat="1" ht="17.149999999999999" customHeight="1">
      <c r="A12" s="14" t="s">
        <v>7</v>
      </c>
      <c r="B12" s="28">
        <v>87.9</v>
      </c>
      <c r="C12" s="29">
        <v>97.8</v>
      </c>
      <c r="D12" s="29">
        <v>0.1</v>
      </c>
      <c r="E12" s="29">
        <v>40.700000000000003</v>
      </c>
      <c r="F12" s="29">
        <v>87.3</v>
      </c>
      <c r="G12" s="29"/>
      <c r="H12" s="63"/>
      <c r="I12" s="64"/>
      <c r="J12" s="28">
        <v>83.6</v>
      </c>
      <c r="K12" s="29">
        <v>97.3</v>
      </c>
      <c r="L12" s="29">
        <v>1</v>
      </c>
      <c r="M12" s="29">
        <v>48.4</v>
      </c>
      <c r="N12" s="29">
        <v>81.900000000000006</v>
      </c>
      <c r="O12" s="29"/>
      <c r="P12" s="65"/>
      <c r="Q12" s="66"/>
    </row>
    <row r="13" spans="1:17" s="57" customFormat="1" ht="17.149999999999999" hidden="1" customHeight="1">
      <c r="A13" s="10">
        <v>3</v>
      </c>
      <c r="B13" s="28">
        <v>87.8</v>
      </c>
      <c r="C13" s="29">
        <v>98.6</v>
      </c>
      <c r="D13" s="29">
        <v>0.5</v>
      </c>
      <c r="E13" s="29">
        <v>38.9</v>
      </c>
      <c r="F13" s="29">
        <v>87</v>
      </c>
      <c r="G13" s="29"/>
      <c r="H13" s="63"/>
      <c r="I13" s="64"/>
      <c r="J13" s="28">
        <v>83.6</v>
      </c>
      <c r="K13" s="29">
        <v>96.9</v>
      </c>
      <c r="L13" s="29">
        <v>1</v>
      </c>
      <c r="M13" s="29">
        <v>46.4</v>
      </c>
      <c r="N13" s="29">
        <v>81.900000000000006</v>
      </c>
      <c r="O13" s="29"/>
      <c r="P13" s="65"/>
      <c r="Q13" s="66"/>
    </row>
    <row r="14" spans="1:17" s="57" customFormat="1" ht="17.149999999999999" hidden="1" customHeight="1">
      <c r="A14" s="10">
        <v>4</v>
      </c>
      <c r="B14" s="28">
        <v>85.9</v>
      </c>
      <c r="C14" s="29">
        <v>97</v>
      </c>
      <c r="D14" s="29">
        <v>0.2</v>
      </c>
      <c r="E14" s="29">
        <v>36.6</v>
      </c>
      <c r="F14" s="29">
        <v>84.9</v>
      </c>
      <c r="G14" s="29"/>
      <c r="H14" s="63"/>
      <c r="I14" s="64"/>
      <c r="J14" s="28">
        <v>82.8</v>
      </c>
      <c r="K14" s="29">
        <v>95.9</v>
      </c>
      <c r="L14" s="29">
        <v>0.9</v>
      </c>
      <c r="M14" s="29">
        <v>44.9</v>
      </c>
      <c r="N14" s="29">
        <v>81.099999999999994</v>
      </c>
      <c r="O14" s="29"/>
      <c r="P14" s="65"/>
      <c r="Q14" s="66"/>
    </row>
    <row r="15" spans="1:17" s="57" customFormat="1" ht="17.149999999999999" hidden="1" customHeight="1">
      <c r="A15" s="10">
        <v>5</v>
      </c>
      <c r="B15" s="28">
        <v>85.8</v>
      </c>
      <c r="C15" s="29">
        <v>95.6</v>
      </c>
      <c r="D15" s="29">
        <v>0.3</v>
      </c>
      <c r="E15" s="29">
        <v>34.700000000000003</v>
      </c>
      <c r="F15" s="29">
        <v>85.2</v>
      </c>
      <c r="G15" s="29"/>
      <c r="H15" s="63"/>
      <c r="I15" s="64"/>
      <c r="J15" s="28">
        <v>82.5</v>
      </c>
      <c r="K15" s="29">
        <v>94.8</v>
      </c>
      <c r="L15" s="29">
        <v>1</v>
      </c>
      <c r="M15" s="29">
        <v>43.4</v>
      </c>
      <c r="N15" s="29">
        <v>81</v>
      </c>
      <c r="O15" s="29"/>
      <c r="P15" s="65"/>
      <c r="Q15" s="66"/>
    </row>
    <row r="16" spans="1:17" s="57" customFormat="1" ht="17.149999999999999" hidden="1" customHeight="1">
      <c r="A16" s="10">
        <v>6</v>
      </c>
      <c r="B16" s="28">
        <v>86</v>
      </c>
      <c r="C16" s="29">
        <v>95</v>
      </c>
      <c r="D16" s="29">
        <v>0.6</v>
      </c>
      <c r="E16" s="29">
        <v>31.6</v>
      </c>
      <c r="F16" s="29">
        <v>85.7</v>
      </c>
      <c r="G16" s="29"/>
      <c r="H16" s="63"/>
      <c r="I16" s="64"/>
      <c r="J16" s="28">
        <v>83.1</v>
      </c>
      <c r="K16" s="29">
        <v>94.6</v>
      </c>
      <c r="L16" s="29">
        <v>1.1000000000000001</v>
      </c>
      <c r="M16" s="29">
        <v>42.5</v>
      </c>
      <c r="N16" s="29">
        <v>81.7</v>
      </c>
      <c r="O16" s="29"/>
      <c r="P16" s="65"/>
      <c r="Q16" s="66"/>
    </row>
    <row r="17" spans="1:17" s="57" customFormat="1" ht="17.149999999999999" customHeight="1">
      <c r="A17" s="10">
        <v>7</v>
      </c>
      <c r="B17" s="28">
        <v>86.6</v>
      </c>
      <c r="C17" s="29">
        <v>94.3</v>
      </c>
      <c r="D17" s="29">
        <v>0.2</v>
      </c>
      <c r="E17" s="29">
        <v>34</v>
      </c>
      <c r="F17" s="29">
        <v>86.5</v>
      </c>
      <c r="G17" s="29"/>
      <c r="H17" s="63"/>
      <c r="I17" s="64"/>
      <c r="J17" s="28">
        <v>83.6</v>
      </c>
      <c r="K17" s="29">
        <v>94.3</v>
      </c>
      <c r="L17" s="29">
        <v>1.3</v>
      </c>
      <c r="M17" s="29">
        <v>43</v>
      </c>
      <c r="N17" s="29">
        <v>82.4</v>
      </c>
      <c r="O17" s="29"/>
      <c r="P17" s="65"/>
      <c r="Q17" s="66"/>
    </row>
    <row r="18" spans="1:17" s="57" customFormat="1" ht="17.149999999999999" customHeight="1">
      <c r="A18" s="10">
        <v>8</v>
      </c>
      <c r="B18" s="28">
        <v>87.6</v>
      </c>
      <c r="C18" s="29">
        <v>93.1</v>
      </c>
      <c r="D18" s="29">
        <v>0.6</v>
      </c>
      <c r="E18" s="29">
        <v>32.5</v>
      </c>
      <c r="F18" s="29">
        <v>88</v>
      </c>
      <c r="G18" s="29"/>
      <c r="H18" s="63"/>
      <c r="I18" s="64"/>
      <c r="J18" s="28">
        <v>84.3</v>
      </c>
      <c r="K18" s="29">
        <v>94.3</v>
      </c>
      <c r="L18" s="29">
        <v>1.3</v>
      </c>
      <c r="M18" s="29">
        <v>42.8</v>
      </c>
      <c r="N18" s="29">
        <v>83</v>
      </c>
      <c r="O18" s="29"/>
      <c r="P18" s="65"/>
      <c r="Q18" s="66"/>
    </row>
    <row r="19" spans="1:17" s="57" customFormat="1" ht="17.149999999999999" customHeight="1">
      <c r="A19" s="10">
        <v>9</v>
      </c>
      <c r="B19" s="28">
        <v>87.7</v>
      </c>
      <c r="C19" s="29">
        <v>93.1</v>
      </c>
      <c r="D19" s="29">
        <v>0.3</v>
      </c>
      <c r="E19" s="29">
        <v>35.5</v>
      </c>
      <c r="F19" s="29">
        <v>87.7</v>
      </c>
      <c r="G19" s="29"/>
      <c r="H19" s="63"/>
      <c r="I19" s="64"/>
      <c r="J19" s="28">
        <v>83.9</v>
      </c>
      <c r="K19" s="29">
        <v>93.7</v>
      </c>
      <c r="L19" s="29">
        <v>1.3</v>
      </c>
      <c r="M19" s="29">
        <v>42.5</v>
      </c>
      <c r="N19" s="29">
        <v>82.7</v>
      </c>
      <c r="O19" s="29"/>
      <c r="P19" s="65"/>
      <c r="Q19" s="66"/>
    </row>
    <row r="20" spans="1:17" s="57" customFormat="1" ht="17.149999999999999" customHeight="1">
      <c r="A20" s="10">
        <v>10</v>
      </c>
      <c r="B20" s="28">
        <v>87.1</v>
      </c>
      <c r="C20" s="29">
        <v>91.7</v>
      </c>
      <c r="D20" s="29">
        <v>1</v>
      </c>
      <c r="E20" s="29">
        <v>32</v>
      </c>
      <c r="F20" s="29">
        <v>87.4</v>
      </c>
      <c r="G20" s="29"/>
      <c r="H20" s="63">
        <v>104.8</v>
      </c>
      <c r="I20" s="64"/>
      <c r="J20" s="28">
        <v>84</v>
      </c>
      <c r="K20" s="29">
        <v>93.5</v>
      </c>
      <c r="L20" s="29">
        <v>1.2</v>
      </c>
      <c r="M20" s="29">
        <v>43.5</v>
      </c>
      <c r="N20" s="29">
        <v>82.8</v>
      </c>
      <c r="O20" s="29"/>
      <c r="P20" s="29">
        <v>90.9</v>
      </c>
      <c r="Q20" s="66"/>
    </row>
    <row r="21" spans="1:17" s="57" customFormat="1" ht="17.149999999999999" customHeight="1">
      <c r="A21" s="10" t="s">
        <v>8</v>
      </c>
      <c r="B21" s="28">
        <v>87.404972180013033</v>
      </c>
      <c r="C21" s="29">
        <v>91.487180038371207</v>
      </c>
      <c r="D21" s="29">
        <v>0</v>
      </c>
      <c r="E21" s="29">
        <v>31.455435433320421</v>
      </c>
      <c r="F21" s="29">
        <v>87.565426348540029</v>
      </c>
      <c r="G21" s="29"/>
      <c r="H21" s="63">
        <v>93.860495951492396</v>
      </c>
      <c r="I21" s="64"/>
      <c r="J21" s="28">
        <v>84.6</v>
      </c>
      <c r="K21" s="29">
        <v>93.2</v>
      </c>
      <c r="L21" s="29">
        <v>1.7</v>
      </c>
      <c r="M21" s="29">
        <v>45</v>
      </c>
      <c r="N21" s="29">
        <v>83.2</v>
      </c>
      <c r="O21" s="29"/>
      <c r="P21" s="29">
        <v>91</v>
      </c>
      <c r="Q21" s="66"/>
    </row>
    <row r="22" spans="1:17" s="57" customFormat="1" ht="17.149999999999999" customHeight="1">
      <c r="A22" s="10" t="s">
        <v>9</v>
      </c>
      <c r="B22" s="28">
        <v>87.8</v>
      </c>
      <c r="C22" s="29">
        <v>91</v>
      </c>
      <c r="D22" s="29">
        <v>3.9</v>
      </c>
      <c r="E22" s="29">
        <v>30.6</v>
      </c>
      <c r="F22" s="29">
        <v>88</v>
      </c>
      <c r="G22" s="29"/>
      <c r="H22" s="63">
        <v>92</v>
      </c>
      <c r="I22" s="64"/>
      <c r="J22" s="28">
        <v>85.2</v>
      </c>
      <c r="K22" s="29">
        <v>93.1</v>
      </c>
      <c r="L22" s="29">
        <v>1.8</v>
      </c>
      <c r="M22" s="29">
        <v>43.8</v>
      </c>
      <c r="N22" s="29">
        <v>83.8</v>
      </c>
      <c r="O22" s="29"/>
      <c r="P22" s="29">
        <v>91.9</v>
      </c>
      <c r="Q22" s="66"/>
    </row>
    <row r="23" spans="1:17" s="57" customFormat="1" ht="17.149999999999999" customHeight="1">
      <c r="A23" s="10" t="s">
        <v>10</v>
      </c>
      <c r="B23" s="28">
        <v>88.05690402421736</v>
      </c>
      <c r="C23" s="29">
        <v>91.797299043680539</v>
      </c>
      <c r="D23" s="29">
        <v>3.7091675447839831</v>
      </c>
      <c r="E23" s="29">
        <v>29.9</v>
      </c>
      <c r="F23" s="29">
        <v>88</v>
      </c>
      <c r="G23" s="29">
        <v>85.5</v>
      </c>
      <c r="H23" s="63">
        <v>94.1</v>
      </c>
      <c r="I23" s="64"/>
      <c r="J23" s="28">
        <v>85.3</v>
      </c>
      <c r="K23" s="29">
        <v>93.2</v>
      </c>
      <c r="L23" s="29">
        <v>2</v>
      </c>
      <c r="M23" s="29">
        <v>43.7</v>
      </c>
      <c r="N23" s="29">
        <v>83.9</v>
      </c>
      <c r="O23" s="29">
        <v>81.099999999999994</v>
      </c>
      <c r="P23" s="67">
        <v>94.1</v>
      </c>
      <c r="Q23" s="66"/>
    </row>
    <row r="24" spans="1:17" s="57" customFormat="1" ht="17.149999999999999" customHeight="1">
      <c r="A24" s="10" t="s">
        <v>11</v>
      </c>
      <c r="B24" s="28">
        <v>86.8</v>
      </c>
      <c r="C24" s="29">
        <v>91</v>
      </c>
      <c r="D24" s="29">
        <v>5.8</v>
      </c>
      <c r="E24" s="29">
        <v>27.2</v>
      </c>
      <c r="F24" s="29">
        <v>86.6</v>
      </c>
      <c r="G24" s="29">
        <v>83.8</v>
      </c>
      <c r="H24" s="63">
        <v>93.4</v>
      </c>
      <c r="I24" s="64"/>
      <c r="J24" s="28">
        <v>85</v>
      </c>
      <c r="K24" s="29">
        <v>93.1</v>
      </c>
      <c r="L24" s="29">
        <v>2.5</v>
      </c>
      <c r="M24" s="29">
        <v>45.3</v>
      </c>
      <c r="N24" s="29">
        <v>83.4</v>
      </c>
      <c r="O24" s="29">
        <v>80.099999999999994</v>
      </c>
      <c r="P24" s="67">
        <v>94.1</v>
      </c>
      <c r="Q24" s="66"/>
    </row>
    <row r="25" spans="1:17" s="57" customFormat="1" ht="17.149999999999999" customHeight="1">
      <c r="A25" s="10" t="s">
        <v>12</v>
      </c>
      <c r="B25" s="28">
        <v>86.9</v>
      </c>
      <c r="C25" s="29">
        <v>90.8</v>
      </c>
      <c r="D25" s="29">
        <v>10.6</v>
      </c>
      <c r="E25" s="29">
        <v>22.7</v>
      </c>
      <c r="F25" s="29">
        <v>86.8</v>
      </c>
      <c r="G25" s="29">
        <v>84</v>
      </c>
      <c r="H25" s="63">
        <v>93.2</v>
      </c>
      <c r="I25" s="64"/>
      <c r="J25" s="28">
        <v>84.9</v>
      </c>
      <c r="K25" s="29">
        <v>92.9</v>
      </c>
      <c r="L25" s="29">
        <v>2.4</v>
      </c>
      <c r="M25" s="29">
        <v>46.3</v>
      </c>
      <c r="N25" s="29">
        <v>83.3</v>
      </c>
      <c r="O25" s="29">
        <v>79.7</v>
      </c>
      <c r="P25" s="67">
        <v>93.4</v>
      </c>
      <c r="Q25" s="66"/>
    </row>
    <row r="26" spans="1:17" s="57" customFormat="1" ht="17.149999999999999" customHeight="1">
      <c r="A26" s="10" t="s">
        <v>13</v>
      </c>
      <c r="B26" s="28">
        <v>86.1</v>
      </c>
      <c r="C26" s="29">
        <v>90</v>
      </c>
      <c r="D26" s="29">
        <v>7.5</v>
      </c>
      <c r="E26" s="29">
        <v>19.600000000000001</v>
      </c>
      <c r="F26" s="29">
        <v>88</v>
      </c>
      <c r="G26" s="29">
        <v>82.8</v>
      </c>
      <c r="H26" s="63">
        <v>93.1</v>
      </c>
      <c r="I26" s="64"/>
      <c r="J26" s="28">
        <v>84.9</v>
      </c>
      <c r="K26" s="29">
        <v>92.3</v>
      </c>
      <c r="L26" s="29">
        <v>2.6</v>
      </c>
      <c r="M26" s="29">
        <v>48.6</v>
      </c>
      <c r="N26" s="29">
        <v>86.5</v>
      </c>
      <c r="O26" s="29">
        <v>79.400000000000006</v>
      </c>
      <c r="P26" s="67">
        <v>93.5</v>
      </c>
      <c r="Q26" s="66"/>
    </row>
    <row r="27" spans="1:17" s="57" customFormat="1" ht="17.149999999999999" customHeight="1">
      <c r="A27" s="14" t="s">
        <v>63</v>
      </c>
      <c r="B27" s="28">
        <v>85.7</v>
      </c>
      <c r="C27" s="29">
        <v>89.5</v>
      </c>
      <c r="D27" s="29">
        <v>5.0999999999999996</v>
      </c>
      <c r="E27" s="29">
        <v>18.7</v>
      </c>
      <c r="F27" s="29">
        <v>87.6</v>
      </c>
      <c r="G27" s="29">
        <v>82.1</v>
      </c>
      <c r="H27" s="63">
        <v>93</v>
      </c>
      <c r="I27" s="64"/>
      <c r="J27" s="28">
        <v>84.8</v>
      </c>
      <c r="K27" s="29">
        <v>91.7</v>
      </c>
      <c r="L27" s="29">
        <v>2.7</v>
      </c>
      <c r="M27" s="29">
        <v>45.3</v>
      </c>
      <c r="N27" s="29">
        <v>86.4</v>
      </c>
      <c r="O27" s="29">
        <v>79.400000000000006</v>
      </c>
      <c r="P27" s="67">
        <v>93.4</v>
      </c>
      <c r="Q27" s="66"/>
    </row>
    <row r="28" spans="1:17" s="57" customFormat="1" ht="17.149999999999999" customHeight="1">
      <c r="A28" s="14" t="s">
        <v>64</v>
      </c>
      <c r="B28" s="28">
        <v>84.9</v>
      </c>
      <c r="C28" s="29">
        <v>89.2</v>
      </c>
      <c r="D28" s="29">
        <v>2.6</v>
      </c>
      <c r="E28" s="29">
        <v>18.8</v>
      </c>
      <c r="F28" s="29">
        <v>86.5</v>
      </c>
      <c r="G28" s="29">
        <v>81</v>
      </c>
      <c r="H28" s="29">
        <v>92</v>
      </c>
      <c r="I28" s="64">
        <v>94.2</v>
      </c>
      <c r="J28" s="28">
        <v>83.5</v>
      </c>
      <c r="K28" s="29">
        <v>90.1</v>
      </c>
      <c r="L28" s="29">
        <v>2.2000000000000002</v>
      </c>
      <c r="M28" s="29">
        <v>39.4</v>
      </c>
      <c r="N28" s="29">
        <v>85</v>
      </c>
      <c r="O28" s="29">
        <v>78</v>
      </c>
      <c r="P28" s="29">
        <v>91.9</v>
      </c>
      <c r="Q28" s="68">
        <v>94.1</v>
      </c>
    </row>
    <row r="29" spans="1:17" s="57" customFormat="1" ht="17.149999999999999" customHeight="1">
      <c r="A29" s="14" t="s">
        <v>65</v>
      </c>
      <c r="B29" s="28">
        <v>83.2</v>
      </c>
      <c r="C29" s="29">
        <v>86.6</v>
      </c>
      <c r="D29" s="29">
        <v>1.3</v>
      </c>
      <c r="E29" s="29">
        <v>21.6</v>
      </c>
      <c r="F29" s="29">
        <f>(G29+H29)/2</f>
        <v>85.050000000000011</v>
      </c>
      <c r="G29" s="29">
        <v>79.400000000000006</v>
      </c>
      <c r="H29" s="29">
        <v>90.7</v>
      </c>
      <c r="I29" s="64">
        <v>94.9</v>
      </c>
      <c r="J29" s="28">
        <v>82.2</v>
      </c>
      <c r="K29" s="29">
        <v>90.2</v>
      </c>
      <c r="L29" s="29">
        <v>2.2000000000000002</v>
      </c>
      <c r="M29" s="29">
        <v>37.1</v>
      </c>
      <c r="N29" s="29">
        <v>83.65</v>
      </c>
      <c r="O29" s="29">
        <v>76.599999999999994</v>
      </c>
      <c r="P29" s="29">
        <v>90.7</v>
      </c>
      <c r="Q29" s="68">
        <v>93.9</v>
      </c>
    </row>
    <row r="30" spans="1:17" s="57" customFormat="1" ht="17.149999999999999" customHeight="1">
      <c r="A30" s="14" t="s">
        <v>17</v>
      </c>
      <c r="B30" s="28">
        <v>82</v>
      </c>
      <c r="C30" s="29">
        <v>86.6</v>
      </c>
      <c r="D30" s="29">
        <v>0.8</v>
      </c>
      <c r="E30" s="29">
        <v>16.5</v>
      </c>
      <c r="F30" s="29">
        <v>84.1</v>
      </c>
      <c r="G30" s="29">
        <v>77</v>
      </c>
      <c r="H30" s="29">
        <v>91.2</v>
      </c>
      <c r="I30" s="64">
        <v>96.2</v>
      </c>
      <c r="J30" s="28">
        <v>81.7</v>
      </c>
      <c r="K30" s="29">
        <v>90</v>
      </c>
      <c r="L30" s="29">
        <v>2.4</v>
      </c>
      <c r="M30" s="29">
        <v>38</v>
      </c>
      <c r="N30" s="29">
        <v>83.3</v>
      </c>
      <c r="O30" s="29">
        <v>75.900000000000006</v>
      </c>
      <c r="P30" s="29">
        <v>90.6</v>
      </c>
      <c r="Q30" s="68">
        <v>94.2</v>
      </c>
    </row>
    <row r="31" spans="1:17" s="57" customFormat="1" ht="17.149999999999999" customHeight="1">
      <c r="A31" s="14" t="s">
        <v>33</v>
      </c>
      <c r="B31" s="28">
        <v>81.2</v>
      </c>
      <c r="C31" s="29">
        <v>85.4</v>
      </c>
      <c r="D31" s="29" t="s">
        <v>66</v>
      </c>
      <c r="E31" s="29">
        <v>18.8</v>
      </c>
      <c r="F31" s="29">
        <v>83.5</v>
      </c>
      <c r="G31" s="29">
        <v>76.099999999999994</v>
      </c>
      <c r="H31" s="29">
        <v>90.8</v>
      </c>
      <c r="I31" s="64">
        <v>96</v>
      </c>
      <c r="J31" s="28">
        <v>81.599999999999994</v>
      </c>
      <c r="K31" s="29">
        <v>89.9</v>
      </c>
      <c r="L31" s="29">
        <v>2.8</v>
      </c>
      <c r="M31" s="29">
        <v>37.1</v>
      </c>
      <c r="N31" s="29">
        <v>83.3</v>
      </c>
      <c r="O31" s="29">
        <v>75.400000000000006</v>
      </c>
      <c r="P31" s="29">
        <v>91.2</v>
      </c>
      <c r="Q31" s="68">
        <v>94.5</v>
      </c>
    </row>
    <row r="32" spans="1:17" s="57" customFormat="1" ht="17.149999999999999" customHeight="1">
      <c r="A32" s="14" t="s">
        <v>19</v>
      </c>
      <c r="B32" s="28">
        <v>81.400000000000006</v>
      </c>
      <c r="C32" s="29">
        <v>84.4</v>
      </c>
      <c r="D32" s="29">
        <v>1</v>
      </c>
      <c r="E32" s="29">
        <v>21</v>
      </c>
      <c r="F32" s="29">
        <v>84.2</v>
      </c>
      <c r="G32" s="29">
        <v>76.8</v>
      </c>
      <c r="H32" s="29">
        <v>91.5</v>
      </c>
      <c r="I32" s="64">
        <v>96.2</v>
      </c>
      <c r="J32" s="28">
        <v>82.3</v>
      </c>
      <c r="K32" s="29">
        <v>89.6</v>
      </c>
      <c r="L32" s="29">
        <v>2.8</v>
      </c>
      <c r="M32" s="29">
        <v>36.5</v>
      </c>
      <c r="N32" s="29">
        <v>84.2</v>
      </c>
      <c r="O32" s="29">
        <v>76.599999999999994</v>
      </c>
      <c r="P32" s="29">
        <v>91.7</v>
      </c>
      <c r="Q32" s="68">
        <v>94.9</v>
      </c>
    </row>
    <row r="33" spans="1:22" s="57" customFormat="1" ht="17.149999999999999" customHeight="1">
      <c r="A33" s="14" t="s">
        <v>67</v>
      </c>
      <c r="B33" s="28">
        <v>80.2</v>
      </c>
      <c r="C33" s="29">
        <v>82.7</v>
      </c>
      <c r="D33" s="29">
        <v>1.7</v>
      </c>
      <c r="E33" s="29">
        <v>19.7</v>
      </c>
      <c r="F33" s="29">
        <v>83.1</v>
      </c>
      <c r="G33" s="29">
        <v>76</v>
      </c>
      <c r="H33" s="29">
        <v>90.1</v>
      </c>
      <c r="I33" s="64">
        <v>96.1</v>
      </c>
      <c r="J33" s="28">
        <v>81.900000000000006</v>
      </c>
      <c r="K33" s="29">
        <v>89.1</v>
      </c>
      <c r="L33" s="29">
        <v>2.5</v>
      </c>
      <c r="M33" s="29">
        <v>36.6</v>
      </c>
      <c r="N33" s="29">
        <v>83.7</v>
      </c>
      <c r="O33" s="29">
        <v>76.2</v>
      </c>
      <c r="P33" s="29">
        <v>91.2</v>
      </c>
      <c r="Q33" s="68">
        <v>94.6</v>
      </c>
    </row>
    <row r="34" spans="1:22" s="57" customFormat="1" ht="17.149999999999999" customHeight="1">
      <c r="A34" s="14" t="s">
        <v>21</v>
      </c>
      <c r="B34" s="28">
        <v>79.3</v>
      </c>
      <c r="C34" s="29">
        <v>81.3</v>
      </c>
      <c r="D34" s="29">
        <v>0.7</v>
      </c>
      <c r="E34" s="29">
        <v>15.3</v>
      </c>
      <c r="F34" s="29">
        <v>82.5</v>
      </c>
      <c r="G34" s="29">
        <v>74.900000000000006</v>
      </c>
      <c r="H34" s="29">
        <v>90.1</v>
      </c>
      <c r="I34" s="64">
        <v>95.5</v>
      </c>
      <c r="J34" s="28">
        <v>81.5</v>
      </c>
      <c r="K34" s="29">
        <v>88.7</v>
      </c>
      <c r="L34" s="29">
        <v>2.4</v>
      </c>
      <c r="M34" s="29">
        <v>34.700000000000003</v>
      </c>
      <c r="N34" s="29">
        <v>83.3</v>
      </c>
      <c r="O34" s="29">
        <v>76</v>
      </c>
      <c r="P34" s="29">
        <v>90.6</v>
      </c>
      <c r="Q34" s="68">
        <v>93.9</v>
      </c>
    </row>
    <row r="35" spans="1:22" s="57" customFormat="1" ht="17.149999999999999" customHeight="1">
      <c r="A35" s="14" t="s">
        <v>22</v>
      </c>
      <c r="B35" s="28">
        <v>78.3</v>
      </c>
      <c r="C35" s="29">
        <v>80.099999999999994</v>
      </c>
      <c r="D35" s="29">
        <v>3.8</v>
      </c>
      <c r="E35" s="29">
        <v>16.2</v>
      </c>
      <c r="F35" s="29">
        <v>81.5</v>
      </c>
      <c r="G35" s="29">
        <v>73.8</v>
      </c>
      <c r="H35" s="29">
        <v>89.1</v>
      </c>
      <c r="I35" s="64">
        <v>94.6</v>
      </c>
      <c r="J35" s="28">
        <v>81</v>
      </c>
      <c r="K35" s="29">
        <v>88.1</v>
      </c>
      <c r="L35" s="29">
        <v>3</v>
      </c>
      <c r="M35" s="29">
        <v>34.299999999999997</v>
      </c>
      <c r="N35" s="29">
        <v>82.7</v>
      </c>
      <c r="O35" s="29">
        <v>75.5</v>
      </c>
      <c r="P35" s="29">
        <v>89.9</v>
      </c>
      <c r="Q35" s="68">
        <v>93.1</v>
      </c>
    </row>
    <row r="36" spans="1:22" s="57" customFormat="1" ht="17.149999999999999" customHeight="1">
      <c r="A36" s="14" t="s">
        <v>34</v>
      </c>
      <c r="B36" s="28">
        <v>77.5</v>
      </c>
      <c r="C36" s="29">
        <v>78.900000000000006</v>
      </c>
      <c r="D36" s="29">
        <v>0.7</v>
      </c>
      <c r="E36" s="29">
        <v>19.899999999999999</v>
      </c>
      <c r="F36" s="29">
        <v>80.900000000000006</v>
      </c>
      <c r="G36" s="29">
        <v>72.7</v>
      </c>
      <c r="H36" s="29">
        <v>89</v>
      </c>
      <c r="I36" s="64">
        <v>93.8</v>
      </c>
      <c r="J36" s="28">
        <v>80.3</v>
      </c>
      <c r="K36" s="29">
        <v>87.3</v>
      </c>
      <c r="L36" s="29">
        <v>3.2</v>
      </c>
      <c r="M36" s="29">
        <v>34.700000000000003</v>
      </c>
      <c r="N36" s="29">
        <v>82.1</v>
      </c>
      <c r="O36" s="29">
        <v>74.8</v>
      </c>
      <c r="P36" s="29">
        <v>89.4</v>
      </c>
      <c r="Q36" s="68">
        <v>92.9</v>
      </c>
    </row>
    <row r="37" spans="1:22" s="57" customFormat="1" ht="17.149999999999999" customHeight="1">
      <c r="A37" s="14" t="s">
        <v>24</v>
      </c>
      <c r="B37" s="28">
        <v>77.2</v>
      </c>
      <c r="C37" s="29">
        <v>78.599999999999994</v>
      </c>
      <c r="D37" s="29">
        <v>1.9</v>
      </c>
      <c r="E37" s="29">
        <v>22.1</v>
      </c>
      <c r="F37" s="29">
        <v>80.400000000000006</v>
      </c>
      <c r="G37" s="29">
        <v>72.400000000000006</v>
      </c>
      <c r="H37" s="29">
        <v>88.4</v>
      </c>
      <c r="I37" s="64">
        <v>91.2</v>
      </c>
      <c r="J37" s="28">
        <v>80.099999999999994</v>
      </c>
      <c r="K37" s="29">
        <v>86.5</v>
      </c>
      <c r="L37" s="29">
        <v>3.1</v>
      </c>
      <c r="M37" s="29">
        <v>35.4</v>
      </c>
      <c r="N37" s="29">
        <v>81.900000000000006</v>
      </c>
      <c r="O37" s="29">
        <v>75</v>
      </c>
      <c r="P37" s="29">
        <v>88.4</v>
      </c>
      <c r="Q37" s="68">
        <v>92.1</v>
      </c>
    </row>
    <row r="38" spans="1:22" s="57" customFormat="1" ht="17.149999999999999" customHeight="1">
      <c r="A38" s="14" t="s">
        <v>68</v>
      </c>
      <c r="B38" s="28">
        <v>77.099999999999994</v>
      </c>
      <c r="C38" s="29">
        <v>80.7</v>
      </c>
      <c r="D38" s="29">
        <v>0.9</v>
      </c>
      <c r="E38" s="29">
        <v>21.2</v>
      </c>
      <c r="F38" s="29">
        <v>79.7</v>
      </c>
      <c r="G38" s="29">
        <v>71.599999999999994</v>
      </c>
      <c r="H38" s="29">
        <v>87.7</v>
      </c>
      <c r="I38" s="64">
        <v>92.3</v>
      </c>
      <c r="J38" s="28">
        <v>80.099999999999994</v>
      </c>
      <c r="K38" s="29">
        <v>86.2</v>
      </c>
      <c r="L38" s="29">
        <v>3.2</v>
      </c>
      <c r="M38" s="29">
        <v>34.5</v>
      </c>
      <c r="N38" s="29">
        <v>81.7</v>
      </c>
      <c r="O38" s="29">
        <v>75.2</v>
      </c>
      <c r="P38" s="29">
        <v>88.2</v>
      </c>
      <c r="Q38" s="68">
        <v>91.4</v>
      </c>
    </row>
    <row r="39" spans="1:22" ht="18.75" customHeight="1">
      <c r="A39" s="14" t="s">
        <v>26</v>
      </c>
      <c r="B39" s="28">
        <v>77.099999999999994</v>
      </c>
      <c r="C39" s="29">
        <v>79.7</v>
      </c>
      <c r="D39" s="29">
        <v>1</v>
      </c>
      <c r="E39" s="29">
        <v>23.3</v>
      </c>
      <c r="F39" s="29">
        <v>79.5</v>
      </c>
      <c r="G39" s="29">
        <v>72.599999999999994</v>
      </c>
      <c r="H39" s="29">
        <v>86.4</v>
      </c>
      <c r="I39" s="64">
        <v>92.8</v>
      </c>
      <c r="J39" s="28">
        <v>80.400000000000006</v>
      </c>
      <c r="K39" s="29">
        <v>86.1</v>
      </c>
      <c r="L39" s="29">
        <v>3.3</v>
      </c>
      <c r="M39" s="29">
        <v>33.6</v>
      </c>
      <c r="N39" s="29">
        <v>81.95</v>
      </c>
      <c r="O39" s="29">
        <v>75.900000000000006</v>
      </c>
      <c r="P39" s="29">
        <v>88</v>
      </c>
      <c r="Q39" s="68">
        <v>90.9</v>
      </c>
    </row>
    <row r="40" spans="1:22" ht="18.75" customHeight="1">
      <c r="A40" s="14" t="s">
        <v>69</v>
      </c>
      <c r="B40" s="28">
        <v>77.2</v>
      </c>
      <c r="C40" s="29">
        <v>79.2</v>
      </c>
      <c r="D40" s="29">
        <v>2.2000000000000002</v>
      </c>
      <c r="E40" s="29">
        <v>18.8</v>
      </c>
      <c r="F40" s="29">
        <v>79.75</v>
      </c>
      <c r="G40" s="29">
        <v>73.099999999999994</v>
      </c>
      <c r="H40" s="29">
        <v>86.4</v>
      </c>
      <c r="I40" s="64">
        <v>92.9</v>
      </c>
      <c r="J40" s="28">
        <v>80.5</v>
      </c>
      <c r="K40" s="29">
        <v>86.1</v>
      </c>
      <c r="L40" s="29">
        <v>3.6</v>
      </c>
      <c r="M40" s="29">
        <v>33.299999999999997</v>
      </c>
      <c r="N40" s="29">
        <v>81.95</v>
      </c>
      <c r="O40" s="29">
        <v>76.2</v>
      </c>
      <c r="P40" s="29">
        <v>87.7</v>
      </c>
      <c r="Q40" s="68">
        <v>91.3</v>
      </c>
    </row>
    <row r="41" spans="1:22" ht="18.75" customHeight="1">
      <c r="A41" s="14" t="s">
        <v>28</v>
      </c>
      <c r="B41" s="28">
        <v>77.099999999999994</v>
      </c>
      <c r="C41" s="29">
        <v>79.400000000000006</v>
      </c>
      <c r="D41" s="29">
        <v>1.3</v>
      </c>
      <c r="E41" s="29">
        <v>26</v>
      </c>
      <c r="F41" s="29">
        <v>79.650000000000006</v>
      </c>
      <c r="G41" s="29">
        <v>72.900000000000006</v>
      </c>
      <c r="H41" s="29">
        <v>86.4</v>
      </c>
      <c r="I41" s="64">
        <v>94.4</v>
      </c>
      <c r="J41" s="28">
        <v>80.5</v>
      </c>
      <c r="K41" s="29">
        <v>85.9</v>
      </c>
      <c r="L41" s="29">
        <v>3.8</v>
      </c>
      <c r="M41" s="29">
        <v>33.200000000000003</v>
      </c>
      <c r="N41" s="29">
        <v>81.900000000000006</v>
      </c>
      <c r="O41" s="29">
        <v>76.5</v>
      </c>
      <c r="P41" s="29">
        <v>87.3</v>
      </c>
      <c r="Q41" s="68">
        <v>90.7</v>
      </c>
      <c r="V41" s="51"/>
    </row>
    <row r="42" spans="1:22" ht="18.75" customHeight="1">
      <c r="A42" s="14" t="s">
        <v>70</v>
      </c>
      <c r="B42" s="29">
        <v>74.900000000000006</v>
      </c>
      <c r="C42" s="29">
        <v>79.7</v>
      </c>
      <c r="D42" s="29">
        <v>34.1</v>
      </c>
      <c r="E42" s="29">
        <v>28.4</v>
      </c>
      <c r="F42" s="29">
        <v>77</v>
      </c>
      <c r="G42" s="29">
        <v>69.7</v>
      </c>
      <c r="H42" s="29">
        <v>84.3</v>
      </c>
      <c r="I42" s="64">
        <v>90.6</v>
      </c>
      <c r="J42" s="29">
        <v>77</v>
      </c>
      <c r="K42" s="29">
        <v>84.8</v>
      </c>
      <c r="L42" s="29">
        <v>114.7</v>
      </c>
      <c r="M42" s="29">
        <v>31.5</v>
      </c>
      <c r="N42" s="29">
        <v>78.5</v>
      </c>
      <c r="O42" s="29">
        <v>71.3</v>
      </c>
      <c r="P42" s="29">
        <v>85.7</v>
      </c>
      <c r="Q42" s="68">
        <v>88.1</v>
      </c>
      <c r="V42" s="51"/>
    </row>
    <row r="43" spans="1:22" ht="18.75" customHeight="1">
      <c r="A43" s="14" t="s">
        <v>71</v>
      </c>
      <c r="B43" s="29">
        <v>73.400000000000006</v>
      </c>
      <c r="C43" s="29">
        <v>77.2</v>
      </c>
      <c r="D43" s="29">
        <v>144.6</v>
      </c>
      <c r="E43" s="29">
        <v>25.8</v>
      </c>
      <c r="F43" s="29">
        <v>75.349999999999994</v>
      </c>
      <c r="G43" s="29">
        <v>68.8</v>
      </c>
      <c r="H43" s="29">
        <v>81.900000000000006</v>
      </c>
      <c r="I43" s="64">
        <v>84.4</v>
      </c>
      <c r="J43" s="29">
        <v>76.099999999999994</v>
      </c>
      <c r="K43" s="29">
        <v>83.6</v>
      </c>
      <c r="L43" s="29">
        <v>343.8</v>
      </c>
      <c r="M43" s="29">
        <v>28.9</v>
      </c>
      <c r="N43" s="29">
        <v>77.8</v>
      </c>
      <c r="O43" s="29">
        <v>69.8</v>
      </c>
      <c r="P43" s="29">
        <v>85.8</v>
      </c>
      <c r="Q43" s="68">
        <v>85.9</v>
      </c>
      <c r="V43" s="51"/>
    </row>
    <row r="44" spans="1:22" ht="18.75" customHeight="1">
      <c r="A44" s="15" t="s">
        <v>72</v>
      </c>
      <c r="B44" s="32">
        <v>72.7</v>
      </c>
      <c r="C44" s="32">
        <v>76.8</v>
      </c>
      <c r="D44" s="32">
        <v>273.5</v>
      </c>
      <c r="E44" s="32">
        <v>30.1</v>
      </c>
      <c r="F44" s="32">
        <v>74.5</v>
      </c>
      <c r="G44" s="32">
        <v>67.7</v>
      </c>
      <c r="H44" s="32">
        <v>81.2</v>
      </c>
      <c r="I44" s="69">
        <v>51.6</v>
      </c>
      <c r="J44" s="32">
        <v>75.3</v>
      </c>
      <c r="K44" s="32">
        <v>82.3</v>
      </c>
      <c r="L44" s="32">
        <v>571.20000000000005</v>
      </c>
      <c r="M44" s="32">
        <v>27.4</v>
      </c>
      <c r="N44" s="32">
        <v>76.900000000000006</v>
      </c>
      <c r="O44" s="32">
        <v>69</v>
      </c>
      <c r="P44" s="32">
        <v>84.7</v>
      </c>
      <c r="Q44" s="70">
        <v>80.400000000000006</v>
      </c>
      <c r="V44" s="51"/>
    </row>
    <row r="45" spans="1:22">
      <c r="A45" s="71" t="s">
        <v>73</v>
      </c>
    </row>
    <row r="46" spans="1:22">
      <c r="A46" s="71" t="s">
        <v>74</v>
      </c>
    </row>
    <row r="47" spans="1:22">
      <c r="A47" s="71" t="s">
        <v>75</v>
      </c>
    </row>
  </sheetData>
  <mergeCells count="13">
    <mergeCell ref="L3:L4"/>
    <mergeCell ref="M3:M4"/>
    <mergeCell ref="N3:N4"/>
    <mergeCell ref="A2:A4"/>
    <mergeCell ref="B2:I2"/>
    <mergeCell ref="J2:Q2"/>
    <mergeCell ref="B3:B4"/>
    <mergeCell ref="C3:C4"/>
    <mergeCell ref="D3:D4"/>
    <mergeCell ref="E3:E4"/>
    <mergeCell ref="F3:F4"/>
    <mergeCell ref="J3:J4"/>
    <mergeCell ref="K3:K4"/>
  </mergeCells>
  <phoneticPr fontId="2"/>
  <pageMargins left="0.78740157480314965" right="0.78740157480314965" top="0.59055118110236227" bottom="0.59055118110236227" header="0" footer="0"/>
  <pageSetup paperSize="9" scale="72" fitToWidth="40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62B3E-98D5-470F-8E45-DE7E7DF0B6A1}">
  <sheetPr>
    <tabColor theme="8" tint="0.59999389629810485"/>
  </sheetPr>
  <dimension ref="A1:L79"/>
  <sheetViews>
    <sheetView view="pageBreakPreview" zoomScaleNormal="75" zoomScaleSheetLayoutView="100" workbookViewId="0"/>
  </sheetViews>
  <sheetFormatPr defaultColWidth="11.6328125" defaultRowHeight="15" customHeight="1"/>
  <cols>
    <col min="1" max="1" width="13.36328125" style="97" customWidth="1"/>
    <col min="2" max="6" width="15.6328125" style="88" customWidth="1"/>
    <col min="7" max="7" width="1.7265625" style="98" customWidth="1"/>
    <col min="8" max="8" width="15.6328125" style="88" customWidth="1"/>
    <col min="9" max="12" width="17.453125" style="88" customWidth="1"/>
    <col min="13" max="256" width="11.6328125" style="88"/>
    <col min="257" max="257" width="13.36328125" style="88" customWidth="1"/>
    <col min="258" max="262" width="15.6328125" style="88" customWidth="1"/>
    <col min="263" max="263" width="1.7265625" style="88" customWidth="1"/>
    <col min="264" max="264" width="15.6328125" style="88" customWidth="1"/>
    <col min="265" max="268" width="17.453125" style="88" customWidth="1"/>
    <col min="269" max="512" width="11.6328125" style="88"/>
    <col min="513" max="513" width="13.36328125" style="88" customWidth="1"/>
    <col min="514" max="518" width="15.6328125" style="88" customWidth="1"/>
    <col min="519" max="519" width="1.7265625" style="88" customWidth="1"/>
    <col min="520" max="520" width="15.6328125" style="88" customWidth="1"/>
    <col min="521" max="524" width="17.453125" style="88" customWidth="1"/>
    <col min="525" max="768" width="11.6328125" style="88"/>
    <col min="769" max="769" width="13.36328125" style="88" customWidth="1"/>
    <col min="770" max="774" width="15.6328125" style="88" customWidth="1"/>
    <col min="775" max="775" width="1.7265625" style="88" customWidth="1"/>
    <col min="776" max="776" width="15.6328125" style="88" customWidth="1"/>
    <col min="777" max="780" width="17.453125" style="88" customWidth="1"/>
    <col min="781" max="1024" width="11.6328125" style="88"/>
    <col min="1025" max="1025" width="13.36328125" style="88" customWidth="1"/>
    <col min="1026" max="1030" width="15.6328125" style="88" customWidth="1"/>
    <col min="1031" max="1031" width="1.7265625" style="88" customWidth="1"/>
    <col min="1032" max="1032" width="15.6328125" style="88" customWidth="1"/>
    <col min="1033" max="1036" width="17.453125" style="88" customWidth="1"/>
    <col min="1037" max="1280" width="11.6328125" style="88"/>
    <col min="1281" max="1281" width="13.36328125" style="88" customWidth="1"/>
    <col min="1282" max="1286" width="15.6328125" style="88" customWidth="1"/>
    <col min="1287" max="1287" width="1.7265625" style="88" customWidth="1"/>
    <col min="1288" max="1288" width="15.6328125" style="88" customWidth="1"/>
    <col min="1289" max="1292" width="17.453125" style="88" customWidth="1"/>
    <col min="1293" max="1536" width="11.6328125" style="88"/>
    <col min="1537" max="1537" width="13.36328125" style="88" customWidth="1"/>
    <col min="1538" max="1542" width="15.6328125" style="88" customWidth="1"/>
    <col min="1543" max="1543" width="1.7265625" style="88" customWidth="1"/>
    <col min="1544" max="1544" width="15.6328125" style="88" customWidth="1"/>
    <col min="1545" max="1548" width="17.453125" style="88" customWidth="1"/>
    <col min="1549" max="1792" width="11.6328125" style="88"/>
    <col min="1793" max="1793" width="13.36328125" style="88" customWidth="1"/>
    <col min="1794" max="1798" width="15.6328125" style="88" customWidth="1"/>
    <col min="1799" max="1799" width="1.7265625" style="88" customWidth="1"/>
    <col min="1800" max="1800" width="15.6328125" style="88" customWidth="1"/>
    <col min="1801" max="1804" width="17.453125" style="88" customWidth="1"/>
    <col min="1805" max="2048" width="11.6328125" style="88"/>
    <col min="2049" max="2049" width="13.36328125" style="88" customWidth="1"/>
    <col min="2050" max="2054" width="15.6328125" style="88" customWidth="1"/>
    <col min="2055" max="2055" width="1.7265625" style="88" customWidth="1"/>
    <col min="2056" max="2056" width="15.6328125" style="88" customWidth="1"/>
    <col min="2057" max="2060" width="17.453125" style="88" customWidth="1"/>
    <col min="2061" max="2304" width="11.6328125" style="88"/>
    <col min="2305" max="2305" width="13.36328125" style="88" customWidth="1"/>
    <col min="2306" max="2310" width="15.6328125" style="88" customWidth="1"/>
    <col min="2311" max="2311" width="1.7265625" style="88" customWidth="1"/>
    <col min="2312" max="2312" width="15.6328125" style="88" customWidth="1"/>
    <col min="2313" max="2316" width="17.453125" style="88" customWidth="1"/>
    <col min="2317" max="2560" width="11.6328125" style="88"/>
    <col min="2561" max="2561" width="13.36328125" style="88" customWidth="1"/>
    <col min="2562" max="2566" width="15.6328125" style="88" customWidth="1"/>
    <col min="2567" max="2567" width="1.7265625" style="88" customWidth="1"/>
    <col min="2568" max="2568" width="15.6328125" style="88" customWidth="1"/>
    <col min="2569" max="2572" width="17.453125" style="88" customWidth="1"/>
    <col min="2573" max="2816" width="11.6328125" style="88"/>
    <col min="2817" max="2817" width="13.36328125" style="88" customWidth="1"/>
    <col min="2818" max="2822" width="15.6328125" style="88" customWidth="1"/>
    <col min="2823" max="2823" width="1.7265625" style="88" customWidth="1"/>
    <col min="2824" max="2824" width="15.6328125" style="88" customWidth="1"/>
    <col min="2825" max="2828" width="17.453125" style="88" customWidth="1"/>
    <col min="2829" max="3072" width="11.6328125" style="88"/>
    <col min="3073" max="3073" width="13.36328125" style="88" customWidth="1"/>
    <col min="3074" max="3078" width="15.6328125" style="88" customWidth="1"/>
    <col min="3079" max="3079" width="1.7265625" style="88" customWidth="1"/>
    <col min="3080" max="3080" width="15.6328125" style="88" customWidth="1"/>
    <col min="3081" max="3084" width="17.453125" style="88" customWidth="1"/>
    <col min="3085" max="3328" width="11.6328125" style="88"/>
    <col min="3329" max="3329" width="13.36328125" style="88" customWidth="1"/>
    <col min="3330" max="3334" width="15.6328125" style="88" customWidth="1"/>
    <col min="3335" max="3335" width="1.7265625" style="88" customWidth="1"/>
    <col min="3336" max="3336" width="15.6328125" style="88" customWidth="1"/>
    <col min="3337" max="3340" width="17.453125" style="88" customWidth="1"/>
    <col min="3341" max="3584" width="11.6328125" style="88"/>
    <col min="3585" max="3585" width="13.36328125" style="88" customWidth="1"/>
    <col min="3586" max="3590" width="15.6328125" style="88" customWidth="1"/>
    <col min="3591" max="3591" width="1.7265625" style="88" customWidth="1"/>
    <col min="3592" max="3592" width="15.6328125" style="88" customWidth="1"/>
    <col min="3593" max="3596" width="17.453125" style="88" customWidth="1"/>
    <col min="3597" max="3840" width="11.6328125" style="88"/>
    <col min="3841" max="3841" width="13.36328125" style="88" customWidth="1"/>
    <col min="3842" max="3846" width="15.6328125" style="88" customWidth="1"/>
    <col min="3847" max="3847" width="1.7265625" style="88" customWidth="1"/>
    <col min="3848" max="3848" width="15.6328125" style="88" customWidth="1"/>
    <col min="3849" max="3852" width="17.453125" style="88" customWidth="1"/>
    <col min="3853" max="4096" width="11.6328125" style="88"/>
    <col min="4097" max="4097" width="13.36328125" style="88" customWidth="1"/>
    <col min="4098" max="4102" width="15.6328125" style="88" customWidth="1"/>
    <col min="4103" max="4103" width="1.7265625" style="88" customWidth="1"/>
    <col min="4104" max="4104" width="15.6328125" style="88" customWidth="1"/>
    <col min="4105" max="4108" width="17.453125" style="88" customWidth="1"/>
    <col min="4109" max="4352" width="11.6328125" style="88"/>
    <col min="4353" max="4353" width="13.36328125" style="88" customWidth="1"/>
    <col min="4354" max="4358" width="15.6328125" style="88" customWidth="1"/>
    <col min="4359" max="4359" width="1.7265625" style="88" customWidth="1"/>
    <col min="4360" max="4360" width="15.6328125" style="88" customWidth="1"/>
    <col min="4361" max="4364" width="17.453125" style="88" customWidth="1"/>
    <col min="4365" max="4608" width="11.6328125" style="88"/>
    <col min="4609" max="4609" width="13.36328125" style="88" customWidth="1"/>
    <col min="4610" max="4614" width="15.6328125" style="88" customWidth="1"/>
    <col min="4615" max="4615" width="1.7265625" style="88" customWidth="1"/>
    <col min="4616" max="4616" width="15.6328125" style="88" customWidth="1"/>
    <col min="4617" max="4620" width="17.453125" style="88" customWidth="1"/>
    <col min="4621" max="4864" width="11.6328125" style="88"/>
    <col min="4865" max="4865" width="13.36328125" style="88" customWidth="1"/>
    <col min="4866" max="4870" width="15.6328125" style="88" customWidth="1"/>
    <col min="4871" max="4871" width="1.7265625" style="88" customWidth="1"/>
    <col min="4872" max="4872" width="15.6328125" style="88" customWidth="1"/>
    <col min="4873" max="4876" width="17.453125" style="88" customWidth="1"/>
    <col min="4877" max="5120" width="11.6328125" style="88"/>
    <col min="5121" max="5121" width="13.36328125" style="88" customWidth="1"/>
    <col min="5122" max="5126" width="15.6328125" style="88" customWidth="1"/>
    <col min="5127" max="5127" width="1.7265625" style="88" customWidth="1"/>
    <col min="5128" max="5128" width="15.6328125" style="88" customWidth="1"/>
    <col min="5129" max="5132" width="17.453125" style="88" customWidth="1"/>
    <col min="5133" max="5376" width="11.6328125" style="88"/>
    <col min="5377" max="5377" width="13.36328125" style="88" customWidth="1"/>
    <col min="5378" max="5382" width="15.6328125" style="88" customWidth="1"/>
    <col min="5383" max="5383" width="1.7265625" style="88" customWidth="1"/>
    <col min="5384" max="5384" width="15.6328125" style="88" customWidth="1"/>
    <col min="5385" max="5388" width="17.453125" style="88" customWidth="1"/>
    <col min="5389" max="5632" width="11.6328125" style="88"/>
    <col min="5633" max="5633" width="13.36328125" style="88" customWidth="1"/>
    <col min="5634" max="5638" width="15.6328125" style="88" customWidth="1"/>
    <col min="5639" max="5639" width="1.7265625" style="88" customWidth="1"/>
    <col min="5640" max="5640" width="15.6328125" style="88" customWidth="1"/>
    <col min="5641" max="5644" width="17.453125" style="88" customWidth="1"/>
    <col min="5645" max="5888" width="11.6328125" style="88"/>
    <col min="5889" max="5889" width="13.36328125" style="88" customWidth="1"/>
    <col min="5890" max="5894" width="15.6328125" style="88" customWidth="1"/>
    <col min="5895" max="5895" width="1.7265625" style="88" customWidth="1"/>
    <col min="5896" max="5896" width="15.6328125" style="88" customWidth="1"/>
    <col min="5897" max="5900" width="17.453125" style="88" customWidth="1"/>
    <col min="5901" max="6144" width="11.6328125" style="88"/>
    <col min="6145" max="6145" width="13.36328125" style="88" customWidth="1"/>
    <col min="6146" max="6150" width="15.6328125" style="88" customWidth="1"/>
    <col min="6151" max="6151" width="1.7265625" style="88" customWidth="1"/>
    <col min="6152" max="6152" width="15.6328125" style="88" customWidth="1"/>
    <col min="6153" max="6156" width="17.453125" style="88" customWidth="1"/>
    <col min="6157" max="6400" width="11.6328125" style="88"/>
    <col min="6401" max="6401" width="13.36328125" style="88" customWidth="1"/>
    <col min="6402" max="6406" width="15.6328125" style="88" customWidth="1"/>
    <col min="6407" max="6407" width="1.7265625" style="88" customWidth="1"/>
    <col min="6408" max="6408" width="15.6328125" style="88" customWidth="1"/>
    <col min="6409" max="6412" width="17.453125" style="88" customWidth="1"/>
    <col min="6413" max="6656" width="11.6328125" style="88"/>
    <col min="6657" max="6657" width="13.36328125" style="88" customWidth="1"/>
    <col min="6658" max="6662" width="15.6328125" style="88" customWidth="1"/>
    <col min="6663" max="6663" width="1.7265625" style="88" customWidth="1"/>
    <col min="6664" max="6664" width="15.6328125" style="88" customWidth="1"/>
    <col min="6665" max="6668" width="17.453125" style="88" customWidth="1"/>
    <col min="6669" max="6912" width="11.6328125" style="88"/>
    <col min="6913" max="6913" width="13.36328125" style="88" customWidth="1"/>
    <col min="6914" max="6918" width="15.6328125" style="88" customWidth="1"/>
    <col min="6919" max="6919" width="1.7265625" style="88" customWidth="1"/>
    <col min="6920" max="6920" width="15.6328125" style="88" customWidth="1"/>
    <col min="6921" max="6924" width="17.453125" style="88" customWidth="1"/>
    <col min="6925" max="7168" width="11.6328125" style="88"/>
    <col min="7169" max="7169" width="13.36328125" style="88" customWidth="1"/>
    <col min="7170" max="7174" width="15.6328125" style="88" customWidth="1"/>
    <col min="7175" max="7175" width="1.7265625" style="88" customWidth="1"/>
    <col min="7176" max="7176" width="15.6328125" style="88" customWidth="1"/>
    <col min="7177" max="7180" width="17.453125" style="88" customWidth="1"/>
    <col min="7181" max="7424" width="11.6328125" style="88"/>
    <col min="7425" max="7425" width="13.36328125" style="88" customWidth="1"/>
    <col min="7426" max="7430" width="15.6328125" style="88" customWidth="1"/>
    <col min="7431" max="7431" width="1.7265625" style="88" customWidth="1"/>
    <col min="7432" max="7432" width="15.6328125" style="88" customWidth="1"/>
    <col min="7433" max="7436" width="17.453125" style="88" customWidth="1"/>
    <col min="7437" max="7680" width="11.6328125" style="88"/>
    <col min="7681" max="7681" width="13.36328125" style="88" customWidth="1"/>
    <col min="7682" max="7686" width="15.6328125" style="88" customWidth="1"/>
    <col min="7687" max="7687" width="1.7265625" style="88" customWidth="1"/>
    <col min="7688" max="7688" width="15.6328125" style="88" customWidth="1"/>
    <col min="7689" max="7692" width="17.453125" style="88" customWidth="1"/>
    <col min="7693" max="7936" width="11.6328125" style="88"/>
    <col min="7937" max="7937" width="13.36328125" style="88" customWidth="1"/>
    <col min="7938" max="7942" width="15.6328125" style="88" customWidth="1"/>
    <col min="7943" max="7943" width="1.7265625" style="88" customWidth="1"/>
    <col min="7944" max="7944" width="15.6328125" style="88" customWidth="1"/>
    <col min="7945" max="7948" width="17.453125" style="88" customWidth="1"/>
    <col min="7949" max="8192" width="11.6328125" style="88"/>
    <col min="8193" max="8193" width="13.36328125" style="88" customWidth="1"/>
    <col min="8194" max="8198" width="15.6328125" style="88" customWidth="1"/>
    <col min="8199" max="8199" width="1.7265625" style="88" customWidth="1"/>
    <col min="8200" max="8200" width="15.6328125" style="88" customWidth="1"/>
    <col min="8201" max="8204" width="17.453125" style="88" customWidth="1"/>
    <col min="8205" max="8448" width="11.6328125" style="88"/>
    <col min="8449" max="8449" width="13.36328125" style="88" customWidth="1"/>
    <col min="8450" max="8454" width="15.6328125" style="88" customWidth="1"/>
    <col min="8455" max="8455" width="1.7265625" style="88" customWidth="1"/>
    <col min="8456" max="8456" width="15.6328125" style="88" customWidth="1"/>
    <col min="8457" max="8460" width="17.453125" style="88" customWidth="1"/>
    <col min="8461" max="8704" width="11.6328125" style="88"/>
    <col min="8705" max="8705" width="13.36328125" style="88" customWidth="1"/>
    <col min="8706" max="8710" width="15.6328125" style="88" customWidth="1"/>
    <col min="8711" max="8711" width="1.7265625" style="88" customWidth="1"/>
    <col min="8712" max="8712" width="15.6328125" style="88" customWidth="1"/>
    <col min="8713" max="8716" width="17.453125" style="88" customWidth="1"/>
    <col min="8717" max="8960" width="11.6328125" style="88"/>
    <col min="8961" max="8961" width="13.36328125" style="88" customWidth="1"/>
    <col min="8962" max="8966" width="15.6328125" style="88" customWidth="1"/>
    <col min="8967" max="8967" width="1.7265625" style="88" customWidth="1"/>
    <col min="8968" max="8968" width="15.6328125" style="88" customWidth="1"/>
    <col min="8969" max="8972" width="17.453125" style="88" customWidth="1"/>
    <col min="8973" max="9216" width="11.6328125" style="88"/>
    <col min="9217" max="9217" width="13.36328125" style="88" customWidth="1"/>
    <col min="9218" max="9222" width="15.6328125" style="88" customWidth="1"/>
    <col min="9223" max="9223" width="1.7265625" style="88" customWidth="1"/>
    <col min="9224" max="9224" width="15.6328125" style="88" customWidth="1"/>
    <col min="9225" max="9228" width="17.453125" style="88" customWidth="1"/>
    <col min="9229" max="9472" width="11.6328125" style="88"/>
    <col min="9473" max="9473" width="13.36328125" style="88" customWidth="1"/>
    <col min="9474" max="9478" width="15.6328125" style="88" customWidth="1"/>
    <col min="9479" max="9479" width="1.7265625" style="88" customWidth="1"/>
    <col min="9480" max="9480" width="15.6328125" style="88" customWidth="1"/>
    <col min="9481" max="9484" width="17.453125" style="88" customWidth="1"/>
    <col min="9485" max="9728" width="11.6328125" style="88"/>
    <col min="9729" max="9729" width="13.36328125" style="88" customWidth="1"/>
    <col min="9730" max="9734" width="15.6328125" style="88" customWidth="1"/>
    <col min="9735" max="9735" width="1.7265625" style="88" customWidth="1"/>
    <col min="9736" max="9736" width="15.6328125" style="88" customWidth="1"/>
    <col min="9737" max="9740" width="17.453125" style="88" customWidth="1"/>
    <col min="9741" max="9984" width="11.6328125" style="88"/>
    <col min="9985" max="9985" width="13.36328125" style="88" customWidth="1"/>
    <col min="9986" max="9990" width="15.6328125" style="88" customWidth="1"/>
    <col min="9991" max="9991" width="1.7265625" style="88" customWidth="1"/>
    <col min="9992" max="9992" width="15.6328125" style="88" customWidth="1"/>
    <col min="9993" max="9996" width="17.453125" style="88" customWidth="1"/>
    <col min="9997" max="10240" width="11.6328125" style="88"/>
    <col min="10241" max="10241" width="13.36328125" style="88" customWidth="1"/>
    <col min="10242" max="10246" width="15.6328125" style="88" customWidth="1"/>
    <col min="10247" max="10247" width="1.7265625" style="88" customWidth="1"/>
    <col min="10248" max="10248" width="15.6328125" style="88" customWidth="1"/>
    <col min="10249" max="10252" width="17.453125" style="88" customWidth="1"/>
    <col min="10253" max="10496" width="11.6328125" style="88"/>
    <col min="10497" max="10497" width="13.36328125" style="88" customWidth="1"/>
    <col min="10498" max="10502" width="15.6328125" style="88" customWidth="1"/>
    <col min="10503" max="10503" width="1.7265625" style="88" customWidth="1"/>
    <col min="10504" max="10504" width="15.6328125" style="88" customWidth="1"/>
    <col min="10505" max="10508" width="17.453125" style="88" customWidth="1"/>
    <col min="10509" max="10752" width="11.6328125" style="88"/>
    <col min="10753" max="10753" width="13.36328125" style="88" customWidth="1"/>
    <col min="10754" max="10758" width="15.6328125" style="88" customWidth="1"/>
    <col min="10759" max="10759" width="1.7265625" style="88" customWidth="1"/>
    <col min="10760" max="10760" width="15.6328125" style="88" customWidth="1"/>
    <col min="10761" max="10764" width="17.453125" style="88" customWidth="1"/>
    <col min="10765" max="11008" width="11.6328125" style="88"/>
    <col min="11009" max="11009" width="13.36328125" style="88" customWidth="1"/>
    <col min="11010" max="11014" width="15.6328125" style="88" customWidth="1"/>
    <col min="11015" max="11015" width="1.7265625" style="88" customWidth="1"/>
    <col min="11016" max="11016" width="15.6328125" style="88" customWidth="1"/>
    <col min="11017" max="11020" width="17.453125" style="88" customWidth="1"/>
    <col min="11021" max="11264" width="11.6328125" style="88"/>
    <col min="11265" max="11265" width="13.36328125" style="88" customWidth="1"/>
    <col min="11266" max="11270" width="15.6328125" style="88" customWidth="1"/>
    <col min="11271" max="11271" width="1.7265625" style="88" customWidth="1"/>
    <col min="11272" max="11272" width="15.6328125" style="88" customWidth="1"/>
    <col min="11273" max="11276" width="17.453125" style="88" customWidth="1"/>
    <col min="11277" max="11520" width="11.6328125" style="88"/>
    <col min="11521" max="11521" width="13.36328125" style="88" customWidth="1"/>
    <col min="11522" max="11526" width="15.6328125" style="88" customWidth="1"/>
    <col min="11527" max="11527" width="1.7265625" style="88" customWidth="1"/>
    <col min="11528" max="11528" width="15.6328125" style="88" customWidth="1"/>
    <col min="11529" max="11532" width="17.453125" style="88" customWidth="1"/>
    <col min="11533" max="11776" width="11.6328125" style="88"/>
    <col min="11777" max="11777" width="13.36328125" style="88" customWidth="1"/>
    <col min="11778" max="11782" width="15.6328125" style="88" customWidth="1"/>
    <col min="11783" max="11783" width="1.7265625" style="88" customWidth="1"/>
    <col min="11784" max="11784" width="15.6328125" style="88" customWidth="1"/>
    <col min="11785" max="11788" width="17.453125" style="88" customWidth="1"/>
    <col min="11789" max="12032" width="11.6328125" style="88"/>
    <col min="12033" max="12033" width="13.36328125" style="88" customWidth="1"/>
    <col min="12034" max="12038" width="15.6328125" style="88" customWidth="1"/>
    <col min="12039" max="12039" width="1.7265625" style="88" customWidth="1"/>
    <col min="12040" max="12040" width="15.6328125" style="88" customWidth="1"/>
    <col min="12041" max="12044" width="17.453125" style="88" customWidth="1"/>
    <col min="12045" max="12288" width="11.6328125" style="88"/>
    <col min="12289" max="12289" width="13.36328125" style="88" customWidth="1"/>
    <col min="12290" max="12294" width="15.6328125" style="88" customWidth="1"/>
    <col min="12295" max="12295" width="1.7265625" style="88" customWidth="1"/>
    <col min="12296" max="12296" width="15.6328125" style="88" customWidth="1"/>
    <col min="12297" max="12300" width="17.453125" style="88" customWidth="1"/>
    <col min="12301" max="12544" width="11.6328125" style="88"/>
    <col min="12545" max="12545" width="13.36328125" style="88" customWidth="1"/>
    <col min="12546" max="12550" width="15.6328125" style="88" customWidth="1"/>
    <col min="12551" max="12551" width="1.7265625" style="88" customWidth="1"/>
    <col min="12552" max="12552" width="15.6328125" style="88" customWidth="1"/>
    <col min="12553" max="12556" width="17.453125" style="88" customWidth="1"/>
    <col min="12557" max="12800" width="11.6328125" style="88"/>
    <col min="12801" max="12801" width="13.36328125" style="88" customWidth="1"/>
    <col min="12802" max="12806" width="15.6328125" style="88" customWidth="1"/>
    <col min="12807" max="12807" width="1.7265625" style="88" customWidth="1"/>
    <col min="12808" max="12808" width="15.6328125" style="88" customWidth="1"/>
    <col min="12809" max="12812" width="17.453125" style="88" customWidth="1"/>
    <col min="12813" max="13056" width="11.6328125" style="88"/>
    <col min="13057" max="13057" width="13.36328125" style="88" customWidth="1"/>
    <col min="13058" max="13062" width="15.6328125" style="88" customWidth="1"/>
    <col min="13063" max="13063" width="1.7265625" style="88" customWidth="1"/>
    <col min="13064" max="13064" width="15.6328125" style="88" customWidth="1"/>
    <col min="13065" max="13068" width="17.453125" style="88" customWidth="1"/>
    <col min="13069" max="13312" width="11.6328125" style="88"/>
    <col min="13313" max="13313" width="13.36328125" style="88" customWidth="1"/>
    <col min="13314" max="13318" width="15.6328125" style="88" customWidth="1"/>
    <col min="13319" max="13319" width="1.7265625" style="88" customWidth="1"/>
    <col min="13320" max="13320" width="15.6328125" style="88" customWidth="1"/>
    <col min="13321" max="13324" width="17.453125" style="88" customWidth="1"/>
    <col min="13325" max="13568" width="11.6328125" style="88"/>
    <col min="13569" max="13569" width="13.36328125" style="88" customWidth="1"/>
    <col min="13570" max="13574" width="15.6328125" style="88" customWidth="1"/>
    <col min="13575" max="13575" width="1.7265625" style="88" customWidth="1"/>
    <col min="13576" max="13576" width="15.6328125" style="88" customWidth="1"/>
    <col min="13577" max="13580" width="17.453125" style="88" customWidth="1"/>
    <col min="13581" max="13824" width="11.6328125" style="88"/>
    <col min="13825" max="13825" width="13.36328125" style="88" customWidth="1"/>
    <col min="13826" max="13830" width="15.6328125" style="88" customWidth="1"/>
    <col min="13831" max="13831" width="1.7265625" style="88" customWidth="1"/>
    <col min="13832" max="13832" width="15.6328125" style="88" customWidth="1"/>
    <col min="13833" max="13836" width="17.453125" style="88" customWidth="1"/>
    <col min="13837" max="14080" width="11.6328125" style="88"/>
    <col min="14081" max="14081" width="13.36328125" style="88" customWidth="1"/>
    <col min="14082" max="14086" width="15.6328125" style="88" customWidth="1"/>
    <col min="14087" max="14087" width="1.7265625" style="88" customWidth="1"/>
    <col min="14088" max="14088" width="15.6328125" style="88" customWidth="1"/>
    <col min="14089" max="14092" width="17.453125" style="88" customWidth="1"/>
    <col min="14093" max="14336" width="11.6328125" style="88"/>
    <col min="14337" max="14337" width="13.36328125" style="88" customWidth="1"/>
    <col min="14338" max="14342" width="15.6328125" style="88" customWidth="1"/>
    <col min="14343" max="14343" width="1.7265625" style="88" customWidth="1"/>
    <col min="14344" max="14344" width="15.6328125" style="88" customWidth="1"/>
    <col min="14345" max="14348" width="17.453125" style="88" customWidth="1"/>
    <col min="14349" max="14592" width="11.6328125" style="88"/>
    <col min="14593" max="14593" width="13.36328125" style="88" customWidth="1"/>
    <col min="14594" max="14598" width="15.6328125" style="88" customWidth="1"/>
    <col min="14599" max="14599" width="1.7265625" style="88" customWidth="1"/>
    <col min="14600" max="14600" width="15.6328125" style="88" customWidth="1"/>
    <col min="14601" max="14604" width="17.453125" style="88" customWidth="1"/>
    <col min="14605" max="14848" width="11.6328125" style="88"/>
    <col min="14849" max="14849" width="13.36328125" style="88" customWidth="1"/>
    <col min="14850" max="14854" width="15.6328125" style="88" customWidth="1"/>
    <col min="14855" max="14855" width="1.7265625" style="88" customWidth="1"/>
    <col min="14856" max="14856" width="15.6328125" style="88" customWidth="1"/>
    <col min="14857" max="14860" width="17.453125" style="88" customWidth="1"/>
    <col min="14861" max="15104" width="11.6328125" style="88"/>
    <col min="15105" max="15105" width="13.36328125" style="88" customWidth="1"/>
    <col min="15106" max="15110" width="15.6328125" style="88" customWidth="1"/>
    <col min="15111" max="15111" width="1.7265625" style="88" customWidth="1"/>
    <col min="15112" max="15112" width="15.6328125" style="88" customWidth="1"/>
    <col min="15113" max="15116" width="17.453125" style="88" customWidth="1"/>
    <col min="15117" max="15360" width="11.6328125" style="88"/>
    <col min="15361" max="15361" width="13.36328125" style="88" customWidth="1"/>
    <col min="15362" max="15366" width="15.6328125" style="88" customWidth="1"/>
    <col min="15367" max="15367" width="1.7265625" style="88" customWidth="1"/>
    <col min="15368" max="15368" width="15.6328125" style="88" customWidth="1"/>
    <col min="15369" max="15372" width="17.453125" style="88" customWidth="1"/>
    <col min="15373" max="15616" width="11.6328125" style="88"/>
    <col min="15617" max="15617" width="13.36328125" style="88" customWidth="1"/>
    <col min="15618" max="15622" width="15.6328125" style="88" customWidth="1"/>
    <col min="15623" max="15623" width="1.7265625" style="88" customWidth="1"/>
    <col min="15624" max="15624" width="15.6328125" style="88" customWidth="1"/>
    <col min="15625" max="15628" width="17.453125" style="88" customWidth="1"/>
    <col min="15629" max="15872" width="11.6328125" style="88"/>
    <col min="15873" max="15873" width="13.36328125" style="88" customWidth="1"/>
    <col min="15874" max="15878" width="15.6328125" style="88" customWidth="1"/>
    <col min="15879" max="15879" width="1.7265625" style="88" customWidth="1"/>
    <col min="15880" max="15880" width="15.6328125" style="88" customWidth="1"/>
    <col min="15881" max="15884" width="17.453125" style="88" customWidth="1"/>
    <col min="15885" max="16128" width="11.6328125" style="88"/>
    <col min="16129" max="16129" width="13.36328125" style="88" customWidth="1"/>
    <col min="16130" max="16134" width="15.6328125" style="88" customWidth="1"/>
    <col min="16135" max="16135" width="1.7265625" style="88" customWidth="1"/>
    <col min="16136" max="16136" width="15.6328125" style="88" customWidth="1"/>
    <col min="16137" max="16140" width="17.453125" style="88" customWidth="1"/>
    <col min="16141" max="16384" width="11.6328125" style="88"/>
  </cols>
  <sheetData>
    <row r="1" spans="1:12" s="75" customFormat="1" ht="13">
      <c r="A1" s="72" t="s">
        <v>76</v>
      </c>
      <c r="B1" s="73"/>
      <c r="C1" s="73"/>
      <c r="D1" s="73"/>
      <c r="E1" s="73"/>
      <c r="F1" s="73"/>
      <c r="G1" s="74"/>
      <c r="H1" s="72" t="s">
        <v>77</v>
      </c>
    </row>
    <row r="2" spans="1:12" s="77" customFormat="1" ht="18.75" customHeight="1">
      <c r="A2" s="76" t="s">
        <v>78</v>
      </c>
      <c r="F2" s="76" t="s">
        <v>79</v>
      </c>
      <c r="G2" s="78"/>
      <c r="H2" s="299" t="s">
        <v>80</v>
      </c>
      <c r="I2" s="299"/>
      <c r="J2" s="79"/>
      <c r="K2" s="79"/>
      <c r="L2" s="76" t="s">
        <v>79</v>
      </c>
    </row>
    <row r="3" spans="1:12" s="83" customFormat="1" ht="18.75" customHeight="1">
      <c r="A3" s="80" t="s">
        <v>81</v>
      </c>
      <c r="B3" s="81" t="s">
        <v>82</v>
      </c>
      <c r="C3" s="81" t="s">
        <v>83</v>
      </c>
      <c r="D3" s="81" t="s">
        <v>84</v>
      </c>
      <c r="E3" s="81" t="s">
        <v>85</v>
      </c>
      <c r="F3" s="81" t="s">
        <v>86</v>
      </c>
      <c r="G3" s="82"/>
      <c r="H3" s="80" t="s">
        <v>81</v>
      </c>
      <c r="I3" s="80" t="s">
        <v>82</v>
      </c>
      <c r="J3" s="80" t="s">
        <v>83</v>
      </c>
      <c r="K3" s="80" t="s">
        <v>84</v>
      </c>
      <c r="L3" s="80" t="s">
        <v>85</v>
      </c>
    </row>
    <row r="4" spans="1:12" ht="18.75" customHeight="1">
      <c r="A4" s="84" t="s">
        <v>87</v>
      </c>
      <c r="B4" s="85">
        <v>243120</v>
      </c>
      <c r="C4" s="85">
        <v>5378195</v>
      </c>
      <c r="D4" s="85">
        <v>185787</v>
      </c>
      <c r="E4" s="85">
        <v>186154</v>
      </c>
      <c r="F4" s="86">
        <v>6399970</v>
      </c>
      <c r="G4" s="87"/>
      <c r="H4" s="84" t="s">
        <v>87</v>
      </c>
      <c r="I4" s="85">
        <v>51897</v>
      </c>
      <c r="J4" s="85">
        <v>1281486</v>
      </c>
      <c r="K4" s="85">
        <v>8522</v>
      </c>
      <c r="L4" s="86">
        <v>11874</v>
      </c>
    </row>
    <row r="5" spans="1:12" ht="18.75" customHeight="1">
      <c r="A5" s="89" t="s">
        <v>88</v>
      </c>
      <c r="B5" s="90">
        <v>20260</v>
      </c>
      <c r="C5" s="90">
        <v>463903</v>
      </c>
      <c r="D5" s="90">
        <v>16052</v>
      </c>
      <c r="E5" s="90">
        <v>14453</v>
      </c>
      <c r="F5" s="87">
        <v>499665</v>
      </c>
      <c r="G5" s="87"/>
      <c r="H5" s="89" t="s">
        <v>88</v>
      </c>
      <c r="I5" s="90">
        <v>4330</v>
      </c>
      <c r="J5" s="90">
        <v>110643</v>
      </c>
      <c r="K5" s="90">
        <v>719</v>
      </c>
      <c r="L5" s="87">
        <v>936</v>
      </c>
    </row>
    <row r="6" spans="1:12" ht="18.75" customHeight="1">
      <c r="A6" s="89" t="s">
        <v>89</v>
      </c>
      <c r="B6" s="90">
        <v>20260</v>
      </c>
      <c r="C6" s="90">
        <v>425895</v>
      </c>
      <c r="D6" s="90">
        <v>14281</v>
      </c>
      <c r="E6" s="90">
        <v>14281</v>
      </c>
      <c r="F6" s="87">
        <v>495699</v>
      </c>
      <c r="G6" s="87"/>
      <c r="H6" s="89" t="s">
        <v>89</v>
      </c>
      <c r="I6" s="90">
        <v>4330</v>
      </c>
      <c r="J6" s="90">
        <v>101299</v>
      </c>
      <c r="K6" s="90">
        <v>634</v>
      </c>
      <c r="L6" s="87">
        <v>920</v>
      </c>
    </row>
    <row r="7" spans="1:12" ht="18.75" customHeight="1">
      <c r="A7" s="89" t="s">
        <v>90</v>
      </c>
      <c r="B7" s="90">
        <v>20260</v>
      </c>
      <c r="C7" s="90">
        <v>467829</v>
      </c>
      <c r="D7" s="90">
        <v>16077</v>
      </c>
      <c r="E7" s="90">
        <v>16422</v>
      </c>
      <c r="F7" s="87">
        <v>573692</v>
      </c>
      <c r="G7" s="87"/>
      <c r="H7" s="89" t="s">
        <v>90</v>
      </c>
      <c r="I7" s="90">
        <v>4330</v>
      </c>
      <c r="J7" s="90">
        <v>111536</v>
      </c>
      <c r="K7" s="90">
        <v>774</v>
      </c>
      <c r="L7" s="87">
        <v>1099</v>
      </c>
    </row>
    <row r="8" spans="1:12" ht="18.75" customHeight="1">
      <c r="A8" s="89" t="s">
        <v>91</v>
      </c>
      <c r="B8" s="90">
        <v>20260</v>
      </c>
      <c r="C8" s="90">
        <v>446114</v>
      </c>
      <c r="D8" s="90">
        <v>15141</v>
      </c>
      <c r="E8" s="90">
        <v>15644</v>
      </c>
      <c r="F8" s="87">
        <v>526847</v>
      </c>
      <c r="G8" s="87"/>
      <c r="H8" s="89" t="s">
        <v>91</v>
      </c>
      <c r="I8" s="90">
        <v>4323</v>
      </c>
      <c r="J8" s="90">
        <v>106998</v>
      </c>
      <c r="K8" s="90">
        <v>713</v>
      </c>
      <c r="L8" s="87">
        <v>1049</v>
      </c>
    </row>
    <row r="9" spans="1:12" ht="18.75" customHeight="1">
      <c r="A9" s="89" t="s">
        <v>92</v>
      </c>
      <c r="B9" s="90">
        <v>20260</v>
      </c>
      <c r="C9" s="90">
        <v>453730</v>
      </c>
      <c r="D9" s="90">
        <v>15229</v>
      </c>
      <c r="E9" s="90">
        <v>14621</v>
      </c>
      <c r="F9" s="87">
        <v>497493</v>
      </c>
      <c r="G9" s="87"/>
      <c r="H9" s="89" t="s">
        <v>92</v>
      </c>
      <c r="I9" s="90">
        <v>4323</v>
      </c>
      <c r="J9" s="90">
        <v>109171</v>
      </c>
      <c r="K9" s="90">
        <v>716</v>
      </c>
      <c r="L9" s="87">
        <v>962</v>
      </c>
    </row>
    <row r="10" spans="1:12" ht="18.75" customHeight="1">
      <c r="A10" s="89" t="s">
        <v>93</v>
      </c>
      <c r="B10" s="90">
        <v>20260</v>
      </c>
      <c r="C10" s="90">
        <v>446175</v>
      </c>
      <c r="D10" s="90">
        <v>16167</v>
      </c>
      <c r="E10" s="90">
        <v>16046</v>
      </c>
      <c r="F10" s="87">
        <v>538965</v>
      </c>
      <c r="G10" s="87"/>
      <c r="H10" s="89" t="s">
        <v>93</v>
      </c>
      <c r="I10" s="90">
        <v>4323</v>
      </c>
      <c r="J10" s="90">
        <v>105602</v>
      </c>
      <c r="K10" s="90">
        <v>750</v>
      </c>
      <c r="L10" s="87">
        <v>1010</v>
      </c>
    </row>
    <row r="11" spans="1:12" ht="18.75" customHeight="1">
      <c r="A11" s="89" t="s">
        <v>94</v>
      </c>
      <c r="B11" s="90">
        <v>20260</v>
      </c>
      <c r="C11" s="90">
        <v>460223</v>
      </c>
      <c r="D11" s="90">
        <v>15763</v>
      </c>
      <c r="E11" s="90">
        <v>16240</v>
      </c>
      <c r="F11" s="87">
        <v>541004</v>
      </c>
      <c r="G11" s="87"/>
      <c r="H11" s="89" t="s">
        <v>94</v>
      </c>
      <c r="I11" s="90">
        <v>4323</v>
      </c>
      <c r="J11" s="90">
        <v>109384</v>
      </c>
      <c r="K11" s="90">
        <v>691</v>
      </c>
      <c r="L11" s="87">
        <v>970</v>
      </c>
    </row>
    <row r="12" spans="1:12" ht="18.75" customHeight="1">
      <c r="A12" s="89" t="s">
        <v>95</v>
      </c>
      <c r="B12" s="90">
        <v>20260</v>
      </c>
      <c r="C12" s="90">
        <v>451244</v>
      </c>
      <c r="D12" s="90">
        <v>15783</v>
      </c>
      <c r="E12" s="90">
        <v>15786</v>
      </c>
      <c r="F12" s="87">
        <v>566049</v>
      </c>
      <c r="G12" s="87"/>
      <c r="H12" s="89" t="s">
        <v>95</v>
      </c>
      <c r="I12" s="90">
        <v>4323</v>
      </c>
      <c r="J12" s="90">
        <v>107766</v>
      </c>
      <c r="K12" s="90">
        <v>695</v>
      </c>
      <c r="L12" s="87">
        <v>968</v>
      </c>
    </row>
    <row r="13" spans="1:12" ht="18.75" customHeight="1">
      <c r="A13" s="89" t="s">
        <v>96</v>
      </c>
      <c r="B13" s="90">
        <v>20260</v>
      </c>
      <c r="C13" s="90">
        <v>431624</v>
      </c>
      <c r="D13" s="90">
        <v>14815</v>
      </c>
      <c r="E13" s="90">
        <v>14884</v>
      </c>
      <c r="F13" s="87">
        <v>524866</v>
      </c>
      <c r="G13" s="87"/>
      <c r="H13" s="89" t="s">
        <v>96</v>
      </c>
      <c r="I13" s="90">
        <v>4323</v>
      </c>
      <c r="J13" s="90">
        <v>103146</v>
      </c>
      <c r="K13" s="90">
        <v>683</v>
      </c>
      <c r="L13" s="87">
        <v>934</v>
      </c>
    </row>
    <row r="14" spans="1:12" ht="18.75" customHeight="1">
      <c r="A14" s="89" t="s">
        <v>97</v>
      </c>
      <c r="B14" s="90">
        <v>20260</v>
      </c>
      <c r="C14" s="90">
        <v>448934</v>
      </c>
      <c r="D14" s="90">
        <v>15821</v>
      </c>
      <c r="E14" s="90">
        <v>15631</v>
      </c>
      <c r="F14" s="87">
        <v>527183</v>
      </c>
      <c r="G14" s="87"/>
      <c r="H14" s="89" t="s">
        <v>97</v>
      </c>
      <c r="I14" s="90">
        <v>4323</v>
      </c>
      <c r="J14" s="90">
        <v>107053</v>
      </c>
      <c r="K14" s="90">
        <v>707</v>
      </c>
      <c r="L14" s="87">
        <v>931</v>
      </c>
    </row>
    <row r="15" spans="1:12" ht="18.75" customHeight="1">
      <c r="A15" s="89" t="s">
        <v>98</v>
      </c>
      <c r="B15" s="90">
        <v>20260</v>
      </c>
      <c r="C15" s="90">
        <v>437557</v>
      </c>
      <c r="D15" s="90">
        <v>15602</v>
      </c>
      <c r="E15" s="90">
        <v>15439</v>
      </c>
      <c r="F15" s="87">
        <v>552878</v>
      </c>
      <c r="G15" s="87"/>
      <c r="H15" s="89" t="s">
        <v>98</v>
      </c>
      <c r="I15" s="90">
        <v>4323</v>
      </c>
      <c r="J15" s="90">
        <v>103689</v>
      </c>
      <c r="K15" s="90">
        <v>711</v>
      </c>
      <c r="L15" s="87">
        <v>1010</v>
      </c>
    </row>
    <row r="16" spans="1:12" ht="18.75" customHeight="1">
      <c r="A16" s="91" t="s">
        <v>99</v>
      </c>
      <c r="B16" s="92">
        <v>20260</v>
      </c>
      <c r="C16" s="92">
        <v>444967</v>
      </c>
      <c r="D16" s="92">
        <v>15056</v>
      </c>
      <c r="E16" s="92">
        <v>16707</v>
      </c>
      <c r="F16" s="93">
        <v>555629</v>
      </c>
      <c r="G16" s="87"/>
      <c r="H16" s="91" t="s">
        <v>99</v>
      </c>
      <c r="I16" s="92">
        <v>4323</v>
      </c>
      <c r="J16" s="92">
        <v>105199</v>
      </c>
      <c r="K16" s="92">
        <v>729</v>
      </c>
      <c r="L16" s="93">
        <v>1085</v>
      </c>
    </row>
    <row r="17" spans="1:12" ht="18.75" customHeight="1">
      <c r="A17" s="94"/>
      <c r="B17" s="79"/>
      <c r="C17" s="79"/>
      <c r="D17" s="79"/>
      <c r="E17" s="79"/>
      <c r="F17" s="79"/>
      <c r="G17" s="95"/>
    </row>
    <row r="18" spans="1:12" ht="18.75" customHeight="1">
      <c r="A18" s="76" t="s">
        <v>100</v>
      </c>
      <c r="B18" s="77"/>
      <c r="C18" s="77"/>
      <c r="D18" s="77"/>
      <c r="E18" s="76" t="s">
        <v>79</v>
      </c>
      <c r="F18" s="76"/>
      <c r="G18" s="78"/>
      <c r="H18" s="96" t="s">
        <v>101</v>
      </c>
      <c r="I18" s="96"/>
      <c r="J18" s="79"/>
      <c r="K18" s="79"/>
      <c r="L18" s="76" t="s">
        <v>79</v>
      </c>
    </row>
    <row r="19" spans="1:12" ht="18.75" customHeight="1">
      <c r="A19" s="80" t="s">
        <v>81</v>
      </c>
      <c r="B19" s="81" t="s">
        <v>82</v>
      </c>
      <c r="C19" s="81" t="s">
        <v>83</v>
      </c>
      <c r="D19" s="81" t="s">
        <v>84</v>
      </c>
      <c r="E19" s="81" t="s">
        <v>85</v>
      </c>
      <c r="F19" s="78"/>
      <c r="G19" s="78"/>
      <c r="H19" s="80" t="s">
        <v>81</v>
      </c>
      <c r="I19" s="80" t="s">
        <v>82</v>
      </c>
      <c r="J19" s="80" t="s">
        <v>83</v>
      </c>
      <c r="K19" s="80" t="s">
        <v>84</v>
      </c>
      <c r="L19" s="80" t="s">
        <v>85</v>
      </c>
    </row>
    <row r="20" spans="1:12" ht="18.75" customHeight="1">
      <c r="A20" s="84" t="s">
        <v>87</v>
      </c>
      <c r="B20" s="85">
        <v>51720</v>
      </c>
      <c r="C20" s="85">
        <v>1208407</v>
      </c>
      <c r="D20" s="85">
        <v>3648</v>
      </c>
      <c r="E20" s="86">
        <v>3788</v>
      </c>
      <c r="F20" s="90"/>
      <c r="G20" s="90"/>
      <c r="H20" s="84" t="s">
        <v>87</v>
      </c>
      <c r="I20" s="85">
        <v>138743</v>
      </c>
      <c r="J20" s="85">
        <v>2857045</v>
      </c>
      <c r="K20" s="85">
        <v>170671</v>
      </c>
      <c r="L20" s="86">
        <v>168051</v>
      </c>
    </row>
    <row r="21" spans="1:12" ht="18.75" customHeight="1">
      <c r="A21" s="89" t="s">
        <v>88</v>
      </c>
      <c r="B21" s="90">
        <v>4310</v>
      </c>
      <c r="C21" s="90">
        <v>103228</v>
      </c>
      <c r="D21" s="90">
        <v>307</v>
      </c>
      <c r="E21" s="87">
        <v>324</v>
      </c>
      <c r="F21" s="90"/>
      <c r="G21" s="90"/>
      <c r="H21" s="89" t="s">
        <v>88</v>
      </c>
      <c r="I21" s="90">
        <v>11560</v>
      </c>
      <c r="J21" s="90">
        <v>248367</v>
      </c>
      <c r="K21" s="90">
        <v>14796</v>
      </c>
      <c r="L21" s="87">
        <v>13036</v>
      </c>
    </row>
    <row r="22" spans="1:12" ht="18.75" customHeight="1">
      <c r="A22" s="89" t="s">
        <v>89</v>
      </c>
      <c r="B22" s="90">
        <v>4310</v>
      </c>
      <c r="C22" s="90">
        <v>93792</v>
      </c>
      <c r="D22" s="90">
        <v>284</v>
      </c>
      <c r="E22" s="87">
        <v>300</v>
      </c>
      <c r="F22" s="90"/>
      <c r="G22" s="90"/>
      <c r="H22" s="89" t="s">
        <v>89</v>
      </c>
      <c r="I22" s="90">
        <v>11560</v>
      </c>
      <c r="J22" s="90">
        <v>228687</v>
      </c>
      <c r="K22" s="90">
        <v>13139</v>
      </c>
      <c r="L22" s="87">
        <v>12866</v>
      </c>
    </row>
    <row r="23" spans="1:12" ht="18.75" customHeight="1">
      <c r="A23" s="89" t="s">
        <v>90</v>
      </c>
      <c r="B23" s="90">
        <v>4310</v>
      </c>
      <c r="C23" s="90">
        <v>103103</v>
      </c>
      <c r="D23" s="90">
        <v>321</v>
      </c>
      <c r="E23" s="87">
        <v>357</v>
      </c>
      <c r="F23" s="90"/>
      <c r="G23" s="90"/>
      <c r="H23" s="89" t="s">
        <v>90</v>
      </c>
      <c r="I23" s="90">
        <v>11556</v>
      </c>
      <c r="J23" s="90">
        <v>251141</v>
      </c>
      <c r="K23" s="90">
        <v>14792</v>
      </c>
      <c r="L23" s="87">
        <v>14775</v>
      </c>
    </row>
    <row r="24" spans="1:12" ht="18.75" customHeight="1">
      <c r="A24" s="89" t="s">
        <v>91</v>
      </c>
      <c r="B24" s="90">
        <v>4310</v>
      </c>
      <c r="C24" s="90">
        <v>99164</v>
      </c>
      <c r="D24" s="90">
        <v>319</v>
      </c>
      <c r="E24" s="87">
        <v>291</v>
      </c>
      <c r="F24" s="90"/>
      <c r="G24" s="90"/>
      <c r="H24" s="89" t="s">
        <v>91</v>
      </c>
      <c r="I24" s="90">
        <v>11563</v>
      </c>
      <c r="J24" s="90">
        <v>238221</v>
      </c>
      <c r="K24" s="90">
        <v>13950</v>
      </c>
      <c r="L24" s="87">
        <v>14160</v>
      </c>
    </row>
    <row r="25" spans="1:12" ht="18.75" customHeight="1">
      <c r="A25" s="89" t="s">
        <v>92</v>
      </c>
      <c r="B25" s="90">
        <v>4310</v>
      </c>
      <c r="C25" s="90">
        <v>103514</v>
      </c>
      <c r="D25" s="90">
        <v>311</v>
      </c>
      <c r="E25" s="87">
        <v>295</v>
      </c>
      <c r="F25" s="90"/>
      <c r="G25" s="90"/>
      <c r="H25" s="89" t="s">
        <v>92</v>
      </c>
      <c r="I25" s="90">
        <v>11563</v>
      </c>
      <c r="J25" s="90">
        <v>239582</v>
      </c>
      <c r="K25" s="90">
        <v>14065</v>
      </c>
      <c r="L25" s="87">
        <v>13233</v>
      </c>
    </row>
    <row r="26" spans="1:12" ht="18.75" customHeight="1">
      <c r="A26" s="89" t="s">
        <v>93</v>
      </c>
      <c r="B26" s="90">
        <v>4310</v>
      </c>
      <c r="C26" s="90">
        <v>101166</v>
      </c>
      <c r="D26" s="90">
        <v>356</v>
      </c>
      <c r="E26" s="87">
        <v>333</v>
      </c>
      <c r="F26" s="90"/>
      <c r="G26" s="90"/>
      <c r="H26" s="89" t="s">
        <v>93</v>
      </c>
      <c r="I26" s="90">
        <v>11563</v>
      </c>
      <c r="J26" s="90">
        <v>238347</v>
      </c>
      <c r="K26" s="90">
        <v>14964</v>
      </c>
      <c r="L26" s="87">
        <v>14620</v>
      </c>
    </row>
    <row r="27" spans="1:12" ht="18.75" customHeight="1">
      <c r="A27" s="89" t="s">
        <v>94</v>
      </c>
      <c r="B27" s="90">
        <v>4310</v>
      </c>
      <c r="C27" s="90">
        <v>103929</v>
      </c>
      <c r="D27" s="90">
        <v>286</v>
      </c>
      <c r="E27" s="87">
        <v>320</v>
      </c>
      <c r="F27" s="90"/>
      <c r="G27" s="90"/>
      <c r="H27" s="89" t="s">
        <v>94</v>
      </c>
      <c r="I27" s="90">
        <v>11563</v>
      </c>
      <c r="J27" s="90">
        <v>244263</v>
      </c>
      <c r="K27" s="90">
        <v>14469</v>
      </c>
      <c r="L27" s="87">
        <v>14706</v>
      </c>
    </row>
    <row r="28" spans="1:12" ht="18.75" customHeight="1">
      <c r="A28" s="89" t="s">
        <v>95</v>
      </c>
      <c r="B28" s="90">
        <v>4310</v>
      </c>
      <c r="C28" s="90">
        <v>102667</v>
      </c>
      <c r="D28" s="90">
        <v>295</v>
      </c>
      <c r="E28" s="87">
        <v>347</v>
      </c>
      <c r="F28" s="90"/>
      <c r="G28" s="90"/>
      <c r="H28" s="89" t="s">
        <v>95</v>
      </c>
      <c r="I28" s="90">
        <v>11563</v>
      </c>
      <c r="J28" s="90">
        <v>235084</v>
      </c>
      <c r="K28" s="90">
        <v>14245</v>
      </c>
      <c r="L28" s="87">
        <v>14014</v>
      </c>
    </row>
    <row r="29" spans="1:12" ht="18.75" customHeight="1">
      <c r="A29" s="89" t="s">
        <v>96</v>
      </c>
      <c r="B29" s="90">
        <v>4310</v>
      </c>
      <c r="C29" s="90">
        <v>97649</v>
      </c>
      <c r="D29" s="90">
        <v>285</v>
      </c>
      <c r="E29" s="87">
        <v>320</v>
      </c>
      <c r="F29" s="90"/>
      <c r="G29" s="90"/>
      <c r="H29" s="89" t="s">
        <v>96</v>
      </c>
      <c r="I29" s="90">
        <v>11563</v>
      </c>
      <c r="J29" s="90">
        <v>227938</v>
      </c>
      <c r="K29" s="90">
        <v>13656</v>
      </c>
      <c r="L29" s="87">
        <v>13434</v>
      </c>
    </row>
    <row r="30" spans="1:12" ht="18.75" customHeight="1">
      <c r="A30" s="89" t="s">
        <v>97</v>
      </c>
      <c r="B30" s="90">
        <v>4310</v>
      </c>
      <c r="C30" s="90">
        <v>100905</v>
      </c>
      <c r="D30" s="90">
        <v>290</v>
      </c>
      <c r="E30" s="87">
        <v>292</v>
      </c>
      <c r="F30" s="90"/>
      <c r="G30" s="90"/>
      <c r="H30" s="89" t="s">
        <v>97</v>
      </c>
      <c r="I30" s="90">
        <v>11563</v>
      </c>
      <c r="J30" s="90">
        <v>239637</v>
      </c>
      <c r="K30" s="90">
        <v>14702</v>
      </c>
      <c r="L30" s="87">
        <v>14323</v>
      </c>
    </row>
    <row r="31" spans="1:12" ht="18.75" customHeight="1">
      <c r="A31" s="89" t="s">
        <v>98</v>
      </c>
      <c r="B31" s="90">
        <v>4310</v>
      </c>
      <c r="C31" s="90">
        <v>98278</v>
      </c>
      <c r="D31" s="90">
        <v>309</v>
      </c>
      <c r="E31" s="87">
        <v>271</v>
      </c>
      <c r="F31" s="90"/>
      <c r="G31" s="90"/>
      <c r="H31" s="89" t="s">
        <v>98</v>
      </c>
      <c r="I31" s="90">
        <v>11563</v>
      </c>
      <c r="J31" s="90">
        <v>232602</v>
      </c>
      <c r="K31" s="90">
        <v>14309</v>
      </c>
      <c r="L31" s="87">
        <v>13966</v>
      </c>
    </row>
    <row r="32" spans="1:12" ht="18.75" customHeight="1">
      <c r="A32" s="91" t="s">
        <v>99</v>
      </c>
      <c r="B32" s="92">
        <v>4310</v>
      </c>
      <c r="C32" s="92">
        <v>101012</v>
      </c>
      <c r="D32" s="92">
        <v>285</v>
      </c>
      <c r="E32" s="93">
        <v>338</v>
      </c>
      <c r="F32" s="90"/>
      <c r="G32" s="90"/>
      <c r="H32" s="91" t="s">
        <v>99</v>
      </c>
      <c r="I32" s="92">
        <v>11563</v>
      </c>
      <c r="J32" s="92">
        <v>233176</v>
      </c>
      <c r="K32" s="92">
        <v>13584</v>
      </c>
      <c r="L32" s="93">
        <v>14918</v>
      </c>
    </row>
    <row r="33" spans="1:12" ht="18.75" customHeight="1">
      <c r="F33" s="98"/>
    </row>
    <row r="34" spans="1:12" ht="18.75" customHeight="1">
      <c r="A34" s="76" t="s">
        <v>102</v>
      </c>
      <c r="B34" s="77"/>
      <c r="C34" s="77"/>
      <c r="D34" s="77"/>
      <c r="E34" s="76" t="s">
        <v>79</v>
      </c>
      <c r="F34" s="98"/>
    </row>
    <row r="35" spans="1:12" ht="18.75" customHeight="1">
      <c r="A35" s="80" t="s">
        <v>81</v>
      </c>
      <c r="B35" s="81" t="s">
        <v>82</v>
      </c>
      <c r="C35" s="81" t="s">
        <v>83</v>
      </c>
      <c r="D35" s="81" t="s">
        <v>84</v>
      </c>
      <c r="E35" s="81" t="s">
        <v>85</v>
      </c>
      <c r="F35" s="98"/>
      <c r="H35" s="96" t="s">
        <v>103</v>
      </c>
      <c r="I35" s="96"/>
      <c r="J35" s="79"/>
      <c r="K35" s="79"/>
      <c r="L35" s="76" t="s">
        <v>79</v>
      </c>
    </row>
    <row r="36" spans="1:12" ht="18.75" customHeight="1">
      <c r="A36" s="84" t="s">
        <v>87</v>
      </c>
      <c r="B36" s="85">
        <v>432</v>
      </c>
      <c r="C36" s="85">
        <v>3953</v>
      </c>
      <c r="D36" s="85">
        <v>48</v>
      </c>
      <c r="E36" s="86">
        <v>48</v>
      </c>
      <c r="F36" s="98"/>
      <c r="H36" s="80" t="s">
        <v>81</v>
      </c>
      <c r="I36" s="80" t="s">
        <v>82</v>
      </c>
      <c r="J36" s="80" t="s">
        <v>83</v>
      </c>
      <c r="K36" s="80" t="s">
        <v>84</v>
      </c>
      <c r="L36" s="80" t="s">
        <v>85</v>
      </c>
    </row>
    <row r="37" spans="1:12" ht="18.75" customHeight="1">
      <c r="A37" s="89" t="s">
        <v>88</v>
      </c>
      <c r="B37" s="90">
        <v>36</v>
      </c>
      <c r="C37" s="90">
        <v>339</v>
      </c>
      <c r="D37" s="90">
        <v>3</v>
      </c>
      <c r="E37" s="87">
        <v>6</v>
      </c>
      <c r="F37" s="98"/>
      <c r="H37" s="84" t="s">
        <v>87</v>
      </c>
      <c r="I37" s="85">
        <v>296</v>
      </c>
      <c r="J37" s="85">
        <v>4618</v>
      </c>
      <c r="K37" s="85">
        <v>3</v>
      </c>
      <c r="L37" s="86">
        <v>19</v>
      </c>
    </row>
    <row r="38" spans="1:12" ht="18.75" customHeight="1">
      <c r="A38" s="89" t="s">
        <v>89</v>
      </c>
      <c r="B38" s="90">
        <v>36</v>
      </c>
      <c r="C38" s="90">
        <v>365</v>
      </c>
      <c r="D38" s="90">
        <v>6</v>
      </c>
      <c r="E38" s="87">
        <v>2</v>
      </c>
      <c r="F38" s="98"/>
      <c r="H38" s="89" t="s">
        <v>88</v>
      </c>
      <c r="I38" s="90">
        <v>44</v>
      </c>
      <c r="J38" s="90">
        <v>871</v>
      </c>
      <c r="K38" s="90">
        <v>2</v>
      </c>
      <c r="L38" s="87">
        <v>3</v>
      </c>
    </row>
    <row r="39" spans="1:12" ht="18.75" customHeight="1">
      <c r="A39" s="89" t="s">
        <v>90</v>
      </c>
      <c r="B39" s="90">
        <v>36</v>
      </c>
      <c r="C39" s="90">
        <v>393</v>
      </c>
      <c r="D39" s="90">
        <v>6</v>
      </c>
      <c r="E39" s="87">
        <v>5</v>
      </c>
      <c r="F39" s="98"/>
      <c r="H39" s="89" t="s">
        <v>89</v>
      </c>
      <c r="I39" s="90">
        <v>44</v>
      </c>
      <c r="J39" s="90">
        <v>798</v>
      </c>
      <c r="K39" s="90">
        <v>1</v>
      </c>
      <c r="L39" s="87">
        <v>1</v>
      </c>
    </row>
    <row r="40" spans="1:12" ht="18.75" customHeight="1">
      <c r="A40" s="89" t="s">
        <v>91</v>
      </c>
      <c r="B40" s="90">
        <v>36</v>
      </c>
      <c r="C40" s="90">
        <v>410</v>
      </c>
      <c r="D40" s="90">
        <v>6</v>
      </c>
      <c r="E40" s="87">
        <v>6</v>
      </c>
      <c r="F40" s="98"/>
      <c r="H40" s="89" t="s">
        <v>90</v>
      </c>
      <c r="I40" s="90">
        <v>28</v>
      </c>
      <c r="J40" s="90">
        <v>797</v>
      </c>
      <c r="K40" s="90">
        <v>0</v>
      </c>
      <c r="L40" s="87">
        <v>10</v>
      </c>
    </row>
    <row r="41" spans="1:12" ht="18.75" customHeight="1">
      <c r="A41" s="89" t="s">
        <v>92</v>
      </c>
      <c r="B41" s="90">
        <v>36</v>
      </c>
      <c r="C41" s="90">
        <v>333</v>
      </c>
      <c r="D41" s="90">
        <v>3</v>
      </c>
      <c r="E41" s="87">
        <v>6</v>
      </c>
      <c r="F41" s="98"/>
      <c r="H41" s="89" t="s">
        <v>91</v>
      </c>
      <c r="I41" s="90">
        <v>28</v>
      </c>
      <c r="J41" s="90">
        <v>540</v>
      </c>
      <c r="K41" s="90">
        <v>0</v>
      </c>
      <c r="L41" s="87">
        <v>0</v>
      </c>
    </row>
    <row r="42" spans="1:12" ht="18.75" customHeight="1">
      <c r="A42" s="89" t="s">
        <v>93</v>
      </c>
      <c r="B42" s="90">
        <v>36</v>
      </c>
      <c r="C42" s="90">
        <v>277</v>
      </c>
      <c r="D42" s="90">
        <v>3</v>
      </c>
      <c r="E42" s="87">
        <v>4</v>
      </c>
      <c r="F42" s="98"/>
      <c r="H42" s="89" t="s">
        <v>92</v>
      </c>
      <c r="I42" s="90">
        <v>28</v>
      </c>
      <c r="J42" s="90">
        <v>495</v>
      </c>
      <c r="K42" s="90">
        <v>0</v>
      </c>
      <c r="L42" s="87">
        <v>2</v>
      </c>
    </row>
    <row r="43" spans="1:12" ht="18.75" customHeight="1">
      <c r="A43" s="89" t="s">
        <v>94</v>
      </c>
      <c r="B43" s="90">
        <v>36</v>
      </c>
      <c r="C43" s="90">
        <v>230</v>
      </c>
      <c r="D43" s="90">
        <v>3</v>
      </c>
      <c r="E43" s="87">
        <v>3</v>
      </c>
      <c r="F43" s="98"/>
      <c r="H43" s="89" t="s">
        <v>93</v>
      </c>
      <c r="I43" s="90">
        <v>28</v>
      </c>
      <c r="J43" s="90">
        <v>432</v>
      </c>
      <c r="K43" s="90">
        <v>0</v>
      </c>
      <c r="L43" s="87">
        <v>2</v>
      </c>
    </row>
    <row r="44" spans="1:12" ht="18.75" customHeight="1">
      <c r="A44" s="89" t="s">
        <v>95</v>
      </c>
      <c r="B44" s="90">
        <v>36</v>
      </c>
      <c r="C44" s="90">
        <v>274</v>
      </c>
      <c r="D44" s="90">
        <v>5</v>
      </c>
      <c r="E44" s="87">
        <v>2</v>
      </c>
      <c r="F44" s="98"/>
      <c r="H44" s="89" t="s">
        <v>94</v>
      </c>
      <c r="I44" s="90">
        <v>16</v>
      </c>
      <c r="J44" s="90">
        <v>124</v>
      </c>
      <c r="K44" s="90">
        <v>0</v>
      </c>
      <c r="L44" s="87">
        <v>0</v>
      </c>
    </row>
    <row r="45" spans="1:12" ht="18.75" customHeight="1">
      <c r="A45" s="89" t="s">
        <v>96</v>
      </c>
      <c r="B45" s="90">
        <v>36</v>
      </c>
      <c r="C45" s="90">
        <v>306</v>
      </c>
      <c r="D45" s="90">
        <v>3</v>
      </c>
      <c r="E45" s="87">
        <v>3</v>
      </c>
      <c r="F45" s="98"/>
      <c r="H45" s="89" t="s">
        <v>95</v>
      </c>
      <c r="I45" s="90">
        <v>16</v>
      </c>
      <c r="J45" s="90">
        <v>124</v>
      </c>
      <c r="K45" s="90">
        <v>0</v>
      </c>
      <c r="L45" s="87">
        <v>0</v>
      </c>
    </row>
    <row r="46" spans="1:12" ht="18.75" customHeight="1">
      <c r="A46" s="89" t="s">
        <v>97</v>
      </c>
      <c r="B46" s="90">
        <v>36</v>
      </c>
      <c r="C46" s="90">
        <v>345</v>
      </c>
      <c r="D46" s="90">
        <v>5</v>
      </c>
      <c r="E46" s="87">
        <v>3</v>
      </c>
      <c r="F46" s="98"/>
      <c r="H46" s="89" t="s">
        <v>96</v>
      </c>
      <c r="I46" s="90">
        <v>16</v>
      </c>
      <c r="J46" s="90">
        <v>120</v>
      </c>
      <c r="K46" s="90">
        <v>0</v>
      </c>
      <c r="L46" s="87">
        <v>0</v>
      </c>
    </row>
    <row r="47" spans="1:12" ht="18.75" customHeight="1">
      <c r="A47" s="89" t="s">
        <v>98</v>
      </c>
      <c r="B47" s="90">
        <v>36</v>
      </c>
      <c r="C47" s="90">
        <v>385</v>
      </c>
      <c r="D47" s="90">
        <v>1</v>
      </c>
      <c r="E47" s="87">
        <v>2</v>
      </c>
      <c r="F47" s="98"/>
      <c r="H47" s="89" t="s">
        <v>97</v>
      </c>
      <c r="I47" s="90">
        <v>16</v>
      </c>
      <c r="J47" s="90">
        <v>124</v>
      </c>
      <c r="K47" s="90">
        <v>0</v>
      </c>
      <c r="L47" s="87">
        <v>0</v>
      </c>
    </row>
    <row r="48" spans="1:12" ht="18.75" customHeight="1">
      <c r="A48" s="91" t="s">
        <v>99</v>
      </c>
      <c r="B48" s="92">
        <v>36</v>
      </c>
      <c r="C48" s="92">
        <v>296</v>
      </c>
      <c r="D48" s="92">
        <v>4</v>
      </c>
      <c r="E48" s="93">
        <v>6</v>
      </c>
      <c r="F48" s="98"/>
      <c r="H48" s="89" t="s">
        <v>98</v>
      </c>
      <c r="I48" s="90">
        <v>16</v>
      </c>
      <c r="J48" s="90">
        <v>100</v>
      </c>
      <c r="K48" s="90">
        <v>0</v>
      </c>
      <c r="L48" s="87">
        <v>1</v>
      </c>
    </row>
    <row r="49" spans="1:12" ht="18.75" customHeight="1">
      <c r="A49" s="88"/>
      <c r="F49" s="78"/>
      <c r="G49" s="78"/>
      <c r="H49" s="91" t="s">
        <v>99</v>
      </c>
      <c r="I49" s="92">
        <v>16</v>
      </c>
      <c r="J49" s="92">
        <v>93</v>
      </c>
      <c r="K49" s="92">
        <v>0</v>
      </c>
      <c r="L49" s="93">
        <v>0</v>
      </c>
    </row>
    <row r="50" spans="1:12" ht="18.75" customHeight="1">
      <c r="A50" s="99" t="s">
        <v>104</v>
      </c>
      <c r="B50" s="77"/>
      <c r="C50" s="77"/>
      <c r="D50" s="77"/>
      <c r="E50" s="76" t="s">
        <v>79</v>
      </c>
      <c r="F50" s="78"/>
      <c r="G50" s="78"/>
    </row>
    <row r="51" spans="1:12" ht="18.75" customHeight="1">
      <c r="A51" s="80" t="s">
        <v>81</v>
      </c>
      <c r="B51" s="81" t="s">
        <v>82</v>
      </c>
      <c r="C51" s="81" t="s">
        <v>83</v>
      </c>
      <c r="D51" s="81" t="s">
        <v>84</v>
      </c>
      <c r="E51" s="81" t="s">
        <v>85</v>
      </c>
      <c r="F51" s="90"/>
      <c r="G51" s="90"/>
    </row>
    <row r="52" spans="1:12" ht="18.75" customHeight="1">
      <c r="A52" s="84" t="s">
        <v>87</v>
      </c>
      <c r="B52" s="85">
        <v>328</v>
      </c>
      <c r="C52" s="85">
        <v>27304</v>
      </c>
      <c r="D52" s="85">
        <v>2898</v>
      </c>
      <c r="E52" s="86">
        <v>2393</v>
      </c>
      <c r="F52" s="90"/>
      <c r="G52" s="90"/>
    </row>
    <row r="53" spans="1:12" ht="18.75" customHeight="1">
      <c r="A53" s="89" t="s">
        <v>88</v>
      </c>
      <c r="B53" s="90">
        <v>24</v>
      </c>
      <c r="C53" s="90">
        <v>1326</v>
      </c>
      <c r="D53" s="90">
        <v>227</v>
      </c>
      <c r="E53" s="87">
        <v>151</v>
      </c>
      <c r="F53" s="90"/>
      <c r="G53" s="90"/>
    </row>
    <row r="54" spans="1:12" ht="18.75" customHeight="1">
      <c r="A54" s="89" t="s">
        <v>89</v>
      </c>
      <c r="B54" s="90">
        <v>24</v>
      </c>
      <c r="C54" s="90">
        <v>1752</v>
      </c>
      <c r="D54" s="90">
        <v>218</v>
      </c>
      <c r="E54" s="87">
        <v>193</v>
      </c>
      <c r="F54" s="90"/>
      <c r="G54" s="90"/>
    </row>
    <row r="55" spans="1:12" ht="18.75" customHeight="1">
      <c r="A55" s="89" t="s">
        <v>90</v>
      </c>
      <c r="B55" s="90">
        <v>28</v>
      </c>
      <c r="C55" s="90">
        <v>1656</v>
      </c>
      <c r="D55" s="90">
        <v>184</v>
      </c>
      <c r="E55" s="87">
        <v>186</v>
      </c>
      <c r="F55" s="90"/>
      <c r="G55" s="90"/>
    </row>
    <row r="56" spans="1:12" ht="18.75" customHeight="1">
      <c r="A56" s="89" t="s">
        <v>91</v>
      </c>
      <c r="B56" s="90">
        <v>28</v>
      </c>
      <c r="C56" s="90">
        <v>1321</v>
      </c>
      <c r="D56" s="90">
        <v>153</v>
      </c>
      <c r="E56" s="87">
        <v>138</v>
      </c>
      <c r="F56" s="90"/>
      <c r="G56" s="90"/>
    </row>
    <row r="57" spans="1:12" ht="18.75" customHeight="1">
      <c r="A57" s="89" t="s">
        <v>92</v>
      </c>
      <c r="B57" s="90">
        <v>28</v>
      </c>
      <c r="C57" s="90">
        <v>1130</v>
      </c>
      <c r="D57" s="90">
        <v>134</v>
      </c>
      <c r="E57" s="87">
        <v>125</v>
      </c>
      <c r="F57" s="90"/>
      <c r="G57" s="90"/>
    </row>
    <row r="58" spans="1:12" ht="18.75" customHeight="1">
      <c r="A58" s="89" t="s">
        <v>93</v>
      </c>
      <c r="B58" s="90">
        <v>28</v>
      </c>
      <c r="C58" s="90">
        <v>783</v>
      </c>
      <c r="D58" s="90">
        <v>94</v>
      </c>
      <c r="E58" s="87">
        <v>79</v>
      </c>
      <c r="F58" s="90"/>
      <c r="G58" s="90"/>
    </row>
    <row r="59" spans="1:12" ht="18.75" customHeight="1">
      <c r="A59" s="89" t="s">
        <v>94</v>
      </c>
      <c r="B59" s="90">
        <v>28</v>
      </c>
      <c r="C59" s="90">
        <v>2417</v>
      </c>
      <c r="D59" s="90">
        <v>314</v>
      </c>
      <c r="E59" s="87">
        <v>241</v>
      </c>
      <c r="F59" s="90"/>
      <c r="G59" s="90"/>
    </row>
    <row r="60" spans="1:12" ht="18.75" customHeight="1">
      <c r="A60" s="89" t="s">
        <v>95</v>
      </c>
      <c r="B60" s="90">
        <v>28</v>
      </c>
      <c r="C60" s="90">
        <v>5453</v>
      </c>
      <c r="D60" s="90">
        <v>543</v>
      </c>
      <c r="E60" s="87">
        <v>455</v>
      </c>
      <c r="F60" s="90"/>
      <c r="G60" s="90"/>
    </row>
    <row r="61" spans="1:12" ht="18.75" customHeight="1">
      <c r="A61" s="89" t="s">
        <v>96</v>
      </c>
      <c r="B61" s="90">
        <v>28</v>
      </c>
      <c r="C61" s="90">
        <v>2585</v>
      </c>
      <c r="D61" s="90">
        <v>188</v>
      </c>
      <c r="E61" s="87">
        <v>193</v>
      </c>
      <c r="F61" s="90"/>
      <c r="G61" s="90"/>
    </row>
    <row r="62" spans="1:12" ht="18.75" customHeight="1">
      <c r="A62" s="89" t="s">
        <v>97</v>
      </c>
      <c r="B62" s="90">
        <v>28</v>
      </c>
      <c r="C62" s="90">
        <v>994</v>
      </c>
      <c r="D62" s="90">
        <v>117</v>
      </c>
      <c r="E62" s="87">
        <v>82</v>
      </c>
      <c r="F62" s="90"/>
      <c r="G62" s="90"/>
    </row>
    <row r="63" spans="1:12" ht="18.75" customHeight="1">
      <c r="A63" s="89" t="s">
        <v>98</v>
      </c>
      <c r="B63" s="90">
        <v>28</v>
      </c>
      <c r="C63" s="90">
        <v>2603</v>
      </c>
      <c r="D63" s="90">
        <v>272</v>
      </c>
      <c r="E63" s="87">
        <v>190</v>
      </c>
      <c r="F63" s="90"/>
      <c r="G63" s="90"/>
    </row>
    <row r="64" spans="1:12" ht="18.75" customHeight="1">
      <c r="A64" s="91" t="s">
        <v>99</v>
      </c>
      <c r="B64" s="92">
        <v>28</v>
      </c>
      <c r="C64" s="92">
        <v>5284</v>
      </c>
      <c r="D64" s="92">
        <v>454</v>
      </c>
      <c r="E64" s="93">
        <v>360</v>
      </c>
      <c r="H64" s="98"/>
      <c r="I64" s="98"/>
      <c r="J64" s="98"/>
      <c r="K64" s="98"/>
      <c r="L64" s="98"/>
    </row>
    <row r="65" spans="6:12" ht="15" customHeight="1">
      <c r="F65" s="78"/>
      <c r="G65" s="78"/>
      <c r="H65" s="300"/>
      <c r="I65" s="300"/>
      <c r="J65" s="300"/>
      <c r="K65" s="95"/>
      <c r="L65" s="78"/>
    </row>
    <row r="66" spans="6:12" ht="15" customHeight="1">
      <c r="F66" s="78"/>
      <c r="G66" s="78"/>
      <c r="H66" s="100"/>
      <c r="I66" s="100"/>
      <c r="J66" s="100"/>
      <c r="K66" s="100"/>
      <c r="L66" s="100"/>
    </row>
    <row r="67" spans="6:12" ht="15" customHeight="1">
      <c r="F67" s="90"/>
      <c r="G67" s="90"/>
      <c r="H67" s="78"/>
      <c r="I67" s="90"/>
      <c r="J67" s="90"/>
      <c r="K67" s="90"/>
      <c r="L67" s="90"/>
    </row>
    <row r="68" spans="6:12" ht="15" customHeight="1">
      <c r="F68" s="90"/>
      <c r="G68" s="90"/>
      <c r="H68" s="78"/>
      <c r="I68" s="90"/>
      <c r="J68" s="90"/>
      <c r="K68" s="90"/>
      <c r="L68" s="90"/>
    </row>
    <row r="69" spans="6:12" ht="15" customHeight="1">
      <c r="F69" s="90"/>
      <c r="G69" s="90"/>
      <c r="H69" s="78"/>
      <c r="I69" s="90"/>
      <c r="J69" s="90"/>
      <c r="K69" s="90"/>
      <c r="L69" s="90"/>
    </row>
    <row r="70" spans="6:12" ht="15" customHeight="1">
      <c r="F70" s="90"/>
      <c r="G70" s="90"/>
      <c r="H70" s="78"/>
      <c r="I70" s="90"/>
      <c r="J70" s="90"/>
      <c r="K70" s="90"/>
      <c r="L70" s="90"/>
    </row>
    <row r="71" spans="6:12" ht="15" customHeight="1">
      <c r="F71" s="90"/>
      <c r="G71" s="90"/>
      <c r="H71" s="78"/>
      <c r="I71" s="90"/>
      <c r="J71" s="90"/>
      <c r="K71" s="90"/>
      <c r="L71" s="90"/>
    </row>
    <row r="72" spans="6:12" ht="15" customHeight="1">
      <c r="F72" s="90"/>
      <c r="G72" s="90"/>
      <c r="H72" s="78"/>
      <c r="I72" s="90"/>
      <c r="J72" s="90"/>
      <c r="K72" s="90"/>
      <c r="L72" s="90"/>
    </row>
    <row r="73" spans="6:12" ht="15" customHeight="1">
      <c r="F73" s="90"/>
      <c r="G73" s="90"/>
      <c r="H73" s="78"/>
      <c r="I73" s="90"/>
      <c r="J73" s="90"/>
      <c r="K73" s="90"/>
      <c r="L73" s="90"/>
    </row>
    <row r="74" spans="6:12" ht="15" customHeight="1">
      <c r="F74" s="90"/>
      <c r="G74" s="90"/>
      <c r="H74" s="78"/>
      <c r="I74" s="90"/>
      <c r="J74" s="90"/>
      <c r="K74" s="90"/>
      <c r="L74" s="90"/>
    </row>
    <row r="75" spans="6:12" ht="15" customHeight="1">
      <c r="F75" s="90"/>
      <c r="G75" s="90"/>
      <c r="H75" s="78"/>
      <c r="I75" s="90"/>
      <c r="J75" s="90"/>
      <c r="K75" s="90"/>
      <c r="L75" s="90"/>
    </row>
    <row r="76" spans="6:12" ht="15" customHeight="1">
      <c r="F76" s="90"/>
      <c r="G76" s="90"/>
      <c r="H76" s="78"/>
      <c r="I76" s="90"/>
      <c r="J76" s="90"/>
      <c r="K76" s="90"/>
      <c r="L76" s="90"/>
    </row>
    <row r="77" spans="6:12" ht="15" customHeight="1">
      <c r="F77" s="90"/>
      <c r="G77" s="90"/>
      <c r="H77" s="78"/>
      <c r="I77" s="90"/>
      <c r="J77" s="90"/>
      <c r="K77" s="90"/>
      <c r="L77" s="90"/>
    </row>
    <row r="78" spans="6:12" ht="15" customHeight="1">
      <c r="F78" s="90"/>
      <c r="G78" s="90"/>
      <c r="H78" s="78"/>
      <c r="I78" s="90"/>
      <c r="J78" s="90"/>
      <c r="K78" s="90"/>
      <c r="L78" s="90"/>
    </row>
    <row r="79" spans="6:12" ht="15" customHeight="1">
      <c r="F79" s="90"/>
      <c r="G79" s="90"/>
      <c r="H79" s="78"/>
      <c r="I79" s="90"/>
      <c r="J79" s="90"/>
      <c r="K79" s="90"/>
      <c r="L79" s="90"/>
    </row>
  </sheetData>
  <mergeCells count="2">
    <mergeCell ref="H2:I2"/>
    <mergeCell ref="H65:J65"/>
  </mergeCells>
  <phoneticPr fontId="2"/>
  <printOptions horizontalCentered="1"/>
  <pageMargins left="0.78740157480314965" right="0.78740157480314965" top="0.42" bottom="0.59055118110236227" header="0" footer="0"/>
  <pageSetup paperSize="9" scale="68" fitToWidth="40" orientation="portrait" blackAndWhite="1" r:id="rId1"/>
  <headerFooter alignWithMargins="0"/>
  <colBreaks count="1" manualBreakCount="1">
    <brk id="6" max="4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5D5CE-B652-4282-9829-4DC1F4E7E250}">
  <sheetPr>
    <tabColor theme="8" tint="0.59999389629810485"/>
    <pageSetUpPr fitToPage="1"/>
  </sheetPr>
  <dimension ref="A1:Y33"/>
  <sheetViews>
    <sheetView view="pageBreakPreview" zoomScale="85" zoomScaleNormal="100" zoomScaleSheetLayoutView="85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08984375" defaultRowHeight="13"/>
  <cols>
    <col min="1" max="1" width="11.7265625" style="106" customWidth="1"/>
    <col min="2" max="23" width="11.08984375" style="106" customWidth="1"/>
    <col min="24" max="24" width="9.08984375" style="106" customWidth="1"/>
    <col min="25" max="25" width="13" style="107" hidden="1" customWidth="1"/>
    <col min="26" max="256" width="9.08984375" style="106"/>
    <col min="257" max="257" width="11.7265625" style="106" customWidth="1"/>
    <col min="258" max="279" width="11.08984375" style="106" customWidth="1"/>
    <col min="280" max="280" width="9.08984375" style="106"/>
    <col min="281" max="281" width="13" style="106" bestFit="1" customWidth="1"/>
    <col min="282" max="512" width="9.08984375" style="106"/>
    <col min="513" max="513" width="11.7265625" style="106" customWidth="1"/>
    <col min="514" max="535" width="11.08984375" style="106" customWidth="1"/>
    <col min="536" max="536" width="9.08984375" style="106"/>
    <col min="537" max="537" width="13" style="106" bestFit="1" customWidth="1"/>
    <col min="538" max="768" width="9.08984375" style="106"/>
    <col min="769" max="769" width="11.7265625" style="106" customWidth="1"/>
    <col min="770" max="791" width="11.08984375" style="106" customWidth="1"/>
    <col min="792" max="792" width="9.08984375" style="106"/>
    <col min="793" max="793" width="13" style="106" bestFit="1" customWidth="1"/>
    <col min="794" max="1024" width="9.08984375" style="106"/>
    <col min="1025" max="1025" width="11.7265625" style="106" customWidth="1"/>
    <col min="1026" max="1047" width="11.08984375" style="106" customWidth="1"/>
    <col min="1048" max="1048" width="9.08984375" style="106"/>
    <col min="1049" max="1049" width="13" style="106" bestFit="1" customWidth="1"/>
    <col min="1050" max="1280" width="9.08984375" style="106"/>
    <col min="1281" max="1281" width="11.7265625" style="106" customWidth="1"/>
    <col min="1282" max="1303" width="11.08984375" style="106" customWidth="1"/>
    <col min="1304" max="1304" width="9.08984375" style="106"/>
    <col min="1305" max="1305" width="13" style="106" bestFit="1" customWidth="1"/>
    <col min="1306" max="1536" width="9.08984375" style="106"/>
    <col min="1537" max="1537" width="11.7265625" style="106" customWidth="1"/>
    <col min="1538" max="1559" width="11.08984375" style="106" customWidth="1"/>
    <col min="1560" max="1560" width="9.08984375" style="106"/>
    <col min="1561" max="1561" width="13" style="106" bestFit="1" customWidth="1"/>
    <col min="1562" max="1792" width="9.08984375" style="106"/>
    <col min="1793" max="1793" width="11.7265625" style="106" customWidth="1"/>
    <col min="1794" max="1815" width="11.08984375" style="106" customWidth="1"/>
    <col min="1816" max="1816" width="9.08984375" style="106"/>
    <col min="1817" max="1817" width="13" style="106" bestFit="1" customWidth="1"/>
    <col min="1818" max="2048" width="9.08984375" style="106"/>
    <col min="2049" max="2049" width="11.7265625" style="106" customWidth="1"/>
    <col min="2050" max="2071" width="11.08984375" style="106" customWidth="1"/>
    <col min="2072" max="2072" width="9.08984375" style="106"/>
    <col min="2073" max="2073" width="13" style="106" bestFit="1" customWidth="1"/>
    <col min="2074" max="2304" width="9.08984375" style="106"/>
    <col min="2305" max="2305" width="11.7265625" style="106" customWidth="1"/>
    <col min="2306" max="2327" width="11.08984375" style="106" customWidth="1"/>
    <col min="2328" max="2328" width="9.08984375" style="106"/>
    <col min="2329" max="2329" width="13" style="106" bestFit="1" customWidth="1"/>
    <col min="2330" max="2560" width="9.08984375" style="106"/>
    <col min="2561" max="2561" width="11.7265625" style="106" customWidth="1"/>
    <col min="2562" max="2583" width="11.08984375" style="106" customWidth="1"/>
    <col min="2584" max="2584" width="9.08984375" style="106"/>
    <col min="2585" max="2585" width="13" style="106" bestFit="1" customWidth="1"/>
    <col min="2586" max="2816" width="9.08984375" style="106"/>
    <col min="2817" max="2817" width="11.7265625" style="106" customWidth="1"/>
    <col min="2818" max="2839" width="11.08984375" style="106" customWidth="1"/>
    <col min="2840" max="2840" width="9.08984375" style="106"/>
    <col min="2841" max="2841" width="13" style="106" bestFit="1" customWidth="1"/>
    <col min="2842" max="3072" width="9.08984375" style="106"/>
    <col min="3073" max="3073" width="11.7265625" style="106" customWidth="1"/>
    <col min="3074" max="3095" width="11.08984375" style="106" customWidth="1"/>
    <col min="3096" max="3096" width="9.08984375" style="106"/>
    <col min="3097" max="3097" width="13" style="106" bestFit="1" customWidth="1"/>
    <col min="3098" max="3328" width="9.08984375" style="106"/>
    <col min="3329" max="3329" width="11.7265625" style="106" customWidth="1"/>
    <col min="3330" max="3351" width="11.08984375" style="106" customWidth="1"/>
    <col min="3352" max="3352" width="9.08984375" style="106"/>
    <col min="3353" max="3353" width="13" style="106" bestFit="1" customWidth="1"/>
    <col min="3354" max="3584" width="9.08984375" style="106"/>
    <col min="3585" max="3585" width="11.7265625" style="106" customWidth="1"/>
    <col min="3586" max="3607" width="11.08984375" style="106" customWidth="1"/>
    <col min="3608" max="3608" width="9.08984375" style="106"/>
    <col min="3609" max="3609" width="13" style="106" bestFit="1" customWidth="1"/>
    <col min="3610" max="3840" width="9.08984375" style="106"/>
    <col min="3841" max="3841" width="11.7265625" style="106" customWidth="1"/>
    <col min="3842" max="3863" width="11.08984375" style="106" customWidth="1"/>
    <col min="3864" max="3864" width="9.08984375" style="106"/>
    <col min="3865" max="3865" width="13" style="106" bestFit="1" customWidth="1"/>
    <col min="3866" max="4096" width="9.08984375" style="106"/>
    <col min="4097" max="4097" width="11.7265625" style="106" customWidth="1"/>
    <col min="4098" max="4119" width="11.08984375" style="106" customWidth="1"/>
    <col min="4120" max="4120" width="9.08984375" style="106"/>
    <col min="4121" max="4121" width="13" style="106" bestFit="1" customWidth="1"/>
    <col min="4122" max="4352" width="9.08984375" style="106"/>
    <col min="4353" max="4353" width="11.7265625" style="106" customWidth="1"/>
    <col min="4354" max="4375" width="11.08984375" style="106" customWidth="1"/>
    <col min="4376" max="4376" width="9.08984375" style="106"/>
    <col min="4377" max="4377" width="13" style="106" bestFit="1" customWidth="1"/>
    <col min="4378" max="4608" width="9.08984375" style="106"/>
    <col min="4609" max="4609" width="11.7265625" style="106" customWidth="1"/>
    <col min="4610" max="4631" width="11.08984375" style="106" customWidth="1"/>
    <col min="4632" max="4632" width="9.08984375" style="106"/>
    <col min="4633" max="4633" width="13" style="106" bestFit="1" customWidth="1"/>
    <col min="4634" max="4864" width="9.08984375" style="106"/>
    <col min="4865" max="4865" width="11.7265625" style="106" customWidth="1"/>
    <col min="4866" max="4887" width="11.08984375" style="106" customWidth="1"/>
    <col min="4888" max="4888" width="9.08984375" style="106"/>
    <col min="4889" max="4889" width="13" style="106" bestFit="1" customWidth="1"/>
    <col min="4890" max="5120" width="9.08984375" style="106"/>
    <col min="5121" max="5121" width="11.7265625" style="106" customWidth="1"/>
    <col min="5122" max="5143" width="11.08984375" style="106" customWidth="1"/>
    <col min="5144" max="5144" width="9.08984375" style="106"/>
    <col min="5145" max="5145" width="13" style="106" bestFit="1" customWidth="1"/>
    <col min="5146" max="5376" width="9.08984375" style="106"/>
    <col min="5377" max="5377" width="11.7265625" style="106" customWidth="1"/>
    <col min="5378" max="5399" width="11.08984375" style="106" customWidth="1"/>
    <col min="5400" max="5400" width="9.08984375" style="106"/>
    <col min="5401" max="5401" width="13" style="106" bestFit="1" customWidth="1"/>
    <col min="5402" max="5632" width="9.08984375" style="106"/>
    <col min="5633" max="5633" width="11.7265625" style="106" customWidth="1"/>
    <col min="5634" max="5655" width="11.08984375" style="106" customWidth="1"/>
    <col min="5656" max="5656" width="9.08984375" style="106"/>
    <col min="5657" max="5657" width="13" style="106" bestFit="1" customWidth="1"/>
    <col min="5658" max="5888" width="9.08984375" style="106"/>
    <col min="5889" max="5889" width="11.7265625" style="106" customWidth="1"/>
    <col min="5890" max="5911" width="11.08984375" style="106" customWidth="1"/>
    <col min="5912" max="5912" width="9.08984375" style="106"/>
    <col min="5913" max="5913" width="13" style="106" bestFit="1" customWidth="1"/>
    <col min="5914" max="6144" width="9.08984375" style="106"/>
    <col min="6145" max="6145" width="11.7265625" style="106" customWidth="1"/>
    <col min="6146" max="6167" width="11.08984375" style="106" customWidth="1"/>
    <col min="6168" max="6168" width="9.08984375" style="106"/>
    <col min="6169" max="6169" width="13" style="106" bestFit="1" customWidth="1"/>
    <col min="6170" max="6400" width="9.08984375" style="106"/>
    <col min="6401" max="6401" width="11.7265625" style="106" customWidth="1"/>
    <col min="6402" max="6423" width="11.08984375" style="106" customWidth="1"/>
    <col min="6424" max="6424" width="9.08984375" style="106"/>
    <col min="6425" max="6425" width="13" style="106" bestFit="1" customWidth="1"/>
    <col min="6426" max="6656" width="9.08984375" style="106"/>
    <col min="6657" max="6657" width="11.7265625" style="106" customWidth="1"/>
    <col min="6658" max="6679" width="11.08984375" style="106" customWidth="1"/>
    <col min="6680" max="6680" width="9.08984375" style="106"/>
    <col min="6681" max="6681" width="13" style="106" bestFit="1" customWidth="1"/>
    <col min="6682" max="6912" width="9.08984375" style="106"/>
    <col min="6913" max="6913" width="11.7265625" style="106" customWidth="1"/>
    <col min="6914" max="6935" width="11.08984375" style="106" customWidth="1"/>
    <col min="6936" max="6936" width="9.08984375" style="106"/>
    <col min="6937" max="6937" width="13" style="106" bestFit="1" customWidth="1"/>
    <col min="6938" max="7168" width="9.08984375" style="106"/>
    <col min="7169" max="7169" width="11.7265625" style="106" customWidth="1"/>
    <col min="7170" max="7191" width="11.08984375" style="106" customWidth="1"/>
    <col min="7192" max="7192" width="9.08984375" style="106"/>
    <col min="7193" max="7193" width="13" style="106" bestFit="1" customWidth="1"/>
    <col min="7194" max="7424" width="9.08984375" style="106"/>
    <col min="7425" max="7425" width="11.7265625" style="106" customWidth="1"/>
    <col min="7426" max="7447" width="11.08984375" style="106" customWidth="1"/>
    <col min="7448" max="7448" width="9.08984375" style="106"/>
    <col min="7449" max="7449" width="13" style="106" bestFit="1" customWidth="1"/>
    <col min="7450" max="7680" width="9.08984375" style="106"/>
    <col min="7681" max="7681" width="11.7265625" style="106" customWidth="1"/>
    <col min="7682" max="7703" width="11.08984375" style="106" customWidth="1"/>
    <col min="7704" max="7704" width="9.08984375" style="106"/>
    <col min="7705" max="7705" width="13" style="106" bestFit="1" customWidth="1"/>
    <col min="7706" max="7936" width="9.08984375" style="106"/>
    <col min="7937" max="7937" width="11.7265625" style="106" customWidth="1"/>
    <col min="7938" max="7959" width="11.08984375" style="106" customWidth="1"/>
    <col min="7960" max="7960" width="9.08984375" style="106"/>
    <col min="7961" max="7961" width="13" style="106" bestFit="1" customWidth="1"/>
    <col min="7962" max="8192" width="9.08984375" style="106"/>
    <col min="8193" max="8193" width="11.7265625" style="106" customWidth="1"/>
    <col min="8194" max="8215" width="11.08984375" style="106" customWidth="1"/>
    <col min="8216" max="8216" width="9.08984375" style="106"/>
    <col min="8217" max="8217" width="13" style="106" bestFit="1" customWidth="1"/>
    <col min="8218" max="8448" width="9.08984375" style="106"/>
    <col min="8449" max="8449" width="11.7265625" style="106" customWidth="1"/>
    <col min="8450" max="8471" width="11.08984375" style="106" customWidth="1"/>
    <col min="8472" max="8472" width="9.08984375" style="106"/>
    <col min="8473" max="8473" width="13" style="106" bestFit="1" customWidth="1"/>
    <col min="8474" max="8704" width="9.08984375" style="106"/>
    <col min="8705" max="8705" width="11.7265625" style="106" customWidth="1"/>
    <col min="8706" max="8727" width="11.08984375" style="106" customWidth="1"/>
    <col min="8728" max="8728" width="9.08984375" style="106"/>
    <col min="8729" max="8729" width="13" style="106" bestFit="1" customWidth="1"/>
    <col min="8730" max="8960" width="9.08984375" style="106"/>
    <col min="8961" max="8961" width="11.7265625" style="106" customWidth="1"/>
    <col min="8962" max="8983" width="11.08984375" style="106" customWidth="1"/>
    <col min="8984" max="8984" width="9.08984375" style="106"/>
    <col min="8985" max="8985" width="13" style="106" bestFit="1" customWidth="1"/>
    <col min="8986" max="9216" width="9.08984375" style="106"/>
    <col min="9217" max="9217" width="11.7265625" style="106" customWidth="1"/>
    <col min="9218" max="9239" width="11.08984375" style="106" customWidth="1"/>
    <col min="9240" max="9240" width="9.08984375" style="106"/>
    <col min="9241" max="9241" width="13" style="106" bestFit="1" customWidth="1"/>
    <col min="9242" max="9472" width="9.08984375" style="106"/>
    <col min="9473" max="9473" width="11.7265625" style="106" customWidth="1"/>
    <col min="9474" max="9495" width="11.08984375" style="106" customWidth="1"/>
    <col min="9496" max="9496" width="9.08984375" style="106"/>
    <col min="9497" max="9497" width="13" style="106" bestFit="1" customWidth="1"/>
    <col min="9498" max="9728" width="9.08984375" style="106"/>
    <col min="9729" max="9729" width="11.7265625" style="106" customWidth="1"/>
    <col min="9730" max="9751" width="11.08984375" style="106" customWidth="1"/>
    <col min="9752" max="9752" width="9.08984375" style="106"/>
    <col min="9753" max="9753" width="13" style="106" bestFit="1" customWidth="1"/>
    <col min="9754" max="9984" width="9.08984375" style="106"/>
    <col min="9985" max="9985" width="11.7265625" style="106" customWidth="1"/>
    <col min="9986" max="10007" width="11.08984375" style="106" customWidth="1"/>
    <col min="10008" max="10008" width="9.08984375" style="106"/>
    <col min="10009" max="10009" width="13" style="106" bestFit="1" customWidth="1"/>
    <col min="10010" max="10240" width="9.08984375" style="106"/>
    <col min="10241" max="10241" width="11.7265625" style="106" customWidth="1"/>
    <col min="10242" max="10263" width="11.08984375" style="106" customWidth="1"/>
    <col min="10264" max="10264" width="9.08984375" style="106"/>
    <col min="10265" max="10265" width="13" style="106" bestFit="1" customWidth="1"/>
    <col min="10266" max="10496" width="9.08984375" style="106"/>
    <col min="10497" max="10497" width="11.7265625" style="106" customWidth="1"/>
    <col min="10498" max="10519" width="11.08984375" style="106" customWidth="1"/>
    <col min="10520" max="10520" width="9.08984375" style="106"/>
    <col min="10521" max="10521" width="13" style="106" bestFit="1" customWidth="1"/>
    <col min="10522" max="10752" width="9.08984375" style="106"/>
    <col min="10753" max="10753" width="11.7265625" style="106" customWidth="1"/>
    <col min="10754" max="10775" width="11.08984375" style="106" customWidth="1"/>
    <col min="10776" max="10776" width="9.08984375" style="106"/>
    <col min="10777" max="10777" width="13" style="106" bestFit="1" customWidth="1"/>
    <col min="10778" max="11008" width="9.08984375" style="106"/>
    <col min="11009" max="11009" width="11.7265625" style="106" customWidth="1"/>
    <col min="11010" max="11031" width="11.08984375" style="106" customWidth="1"/>
    <col min="11032" max="11032" width="9.08984375" style="106"/>
    <col min="11033" max="11033" width="13" style="106" bestFit="1" customWidth="1"/>
    <col min="11034" max="11264" width="9.08984375" style="106"/>
    <col min="11265" max="11265" width="11.7265625" style="106" customWidth="1"/>
    <col min="11266" max="11287" width="11.08984375" style="106" customWidth="1"/>
    <col min="11288" max="11288" width="9.08984375" style="106"/>
    <col min="11289" max="11289" width="13" style="106" bestFit="1" customWidth="1"/>
    <col min="11290" max="11520" width="9.08984375" style="106"/>
    <col min="11521" max="11521" width="11.7265625" style="106" customWidth="1"/>
    <col min="11522" max="11543" width="11.08984375" style="106" customWidth="1"/>
    <col min="11544" max="11544" width="9.08984375" style="106"/>
    <col min="11545" max="11545" width="13" style="106" bestFit="1" customWidth="1"/>
    <col min="11546" max="11776" width="9.08984375" style="106"/>
    <col min="11777" max="11777" width="11.7265625" style="106" customWidth="1"/>
    <col min="11778" max="11799" width="11.08984375" style="106" customWidth="1"/>
    <col min="11800" max="11800" width="9.08984375" style="106"/>
    <col min="11801" max="11801" width="13" style="106" bestFit="1" customWidth="1"/>
    <col min="11802" max="12032" width="9.08984375" style="106"/>
    <col min="12033" max="12033" width="11.7265625" style="106" customWidth="1"/>
    <col min="12034" max="12055" width="11.08984375" style="106" customWidth="1"/>
    <col min="12056" max="12056" width="9.08984375" style="106"/>
    <col min="12057" max="12057" width="13" style="106" bestFit="1" customWidth="1"/>
    <col min="12058" max="12288" width="9.08984375" style="106"/>
    <col min="12289" max="12289" width="11.7265625" style="106" customWidth="1"/>
    <col min="12290" max="12311" width="11.08984375" style="106" customWidth="1"/>
    <col min="12312" max="12312" width="9.08984375" style="106"/>
    <col min="12313" max="12313" width="13" style="106" bestFit="1" customWidth="1"/>
    <col min="12314" max="12544" width="9.08984375" style="106"/>
    <col min="12545" max="12545" width="11.7265625" style="106" customWidth="1"/>
    <col min="12546" max="12567" width="11.08984375" style="106" customWidth="1"/>
    <col min="12568" max="12568" width="9.08984375" style="106"/>
    <col min="12569" max="12569" width="13" style="106" bestFit="1" customWidth="1"/>
    <col min="12570" max="12800" width="9.08984375" style="106"/>
    <col min="12801" max="12801" width="11.7265625" style="106" customWidth="1"/>
    <col min="12802" max="12823" width="11.08984375" style="106" customWidth="1"/>
    <col min="12824" max="12824" width="9.08984375" style="106"/>
    <col min="12825" max="12825" width="13" style="106" bestFit="1" customWidth="1"/>
    <col min="12826" max="13056" width="9.08984375" style="106"/>
    <col min="13057" max="13057" width="11.7265625" style="106" customWidth="1"/>
    <col min="13058" max="13079" width="11.08984375" style="106" customWidth="1"/>
    <col min="13080" max="13080" width="9.08984375" style="106"/>
    <col min="13081" max="13081" width="13" style="106" bestFit="1" customWidth="1"/>
    <col min="13082" max="13312" width="9.08984375" style="106"/>
    <col min="13313" max="13313" width="11.7265625" style="106" customWidth="1"/>
    <col min="13314" max="13335" width="11.08984375" style="106" customWidth="1"/>
    <col min="13336" max="13336" width="9.08984375" style="106"/>
    <col min="13337" max="13337" width="13" style="106" bestFit="1" customWidth="1"/>
    <col min="13338" max="13568" width="9.08984375" style="106"/>
    <col min="13569" max="13569" width="11.7265625" style="106" customWidth="1"/>
    <col min="13570" max="13591" width="11.08984375" style="106" customWidth="1"/>
    <col min="13592" max="13592" width="9.08984375" style="106"/>
    <col min="13593" max="13593" width="13" style="106" bestFit="1" customWidth="1"/>
    <col min="13594" max="13824" width="9.08984375" style="106"/>
    <col min="13825" max="13825" width="11.7265625" style="106" customWidth="1"/>
    <col min="13826" max="13847" width="11.08984375" style="106" customWidth="1"/>
    <col min="13848" max="13848" width="9.08984375" style="106"/>
    <col min="13849" max="13849" width="13" style="106" bestFit="1" customWidth="1"/>
    <col min="13850" max="14080" width="9.08984375" style="106"/>
    <col min="14081" max="14081" width="11.7265625" style="106" customWidth="1"/>
    <col min="14082" max="14103" width="11.08984375" style="106" customWidth="1"/>
    <col min="14104" max="14104" width="9.08984375" style="106"/>
    <col min="14105" max="14105" width="13" style="106" bestFit="1" customWidth="1"/>
    <col min="14106" max="14336" width="9.08984375" style="106"/>
    <col min="14337" max="14337" width="11.7265625" style="106" customWidth="1"/>
    <col min="14338" max="14359" width="11.08984375" style="106" customWidth="1"/>
    <col min="14360" max="14360" width="9.08984375" style="106"/>
    <col min="14361" max="14361" width="13" style="106" bestFit="1" customWidth="1"/>
    <col min="14362" max="14592" width="9.08984375" style="106"/>
    <col min="14593" max="14593" width="11.7265625" style="106" customWidth="1"/>
    <col min="14594" max="14615" width="11.08984375" style="106" customWidth="1"/>
    <col min="14616" max="14616" width="9.08984375" style="106"/>
    <col min="14617" max="14617" width="13" style="106" bestFit="1" customWidth="1"/>
    <col min="14618" max="14848" width="9.08984375" style="106"/>
    <col min="14849" max="14849" width="11.7265625" style="106" customWidth="1"/>
    <col min="14850" max="14871" width="11.08984375" style="106" customWidth="1"/>
    <col min="14872" max="14872" width="9.08984375" style="106"/>
    <col min="14873" max="14873" width="13" style="106" bestFit="1" customWidth="1"/>
    <col min="14874" max="15104" width="9.08984375" style="106"/>
    <col min="15105" max="15105" width="11.7265625" style="106" customWidth="1"/>
    <col min="15106" max="15127" width="11.08984375" style="106" customWidth="1"/>
    <col min="15128" max="15128" width="9.08984375" style="106"/>
    <col min="15129" max="15129" width="13" style="106" bestFit="1" customWidth="1"/>
    <col min="15130" max="15360" width="9.08984375" style="106"/>
    <col min="15361" max="15361" width="11.7265625" style="106" customWidth="1"/>
    <col min="15362" max="15383" width="11.08984375" style="106" customWidth="1"/>
    <col min="15384" max="15384" width="9.08984375" style="106"/>
    <col min="15385" max="15385" width="13" style="106" bestFit="1" customWidth="1"/>
    <col min="15386" max="15616" width="9.08984375" style="106"/>
    <col min="15617" max="15617" width="11.7265625" style="106" customWidth="1"/>
    <col min="15618" max="15639" width="11.08984375" style="106" customWidth="1"/>
    <col min="15640" max="15640" width="9.08984375" style="106"/>
    <col min="15641" max="15641" width="13" style="106" bestFit="1" customWidth="1"/>
    <col min="15642" max="15872" width="9.08984375" style="106"/>
    <col min="15873" max="15873" width="11.7265625" style="106" customWidth="1"/>
    <col min="15874" max="15895" width="11.08984375" style="106" customWidth="1"/>
    <col min="15896" max="15896" width="9.08984375" style="106"/>
    <col min="15897" max="15897" width="13" style="106" bestFit="1" customWidth="1"/>
    <col min="15898" max="16128" width="9.08984375" style="106"/>
    <col min="16129" max="16129" width="11.7265625" style="106" customWidth="1"/>
    <col min="16130" max="16151" width="11.08984375" style="106" customWidth="1"/>
    <col min="16152" max="16152" width="9.08984375" style="106"/>
    <col min="16153" max="16153" width="13" style="106" bestFit="1" customWidth="1"/>
    <col min="16154" max="16384" width="9.08984375" style="106"/>
  </cols>
  <sheetData>
    <row r="1" spans="1:25" ht="21">
      <c r="A1" s="101" t="s">
        <v>105</v>
      </c>
      <c r="B1" s="102"/>
      <c r="C1" s="102"/>
      <c r="D1" s="102"/>
      <c r="E1" s="102"/>
      <c r="F1" s="102"/>
      <c r="G1" s="102"/>
      <c r="H1" s="102"/>
      <c r="I1" s="102"/>
      <c r="J1" s="103"/>
      <c r="K1" s="103"/>
      <c r="L1" s="103"/>
      <c r="M1" s="104"/>
      <c r="N1" s="105"/>
      <c r="O1" s="105"/>
      <c r="P1" s="105"/>
      <c r="Q1" s="105"/>
      <c r="R1" s="105"/>
      <c r="S1" s="105"/>
      <c r="W1" s="105" t="s">
        <v>106</v>
      </c>
      <c r="X1" s="104"/>
    </row>
    <row r="2" spans="1:25" s="109" customFormat="1" ht="18" customHeight="1">
      <c r="A2" s="301" t="s">
        <v>107</v>
      </c>
      <c r="B2" s="303" t="s">
        <v>108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3" t="s">
        <v>109</v>
      </c>
      <c r="N2" s="304"/>
      <c r="O2" s="304"/>
      <c r="P2" s="304"/>
      <c r="Q2" s="304"/>
      <c r="R2" s="304"/>
      <c r="S2" s="304"/>
      <c r="T2" s="304"/>
      <c r="U2" s="304"/>
      <c r="V2" s="304"/>
      <c r="W2" s="305"/>
      <c r="X2" s="108"/>
      <c r="Y2" s="107"/>
    </row>
    <row r="3" spans="1:25" s="109" customFormat="1" ht="21" customHeight="1">
      <c r="A3" s="302"/>
      <c r="B3" s="110" t="s">
        <v>110</v>
      </c>
      <c r="C3" s="91" t="s">
        <v>111</v>
      </c>
      <c r="D3" s="91" t="s">
        <v>112</v>
      </c>
      <c r="E3" s="91" t="s">
        <v>113</v>
      </c>
      <c r="F3" s="91" t="s">
        <v>114</v>
      </c>
      <c r="G3" s="91" t="s">
        <v>115</v>
      </c>
      <c r="H3" s="91" t="s">
        <v>116</v>
      </c>
      <c r="I3" s="91" t="s">
        <v>28</v>
      </c>
      <c r="J3" s="91" t="s">
        <v>117</v>
      </c>
      <c r="K3" s="91" t="s">
        <v>118</v>
      </c>
      <c r="L3" s="91" t="s">
        <v>119</v>
      </c>
      <c r="M3" s="111" t="s">
        <v>110</v>
      </c>
      <c r="N3" s="91" t="s">
        <v>111</v>
      </c>
      <c r="O3" s="91" t="s">
        <v>112</v>
      </c>
      <c r="P3" s="91" t="s">
        <v>113</v>
      </c>
      <c r="Q3" s="91" t="s">
        <v>114</v>
      </c>
      <c r="R3" s="91" t="s">
        <v>115</v>
      </c>
      <c r="S3" s="91" t="s">
        <v>116</v>
      </c>
      <c r="T3" s="112" t="s">
        <v>28</v>
      </c>
      <c r="U3" s="112" t="s">
        <v>120</v>
      </c>
      <c r="V3" s="112" t="s">
        <v>121</v>
      </c>
      <c r="W3" s="81" t="s">
        <v>119</v>
      </c>
      <c r="X3"/>
      <c r="Y3" s="106" t="s">
        <v>122</v>
      </c>
    </row>
    <row r="4" spans="1:25" ht="39.75" customHeight="1">
      <c r="A4" s="113" t="s">
        <v>123</v>
      </c>
      <c r="B4" s="114">
        <v>1251</v>
      </c>
      <c r="C4" s="115">
        <v>1247</v>
      </c>
      <c r="D4" s="116">
        <v>1247</v>
      </c>
      <c r="E4" s="116">
        <v>1250</v>
      </c>
      <c r="F4" s="116">
        <v>1252</v>
      </c>
      <c r="G4" s="116">
        <v>1245</v>
      </c>
      <c r="H4" s="116">
        <v>1244</v>
      </c>
      <c r="I4" s="116">
        <v>1226</v>
      </c>
      <c r="J4" s="116">
        <v>1213</v>
      </c>
      <c r="K4" s="116">
        <v>1207</v>
      </c>
      <c r="L4" s="117">
        <f>SUM(L5:L6)</f>
        <v>1193</v>
      </c>
      <c r="M4" s="118">
        <v>88.4</v>
      </c>
      <c r="N4" s="119">
        <v>88.8</v>
      </c>
      <c r="O4" s="119">
        <v>89.4</v>
      </c>
      <c r="P4" s="119">
        <v>90.3</v>
      </c>
      <c r="Q4" s="119">
        <v>91.1</v>
      </c>
      <c r="R4" s="119">
        <v>91.3</v>
      </c>
      <c r="S4" s="119">
        <v>92</v>
      </c>
      <c r="T4" s="119">
        <v>91.560866318147873</v>
      </c>
      <c r="U4" s="119">
        <v>90.861423220973791</v>
      </c>
      <c r="V4" s="119">
        <v>91.370174110522342</v>
      </c>
      <c r="W4" s="120">
        <f>L4/Y4*100000</f>
        <v>91.347626339969381</v>
      </c>
      <c r="X4"/>
      <c r="Y4" s="107">
        <f>VLOOKUP(A4,'[1]参考（市町村別人口）'!$B$9:$C$37,2,FALSE)</f>
        <v>1306000</v>
      </c>
    </row>
    <row r="5" spans="1:25" ht="39.75" customHeight="1">
      <c r="A5" s="121" t="s">
        <v>124</v>
      </c>
      <c r="B5" s="122">
        <v>1124</v>
      </c>
      <c r="C5" s="123">
        <v>1118</v>
      </c>
      <c r="D5" s="124">
        <v>1118</v>
      </c>
      <c r="E5" s="124">
        <v>1125</v>
      </c>
      <c r="F5" s="124">
        <v>1125</v>
      </c>
      <c r="G5" s="124">
        <v>1118</v>
      </c>
      <c r="H5" s="124">
        <v>1122</v>
      </c>
      <c r="I5" s="124">
        <v>1106</v>
      </c>
      <c r="J5" s="124">
        <v>1096</v>
      </c>
      <c r="K5" s="124">
        <v>1086</v>
      </c>
      <c r="L5" s="125">
        <f>SUM(L7:L17)</f>
        <v>1072</v>
      </c>
      <c r="M5" s="126">
        <v>87.8</v>
      </c>
      <c r="N5" s="127">
        <v>87.9</v>
      </c>
      <c r="O5" s="127">
        <v>88.4</v>
      </c>
      <c r="P5" s="127">
        <v>89.6</v>
      </c>
      <c r="Q5" s="127">
        <v>90.2</v>
      </c>
      <c r="R5" s="127">
        <v>90.3</v>
      </c>
      <c r="S5" s="127">
        <v>91.4</v>
      </c>
      <c r="T5" s="127">
        <v>90.896763138321703</v>
      </c>
      <c r="U5" s="127">
        <v>90.838942389379142</v>
      </c>
      <c r="V5" s="127">
        <v>90.347087554314328</v>
      </c>
      <c r="W5" s="128">
        <f t="shared" ref="W5:W32" si="0">L5/Y5*100000</f>
        <v>90.144180234543043</v>
      </c>
      <c r="X5"/>
      <c r="Y5" s="107">
        <f>VLOOKUP(A5,'[1]参考（市町村別人口）'!$B$9:$C$37,2,FALSE)</f>
        <v>1189206</v>
      </c>
    </row>
    <row r="6" spans="1:25" ht="39.75" customHeight="1">
      <c r="A6" s="129" t="s">
        <v>125</v>
      </c>
      <c r="B6" s="130">
        <v>127</v>
      </c>
      <c r="C6" s="131">
        <v>129</v>
      </c>
      <c r="D6" s="132">
        <v>129</v>
      </c>
      <c r="E6" s="132">
        <v>125</v>
      </c>
      <c r="F6" s="132">
        <v>127</v>
      </c>
      <c r="G6" s="132">
        <v>127</v>
      </c>
      <c r="H6" s="132">
        <v>122</v>
      </c>
      <c r="I6" s="132">
        <v>120</v>
      </c>
      <c r="J6" s="132">
        <v>117</v>
      </c>
      <c r="K6" s="132">
        <v>121</v>
      </c>
      <c r="L6" s="133">
        <f>SUM(L18:L26)</f>
        <v>121</v>
      </c>
      <c r="M6" s="134">
        <v>94.1</v>
      </c>
      <c r="N6" s="135">
        <v>97</v>
      </c>
      <c r="O6" s="135">
        <v>98.2</v>
      </c>
      <c r="P6" s="135">
        <v>96.2</v>
      </c>
      <c r="Q6" s="135">
        <v>99.2</v>
      </c>
      <c r="R6" s="135">
        <v>100.7</v>
      </c>
      <c r="S6" s="135">
        <v>98.1</v>
      </c>
      <c r="T6" s="135">
        <v>98.32438854520872</v>
      </c>
      <c r="U6" s="135">
        <v>97.535763113141485</v>
      </c>
      <c r="V6" s="135">
        <v>101.89387878838915</v>
      </c>
      <c r="W6" s="136">
        <f t="shared" si="0"/>
        <v>103.45505690028129</v>
      </c>
      <c r="X6"/>
      <c r="Y6" s="107">
        <f>VLOOKUP(A6,'[1]参考（市町村別人口）'!$B$9:$C$37,2,FALSE)</f>
        <v>116959</v>
      </c>
    </row>
    <row r="7" spans="1:25" ht="39.75" customHeight="1">
      <c r="A7" s="113" t="s">
        <v>126</v>
      </c>
      <c r="B7" s="137">
        <v>458</v>
      </c>
      <c r="C7" s="85">
        <v>464</v>
      </c>
      <c r="D7" s="8">
        <v>472</v>
      </c>
      <c r="E7" s="8">
        <v>479</v>
      </c>
      <c r="F7" s="8">
        <v>481</v>
      </c>
      <c r="G7" s="8">
        <v>484</v>
      </c>
      <c r="H7" s="8">
        <v>493</v>
      </c>
      <c r="I7" s="8">
        <v>490</v>
      </c>
      <c r="J7" s="8">
        <v>488</v>
      </c>
      <c r="K7" s="8">
        <v>488</v>
      </c>
      <c r="L7" s="9">
        <v>481</v>
      </c>
      <c r="M7" s="118">
        <v>88.6</v>
      </c>
      <c r="N7" s="119">
        <v>89.8</v>
      </c>
      <c r="O7" s="119">
        <v>91.4</v>
      </c>
      <c r="P7" s="119">
        <v>93</v>
      </c>
      <c r="Q7" s="119">
        <v>93.6</v>
      </c>
      <c r="R7" s="119">
        <v>94.4</v>
      </c>
      <c r="S7" s="119">
        <v>96.5</v>
      </c>
      <c r="T7" s="119">
        <v>96.240908671305874</v>
      </c>
      <c r="U7" s="119">
        <v>96.185116929960287</v>
      </c>
      <c r="V7" s="119">
        <v>95.833595173757303</v>
      </c>
      <c r="W7" s="120">
        <f t="shared" si="0"/>
        <v>95.069058480318134</v>
      </c>
      <c r="X7"/>
      <c r="Y7" s="107">
        <f>VLOOKUP(A7,'[1]参考（市町村別人口）'!$B$9:$C$37,2,FALSE)</f>
        <v>505948</v>
      </c>
    </row>
    <row r="8" spans="1:25" ht="39.75" customHeight="1">
      <c r="A8" s="121" t="s">
        <v>127</v>
      </c>
      <c r="B8" s="138">
        <v>114</v>
      </c>
      <c r="C8" s="90">
        <v>114</v>
      </c>
      <c r="D8" s="12">
        <v>116</v>
      </c>
      <c r="E8" s="12">
        <v>114</v>
      </c>
      <c r="F8" s="12">
        <v>115</v>
      </c>
      <c r="G8" s="12">
        <v>114</v>
      </c>
      <c r="H8" s="12">
        <v>114</v>
      </c>
      <c r="I8" s="12">
        <v>114</v>
      </c>
      <c r="J8" s="12">
        <v>113</v>
      </c>
      <c r="K8" s="12">
        <v>113</v>
      </c>
      <c r="L8" s="13">
        <v>111</v>
      </c>
      <c r="M8" s="126">
        <v>69.7</v>
      </c>
      <c r="N8" s="127">
        <v>70.5</v>
      </c>
      <c r="O8" s="127">
        <v>72.5</v>
      </c>
      <c r="P8" s="127">
        <v>72.099999999999994</v>
      </c>
      <c r="Q8" s="127">
        <v>73.2</v>
      </c>
      <c r="R8" s="127">
        <v>73.3</v>
      </c>
      <c r="S8" s="127">
        <v>74.099999999999994</v>
      </c>
      <c r="T8" s="127">
        <v>75.021716812761582</v>
      </c>
      <c r="U8" s="127">
        <v>75.330320120528512</v>
      </c>
      <c r="V8" s="127">
        <v>75.76824304843133</v>
      </c>
      <c r="W8" s="128">
        <f t="shared" si="0"/>
        <v>75.560063443224436</v>
      </c>
      <c r="X8"/>
      <c r="Y8" s="107">
        <f>VLOOKUP(A8,'[1]参考（市町村別人口）'!$B$9:$C$37,2,FALSE)</f>
        <v>146903</v>
      </c>
    </row>
    <row r="9" spans="1:25" ht="39.75" customHeight="1">
      <c r="A9" s="121" t="s">
        <v>128</v>
      </c>
      <c r="B9" s="138">
        <v>84</v>
      </c>
      <c r="C9" s="90">
        <v>83</v>
      </c>
      <c r="D9" s="12">
        <v>79</v>
      </c>
      <c r="E9" s="12">
        <v>79</v>
      </c>
      <c r="F9" s="12">
        <v>78</v>
      </c>
      <c r="G9" s="12">
        <v>78</v>
      </c>
      <c r="H9" s="12">
        <v>78</v>
      </c>
      <c r="I9" s="12">
        <v>77</v>
      </c>
      <c r="J9" s="12">
        <v>75</v>
      </c>
      <c r="K9" s="12">
        <v>75</v>
      </c>
      <c r="L9" s="13">
        <v>73</v>
      </c>
      <c r="M9" s="126">
        <v>102.8</v>
      </c>
      <c r="N9" s="127">
        <v>103</v>
      </c>
      <c r="O9" s="127">
        <v>99.7</v>
      </c>
      <c r="P9" s="127">
        <v>102</v>
      </c>
      <c r="Q9" s="127">
        <v>102.7</v>
      </c>
      <c r="R9" s="127">
        <v>104.8</v>
      </c>
      <c r="S9" s="127">
        <v>107</v>
      </c>
      <c r="T9" s="127">
        <v>107.56293129941608</v>
      </c>
      <c r="U9" s="127">
        <v>106.8330413230204</v>
      </c>
      <c r="V9" s="127">
        <v>108.43634786380395</v>
      </c>
      <c r="W9" s="128">
        <f t="shared" si="0"/>
        <v>107.7029758479765</v>
      </c>
      <c r="X9"/>
      <c r="Y9" s="107">
        <f>VLOOKUP(A9,'[1]参考（市町村別人口）'!$B$9:$C$37,2,FALSE)</f>
        <v>67779</v>
      </c>
    </row>
    <row r="10" spans="1:25" ht="39.75" customHeight="1">
      <c r="A10" s="121" t="s">
        <v>129</v>
      </c>
      <c r="B10" s="138">
        <v>45</v>
      </c>
      <c r="C10" s="90">
        <v>43</v>
      </c>
      <c r="D10" s="12">
        <v>42</v>
      </c>
      <c r="E10" s="12">
        <v>42</v>
      </c>
      <c r="F10" s="12">
        <v>42</v>
      </c>
      <c r="G10" s="12">
        <v>42</v>
      </c>
      <c r="H10" s="12">
        <v>42</v>
      </c>
      <c r="I10" s="12">
        <v>41</v>
      </c>
      <c r="J10" s="12">
        <v>41</v>
      </c>
      <c r="K10" s="12">
        <v>42</v>
      </c>
      <c r="L10" s="13">
        <v>42</v>
      </c>
      <c r="M10" s="126">
        <v>121</v>
      </c>
      <c r="N10" s="127">
        <v>118.1</v>
      </c>
      <c r="O10" s="127">
        <v>117.5</v>
      </c>
      <c r="P10" s="127">
        <v>120.2</v>
      </c>
      <c r="Q10" s="127">
        <v>122.7</v>
      </c>
      <c r="R10" s="127">
        <v>125.1</v>
      </c>
      <c r="S10" s="127">
        <v>128</v>
      </c>
      <c r="T10" s="127">
        <v>127.17910540356101</v>
      </c>
      <c r="U10" s="127">
        <v>129.74272966045379</v>
      </c>
      <c r="V10" s="127">
        <v>134.17672992141078</v>
      </c>
      <c r="W10" s="128">
        <f t="shared" si="0"/>
        <v>137.02205402583843</v>
      </c>
      <c r="X10"/>
      <c r="Y10" s="107">
        <f>VLOOKUP(A10,'[1]参考（市町村別人口）'!$B$9:$C$37,2,FALSE)</f>
        <v>30652</v>
      </c>
    </row>
    <row r="11" spans="1:25" ht="39.75" customHeight="1">
      <c r="A11" s="121" t="s">
        <v>130</v>
      </c>
      <c r="B11" s="138">
        <v>97</v>
      </c>
      <c r="C11" s="90">
        <v>95</v>
      </c>
      <c r="D11" s="12">
        <v>95</v>
      </c>
      <c r="E11" s="12">
        <v>96</v>
      </c>
      <c r="F11" s="12">
        <v>96</v>
      </c>
      <c r="G11" s="12">
        <v>93</v>
      </c>
      <c r="H11" s="12">
        <v>92</v>
      </c>
      <c r="I11" s="12">
        <v>89</v>
      </c>
      <c r="J11" s="12">
        <v>85</v>
      </c>
      <c r="K11" s="12">
        <v>81</v>
      </c>
      <c r="L11" s="13">
        <v>82</v>
      </c>
      <c r="M11" s="126">
        <v>80.3</v>
      </c>
      <c r="N11" s="127">
        <v>79.2</v>
      </c>
      <c r="O11" s="127">
        <v>79.8</v>
      </c>
      <c r="P11" s="127">
        <v>80.099999999999994</v>
      </c>
      <c r="Q11" s="127">
        <v>80.599999999999994</v>
      </c>
      <c r="R11" s="127">
        <v>78.599999999999994</v>
      </c>
      <c r="S11" s="127">
        <v>78.400000000000006</v>
      </c>
      <c r="T11" s="127">
        <v>76.465736476733795</v>
      </c>
      <c r="U11" s="127">
        <v>73.626859078191714</v>
      </c>
      <c r="V11" s="127">
        <v>70.606079096242183</v>
      </c>
      <c r="W11" s="128">
        <f t="shared" si="0"/>
        <v>72.270892457386608</v>
      </c>
      <c r="X11"/>
      <c r="Y11" s="107">
        <f>VLOOKUP(A11,'[1]参考（市町村別人口）'!$B$9:$C$37,2,FALSE)</f>
        <v>113462</v>
      </c>
    </row>
    <row r="12" spans="1:25" ht="39.75" customHeight="1">
      <c r="A12" s="121" t="s">
        <v>131</v>
      </c>
      <c r="B12" s="138">
        <v>96</v>
      </c>
      <c r="C12" s="90">
        <v>93</v>
      </c>
      <c r="D12" s="12">
        <v>93</v>
      </c>
      <c r="E12" s="12">
        <v>94</v>
      </c>
      <c r="F12" s="12">
        <v>93</v>
      </c>
      <c r="G12" s="12">
        <v>89</v>
      </c>
      <c r="H12" s="12">
        <v>87</v>
      </c>
      <c r="I12" s="12">
        <v>87</v>
      </c>
      <c r="J12" s="12">
        <v>87</v>
      </c>
      <c r="K12" s="12">
        <v>83</v>
      </c>
      <c r="L12" s="13">
        <v>83</v>
      </c>
      <c r="M12" s="126">
        <v>86.3</v>
      </c>
      <c r="N12" s="127">
        <v>84.3</v>
      </c>
      <c r="O12" s="127">
        <v>84.9</v>
      </c>
      <c r="P12" s="127">
        <v>86.9</v>
      </c>
      <c r="Q12" s="127">
        <v>86.4</v>
      </c>
      <c r="R12" s="127">
        <v>83.3</v>
      </c>
      <c r="S12" s="127">
        <v>82.3</v>
      </c>
      <c r="T12" s="127">
        <v>82.841363549800036</v>
      </c>
      <c r="U12" s="127">
        <v>83.526949442193597</v>
      </c>
      <c r="V12" s="127">
        <v>80.028540298708947</v>
      </c>
      <c r="W12" s="128">
        <f t="shared" si="0"/>
        <v>80.966920623152632</v>
      </c>
      <c r="X12"/>
      <c r="Y12" s="107">
        <f>VLOOKUP(A12,'[1]参考（市町村別人口）'!$B$9:$C$37,2,FALSE)</f>
        <v>102511</v>
      </c>
    </row>
    <row r="13" spans="1:25" ht="39.75" customHeight="1">
      <c r="A13" s="121" t="s">
        <v>132</v>
      </c>
      <c r="B13" s="138">
        <v>64</v>
      </c>
      <c r="C13" s="90">
        <v>62</v>
      </c>
      <c r="D13" s="12">
        <v>61</v>
      </c>
      <c r="E13" s="12">
        <v>61</v>
      </c>
      <c r="F13" s="12">
        <v>62</v>
      </c>
      <c r="G13" s="12">
        <v>62</v>
      </c>
      <c r="H13" s="12">
        <v>59</v>
      </c>
      <c r="I13" s="12">
        <v>56</v>
      </c>
      <c r="J13" s="12">
        <v>55</v>
      </c>
      <c r="K13" s="12">
        <v>52</v>
      </c>
      <c r="L13" s="13">
        <v>50</v>
      </c>
      <c r="M13" s="126">
        <v>139.19999999999999</v>
      </c>
      <c r="N13" s="127">
        <v>136.30000000000001</v>
      </c>
      <c r="O13" s="127">
        <v>135.80000000000001</v>
      </c>
      <c r="P13" s="127">
        <v>138.4</v>
      </c>
      <c r="Q13" s="127">
        <v>143</v>
      </c>
      <c r="R13" s="127">
        <v>144.9</v>
      </c>
      <c r="S13" s="127">
        <v>140.69999999999999</v>
      </c>
      <c r="T13" s="127">
        <v>135.91903109147836</v>
      </c>
      <c r="U13" s="127">
        <v>135.65174497471946</v>
      </c>
      <c r="V13" s="127">
        <v>130.33561420658194</v>
      </c>
      <c r="W13" s="128">
        <f t="shared" si="0"/>
        <v>127.78246313475938</v>
      </c>
      <c r="X13"/>
      <c r="Y13" s="107">
        <f>VLOOKUP(A13,'[1]参考（市町村別人口）'!$B$9:$C$37,2,FALSE)</f>
        <v>39129</v>
      </c>
    </row>
    <row r="14" spans="1:25" ht="39.75" customHeight="1">
      <c r="A14" s="121" t="s">
        <v>133</v>
      </c>
      <c r="B14" s="138">
        <v>31</v>
      </c>
      <c r="C14" s="90">
        <v>31</v>
      </c>
      <c r="D14" s="12">
        <v>32</v>
      </c>
      <c r="E14" s="12">
        <v>32</v>
      </c>
      <c r="F14" s="12">
        <v>32</v>
      </c>
      <c r="G14" s="12">
        <v>31</v>
      </c>
      <c r="H14" s="12">
        <v>31</v>
      </c>
      <c r="I14" s="12">
        <v>30</v>
      </c>
      <c r="J14" s="12">
        <v>29</v>
      </c>
      <c r="K14" s="12">
        <v>29</v>
      </c>
      <c r="L14" s="13">
        <v>28</v>
      </c>
      <c r="M14" s="126">
        <v>82.6</v>
      </c>
      <c r="N14" s="127">
        <v>83.1</v>
      </c>
      <c r="O14" s="127">
        <v>86.4</v>
      </c>
      <c r="P14" s="127">
        <v>86.9</v>
      </c>
      <c r="Q14" s="127">
        <v>87.8</v>
      </c>
      <c r="R14" s="127">
        <v>85.9</v>
      </c>
      <c r="S14" s="127">
        <v>86.5</v>
      </c>
      <c r="T14" s="127">
        <v>84.48800270361609</v>
      </c>
      <c r="U14" s="127">
        <v>82.736583834983307</v>
      </c>
      <c r="V14" s="127">
        <v>83.448434622467772</v>
      </c>
      <c r="W14" s="128">
        <f t="shared" si="0"/>
        <v>81.220630040030159</v>
      </c>
      <c r="X14"/>
      <c r="Y14" s="107">
        <f>VLOOKUP(A14,'[1]参考（市町村別人口）'!$B$9:$C$37,2,FALSE)</f>
        <v>34474</v>
      </c>
    </row>
    <row r="15" spans="1:25" ht="39.75" customHeight="1">
      <c r="A15" s="121" t="s">
        <v>134</v>
      </c>
      <c r="B15" s="138">
        <v>59</v>
      </c>
      <c r="C15" s="90">
        <v>59</v>
      </c>
      <c r="D15" s="12">
        <v>56</v>
      </c>
      <c r="E15" s="12">
        <v>55</v>
      </c>
      <c r="F15" s="12">
        <v>55</v>
      </c>
      <c r="G15" s="12">
        <v>55</v>
      </c>
      <c r="H15" s="12">
        <v>55</v>
      </c>
      <c r="I15" s="12">
        <v>54</v>
      </c>
      <c r="J15" s="12">
        <v>54</v>
      </c>
      <c r="K15" s="12">
        <v>53</v>
      </c>
      <c r="L15" s="13">
        <v>53</v>
      </c>
      <c r="M15" s="126">
        <v>66.2</v>
      </c>
      <c r="N15" s="127">
        <v>66.599999999999994</v>
      </c>
      <c r="O15" s="127">
        <v>63.7</v>
      </c>
      <c r="P15" s="127">
        <v>62.9</v>
      </c>
      <c r="Q15" s="127">
        <v>63.5</v>
      </c>
      <c r="R15" s="127">
        <v>64</v>
      </c>
      <c r="S15" s="127">
        <v>64.900000000000006</v>
      </c>
      <c r="T15" s="127">
        <v>64.570130336003828</v>
      </c>
      <c r="U15" s="127">
        <v>65.211090715872857</v>
      </c>
      <c r="V15" s="127">
        <v>64.917566938585537</v>
      </c>
      <c r="W15" s="128">
        <f t="shared" si="0"/>
        <v>65.733988192687406</v>
      </c>
      <c r="X15"/>
      <c r="Y15" s="107">
        <f>VLOOKUP(A15,'[1]参考（市町村別人口）'!$B$9:$C$37,2,FALSE)</f>
        <v>80628</v>
      </c>
    </row>
    <row r="16" spans="1:25" ht="39.75" customHeight="1">
      <c r="A16" s="121" t="s">
        <v>135</v>
      </c>
      <c r="B16" s="138">
        <v>46</v>
      </c>
      <c r="C16" s="90">
        <v>44</v>
      </c>
      <c r="D16" s="12">
        <v>41</v>
      </c>
      <c r="E16" s="12">
        <v>42</v>
      </c>
      <c r="F16" s="12">
        <v>41</v>
      </c>
      <c r="G16" s="12">
        <v>41</v>
      </c>
      <c r="H16" s="12">
        <v>42</v>
      </c>
      <c r="I16" s="12">
        <v>40</v>
      </c>
      <c r="J16" s="12">
        <v>40</v>
      </c>
      <c r="K16" s="12">
        <v>40</v>
      </c>
      <c r="L16" s="13">
        <v>39</v>
      </c>
      <c r="M16" s="126">
        <v>112.3</v>
      </c>
      <c r="N16" s="127">
        <v>108.8</v>
      </c>
      <c r="O16" s="127">
        <v>102.9</v>
      </c>
      <c r="P16" s="127">
        <v>107.9</v>
      </c>
      <c r="Q16" s="127">
        <v>107.2</v>
      </c>
      <c r="R16" s="127">
        <v>109.4</v>
      </c>
      <c r="S16" s="127">
        <v>114.8</v>
      </c>
      <c r="T16" s="127">
        <v>111.70376162417269</v>
      </c>
      <c r="U16" s="127">
        <v>113.98934199652332</v>
      </c>
      <c r="V16" s="127">
        <v>115.15762199510581</v>
      </c>
      <c r="W16" s="128">
        <f t="shared" si="0"/>
        <v>114.49037106622828</v>
      </c>
      <c r="X16"/>
      <c r="Y16" s="107">
        <f>VLOOKUP(A16,'[1]参考（市町村別人口）'!$B$9:$C$37,2,FALSE)</f>
        <v>34064</v>
      </c>
    </row>
    <row r="17" spans="1:25" ht="39.75" customHeight="1">
      <c r="A17" s="121" t="s">
        <v>136</v>
      </c>
      <c r="B17" s="139">
        <v>30</v>
      </c>
      <c r="C17" s="92">
        <v>30</v>
      </c>
      <c r="D17" s="17">
        <v>31</v>
      </c>
      <c r="E17" s="17">
        <v>31</v>
      </c>
      <c r="F17" s="17">
        <v>30</v>
      </c>
      <c r="G17" s="17">
        <v>29</v>
      </c>
      <c r="H17" s="17">
        <v>29</v>
      </c>
      <c r="I17" s="17">
        <v>28</v>
      </c>
      <c r="J17" s="12">
        <v>29</v>
      </c>
      <c r="K17" s="12">
        <v>30</v>
      </c>
      <c r="L17" s="13">
        <v>30</v>
      </c>
      <c r="M17" s="134">
        <v>85.9</v>
      </c>
      <c r="N17" s="135">
        <v>86.5</v>
      </c>
      <c r="O17" s="135">
        <v>89.5</v>
      </c>
      <c r="P17" s="135">
        <v>89.6</v>
      </c>
      <c r="Q17" s="135">
        <v>87.2</v>
      </c>
      <c r="R17" s="135">
        <v>84.3</v>
      </c>
      <c r="S17" s="135">
        <v>84.2</v>
      </c>
      <c r="T17" s="135">
        <v>81.665986116782364</v>
      </c>
      <c r="U17" s="135">
        <v>84.631996731453924</v>
      </c>
      <c r="V17" s="135">
        <v>88.891522711784049</v>
      </c>
      <c r="W17" s="136">
        <f t="shared" si="0"/>
        <v>89.137152365105777</v>
      </c>
      <c r="X17"/>
      <c r="Y17" s="107">
        <f>VLOOKUP(A17,'[1]参考（市町村別人口）'!$B$9:$C$37,2,FALSE)</f>
        <v>33656</v>
      </c>
    </row>
    <row r="18" spans="1:25" ht="39.75" customHeight="1">
      <c r="A18" s="60" t="s">
        <v>137</v>
      </c>
      <c r="B18" s="140">
        <v>5</v>
      </c>
      <c r="C18" s="140">
        <v>5</v>
      </c>
      <c r="D18" s="140">
        <v>5</v>
      </c>
      <c r="E18" s="140">
        <v>4</v>
      </c>
      <c r="F18" s="140">
        <v>5</v>
      </c>
      <c r="G18" s="140">
        <v>5</v>
      </c>
      <c r="H18" s="140">
        <v>5</v>
      </c>
      <c r="I18" s="140">
        <v>5</v>
      </c>
      <c r="J18" s="140">
        <v>5</v>
      </c>
      <c r="K18" s="140">
        <v>6</v>
      </c>
      <c r="L18" s="141">
        <v>6</v>
      </c>
      <c r="M18" s="142">
        <v>67.400000000000006</v>
      </c>
      <c r="N18" s="143">
        <v>68.8</v>
      </c>
      <c r="O18" s="143">
        <v>69.7</v>
      </c>
      <c r="P18" s="143">
        <v>56.1</v>
      </c>
      <c r="Q18" s="143">
        <v>71.099999999999994</v>
      </c>
      <c r="R18" s="143">
        <v>72.5</v>
      </c>
      <c r="S18" s="143">
        <v>74</v>
      </c>
      <c r="T18" s="143">
        <v>75.86102260658474</v>
      </c>
      <c r="U18" s="143">
        <v>78.247261345852891</v>
      </c>
      <c r="V18" s="143">
        <v>93.926111458985602</v>
      </c>
      <c r="W18" s="144">
        <f t="shared" si="0"/>
        <v>96.30818619582665</v>
      </c>
      <c r="Y18" s="107">
        <f>VLOOKUP(A18,'[1]参考（市町村別人口）'!$B$9:$C$37,2,FALSE)</f>
        <v>6230</v>
      </c>
    </row>
    <row r="19" spans="1:25" ht="39.75" customHeight="1">
      <c r="A19" s="60" t="s">
        <v>138</v>
      </c>
      <c r="B19" s="138">
        <v>11</v>
      </c>
      <c r="C19" s="90">
        <v>11</v>
      </c>
      <c r="D19" s="12">
        <v>11</v>
      </c>
      <c r="E19" s="12">
        <v>11</v>
      </c>
      <c r="F19" s="12">
        <v>11</v>
      </c>
      <c r="G19" s="12">
        <v>11</v>
      </c>
      <c r="H19" s="12">
        <v>11</v>
      </c>
      <c r="I19" s="12">
        <v>11</v>
      </c>
      <c r="J19" s="12">
        <v>11</v>
      </c>
      <c r="K19" s="12">
        <v>11</v>
      </c>
      <c r="L19" s="13">
        <v>11</v>
      </c>
      <c r="M19" s="142">
        <v>118.8</v>
      </c>
      <c r="N19" s="143">
        <v>122</v>
      </c>
      <c r="O19" s="143">
        <v>126</v>
      </c>
      <c r="P19" s="143">
        <v>130.19999999999999</v>
      </c>
      <c r="Q19" s="143">
        <v>133.80000000000001</v>
      </c>
      <c r="R19" s="143">
        <v>138.4</v>
      </c>
      <c r="S19" s="143">
        <v>142</v>
      </c>
      <c r="T19" s="143">
        <v>146.96058784235137</v>
      </c>
      <c r="U19" s="143">
        <v>149.68022860253095</v>
      </c>
      <c r="V19" s="143">
        <v>153.88919977616118</v>
      </c>
      <c r="W19" s="144">
        <f t="shared" si="0"/>
        <v>159.23566878980893</v>
      </c>
      <c r="X19"/>
      <c r="Y19" s="107">
        <f>VLOOKUP(A19,'[1]参考（市町村別人口）'!$B$9:$C$37,2,FALSE)</f>
        <v>6908</v>
      </c>
    </row>
    <row r="20" spans="1:25" ht="39.75" customHeight="1">
      <c r="A20" s="145" t="s">
        <v>139</v>
      </c>
      <c r="B20" s="137">
        <v>26</v>
      </c>
      <c r="C20" s="85">
        <v>26</v>
      </c>
      <c r="D20" s="8">
        <v>26</v>
      </c>
      <c r="E20" s="8">
        <v>25</v>
      </c>
      <c r="F20" s="8">
        <v>25</v>
      </c>
      <c r="G20" s="8">
        <v>25</v>
      </c>
      <c r="H20" s="8">
        <v>25</v>
      </c>
      <c r="I20" s="8">
        <v>25</v>
      </c>
      <c r="J20" s="8">
        <v>23</v>
      </c>
      <c r="K20" s="8">
        <v>27</v>
      </c>
      <c r="L20" s="9">
        <v>27</v>
      </c>
      <c r="M20" s="118">
        <v>86.3</v>
      </c>
      <c r="N20" s="119">
        <v>86.6</v>
      </c>
      <c r="O20" s="119">
        <v>86.6</v>
      </c>
      <c r="P20" s="119">
        <v>83.2</v>
      </c>
      <c r="Q20" s="119">
        <v>83.3</v>
      </c>
      <c r="R20" s="119">
        <v>83.4</v>
      </c>
      <c r="S20" s="119">
        <v>83.5</v>
      </c>
      <c r="T20" s="119">
        <v>83.802628050415663</v>
      </c>
      <c r="U20" s="119">
        <v>77.355127299633395</v>
      </c>
      <c r="V20" s="119">
        <v>91.49750923447084</v>
      </c>
      <c r="W20" s="120">
        <f t="shared" si="0"/>
        <v>91.908636007761174</v>
      </c>
      <c r="X20"/>
      <c r="Y20" s="107">
        <f>VLOOKUP(A20,'[1]参考（市町村別人口）'!$B$9:$C$37,2,FALSE)</f>
        <v>29377</v>
      </c>
    </row>
    <row r="21" spans="1:25" ht="39.75" customHeight="1">
      <c r="A21" s="146" t="s">
        <v>140</v>
      </c>
      <c r="B21" s="139">
        <v>18</v>
      </c>
      <c r="C21" s="92">
        <v>18</v>
      </c>
      <c r="D21" s="17">
        <v>18</v>
      </c>
      <c r="E21" s="17">
        <v>18</v>
      </c>
      <c r="F21" s="17">
        <v>18</v>
      </c>
      <c r="G21" s="17">
        <v>18</v>
      </c>
      <c r="H21" s="17">
        <v>17</v>
      </c>
      <c r="I21" s="17">
        <v>17</v>
      </c>
      <c r="J21" s="17">
        <v>17</v>
      </c>
      <c r="K21" s="17">
        <v>16</v>
      </c>
      <c r="L21" s="18">
        <v>16</v>
      </c>
      <c r="M21" s="134">
        <v>83</v>
      </c>
      <c r="N21" s="135">
        <v>83.6</v>
      </c>
      <c r="O21" s="135">
        <v>83.9</v>
      </c>
      <c r="P21" s="135">
        <v>84.7</v>
      </c>
      <c r="Q21" s="135">
        <v>84.8</v>
      </c>
      <c r="R21" s="135">
        <v>85.8</v>
      </c>
      <c r="S21" s="135">
        <v>81.5</v>
      </c>
      <c r="T21" s="135">
        <v>82.316482665117178</v>
      </c>
      <c r="U21" s="135">
        <v>83.550400550449694</v>
      </c>
      <c r="V21" s="135">
        <v>78.985042207631921</v>
      </c>
      <c r="W21" s="136">
        <f t="shared" si="0"/>
        <v>79.016247715936586</v>
      </c>
      <c r="X21"/>
      <c r="Y21" s="107">
        <f>VLOOKUP(A21,'[1]参考（市町村別人口）'!$B$9:$C$37,2,FALSE)</f>
        <v>20249</v>
      </c>
    </row>
    <row r="22" spans="1:25" ht="39.75" customHeight="1">
      <c r="A22" s="60" t="s">
        <v>141</v>
      </c>
      <c r="B22" s="138">
        <v>14</v>
      </c>
      <c r="C22" s="90">
        <v>14</v>
      </c>
      <c r="D22" s="12">
        <v>14</v>
      </c>
      <c r="E22" s="12">
        <v>14</v>
      </c>
      <c r="F22" s="12">
        <v>14</v>
      </c>
      <c r="G22" s="12">
        <v>14</v>
      </c>
      <c r="H22" s="12">
        <v>14</v>
      </c>
      <c r="I22" s="12">
        <v>14</v>
      </c>
      <c r="J22" s="12">
        <v>14</v>
      </c>
      <c r="K22" s="12">
        <v>14</v>
      </c>
      <c r="L22" s="13">
        <v>14</v>
      </c>
      <c r="M22" s="142">
        <v>80.099999999999994</v>
      </c>
      <c r="N22" s="143">
        <v>81.5</v>
      </c>
      <c r="O22" s="143">
        <v>82.6</v>
      </c>
      <c r="P22" s="143">
        <v>83.6</v>
      </c>
      <c r="Q22" s="143">
        <v>85.4</v>
      </c>
      <c r="R22" s="143">
        <v>87</v>
      </c>
      <c r="S22" s="143">
        <v>88</v>
      </c>
      <c r="T22" s="143">
        <v>89.945390298747199</v>
      </c>
      <c r="U22" s="143">
        <v>91.767173571054016</v>
      </c>
      <c r="V22" s="143">
        <v>93.426760093426765</v>
      </c>
      <c r="W22" s="144">
        <f t="shared" si="0"/>
        <v>95.192765349833408</v>
      </c>
      <c r="X22"/>
      <c r="Y22" s="107">
        <f>VLOOKUP(A22,'[1]参考（市町村別人口）'!$B$9:$C$37,2,FALSE)</f>
        <v>14707</v>
      </c>
    </row>
    <row r="23" spans="1:25" ht="39.75" customHeight="1">
      <c r="A23" s="60" t="s">
        <v>142</v>
      </c>
      <c r="B23" s="147">
        <v>13</v>
      </c>
      <c r="C23" s="148">
        <v>14</v>
      </c>
      <c r="D23" s="140">
        <v>14</v>
      </c>
      <c r="E23" s="140">
        <v>12</v>
      </c>
      <c r="F23" s="140">
        <v>12</v>
      </c>
      <c r="G23" s="140">
        <v>12</v>
      </c>
      <c r="H23" s="140">
        <v>10</v>
      </c>
      <c r="I23" s="140">
        <v>10</v>
      </c>
      <c r="J23" s="140">
        <v>10</v>
      </c>
      <c r="K23" s="140">
        <v>10</v>
      </c>
      <c r="L23" s="141">
        <v>10</v>
      </c>
      <c r="M23" s="142">
        <v>126.1</v>
      </c>
      <c r="N23" s="143">
        <v>139.80000000000001</v>
      </c>
      <c r="O23" s="143">
        <v>143.6</v>
      </c>
      <c r="P23" s="143">
        <v>124.7</v>
      </c>
      <c r="Q23" s="143">
        <v>128.19999999999999</v>
      </c>
      <c r="R23" s="143">
        <v>132.19999999999999</v>
      </c>
      <c r="S23" s="143">
        <v>113.2</v>
      </c>
      <c r="T23" s="143">
        <v>117.096018735363</v>
      </c>
      <c r="U23" s="143">
        <v>120.06243246488174</v>
      </c>
      <c r="V23" s="143">
        <v>122.3091976516634</v>
      </c>
      <c r="W23" s="144">
        <f t="shared" si="0"/>
        <v>126.35835228708618</v>
      </c>
      <c r="X23"/>
      <c r="Y23" s="107">
        <f>VLOOKUP(A23,'[1]参考（市町村別人口）'!$B$9:$C$37,2,FALSE)</f>
        <v>7914</v>
      </c>
    </row>
    <row r="24" spans="1:25" ht="39.75" customHeight="1">
      <c r="A24" s="121" t="s">
        <v>143</v>
      </c>
      <c r="B24" s="137">
        <v>6</v>
      </c>
      <c r="C24" s="85">
        <v>6</v>
      </c>
      <c r="D24" s="8">
        <v>6</v>
      </c>
      <c r="E24" s="8">
        <v>6</v>
      </c>
      <c r="F24" s="8">
        <v>6</v>
      </c>
      <c r="G24" s="8">
        <v>6</v>
      </c>
      <c r="H24" s="8">
        <v>6</v>
      </c>
      <c r="I24" s="8">
        <v>6</v>
      </c>
      <c r="J24" s="8">
        <v>6</v>
      </c>
      <c r="K24" s="8">
        <v>6</v>
      </c>
      <c r="L24" s="9">
        <v>6</v>
      </c>
      <c r="M24" s="118">
        <v>140.4</v>
      </c>
      <c r="N24" s="119">
        <v>142.80000000000001</v>
      </c>
      <c r="O24" s="119">
        <v>144.9</v>
      </c>
      <c r="P24" s="119">
        <v>147.30000000000001</v>
      </c>
      <c r="Q24" s="119">
        <v>150.69999999999999</v>
      </c>
      <c r="R24" s="119">
        <v>151.1</v>
      </c>
      <c r="S24" s="119">
        <v>154.6</v>
      </c>
      <c r="T24" s="119">
        <v>158.01948907031868</v>
      </c>
      <c r="U24" s="119">
        <v>163.17650258362795</v>
      </c>
      <c r="V24" s="119">
        <v>165.97510373443984</v>
      </c>
      <c r="W24" s="120">
        <f t="shared" si="0"/>
        <v>169.2047377326565</v>
      </c>
      <c r="X24"/>
      <c r="Y24" s="107">
        <f>VLOOKUP(A24,'[1]参考（市町村別人口）'!$B$9:$C$37,2,FALSE)</f>
        <v>3546</v>
      </c>
    </row>
    <row r="25" spans="1:25" ht="39.75" customHeight="1">
      <c r="A25" s="149" t="s">
        <v>144</v>
      </c>
      <c r="B25" s="16">
        <v>13</v>
      </c>
      <c r="C25" s="17">
        <v>13</v>
      </c>
      <c r="D25" s="17">
        <v>13</v>
      </c>
      <c r="E25" s="17">
        <v>13</v>
      </c>
      <c r="F25" s="17">
        <v>13</v>
      </c>
      <c r="G25" s="17">
        <v>13</v>
      </c>
      <c r="H25" s="17">
        <v>12</v>
      </c>
      <c r="I25" s="17">
        <v>12</v>
      </c>
      <c r="J25" s="17">
        <v>12</v>
      </c>
      <c r="K25" s="17">
        <v>12</v>
      </c>
      <c r="L25" s="18">
        <v>12</v>
      </c>
      <c r="M25" s="134">
        <v>115.1</v>
      </c>
      <c r="N25" s="135">
        <v>117.2</v>
      </c>
      <c r="O25" s="135">
        <v>119.5</v>
      </c>
      <c r="P25" s="135">
        <v>121.4</v>
      </c>
      <c r="Q25" s="135">
        <v>123.8</v>
      </c>
      <c r="R25" s="135">
        <v>126.4</v>
      </c>
      <c r="S25" s="135">
        <v>119.5</v>
      </c>
      <c r="T25" s="135">
        <v>122.44897959183673</v>
      </c>
      <c r="U25" s="135">
        <v>125.28711630820631</v>
      </c>
      <c r="V25" s="135">
        <v>126.20950778291964</v>
      </c>
      <c r="W25" s="136">
        <f t="shared" si="0"/>
        <v>128.63115017686783</v>
      </c>
      <c r="Y25" s="107">
        <f>VLOOKUP(A25,'[1]参考（市町村別人口）'!$B$9:$C$37,2,FALSE)</f>
        <v>9329</v>
      </c>
    </row>
    <row r="26" spans="1:25" ht="39.75" customHeight="1" thickBot="1">
      <c r="A26" s="150" t="s">
        <v>145</v>
      </c>
      <c r="B26" s="151">
        <v>21</v>
      </c>
      <c r="C26" s="152">
        <v>22</v>
      </c>
      <c r="D26" s="153">
        <v>22</v>
      </c>
      <c r="E26" s="153">
        <v>22</v>
      </c>
      <c r="F26" s="153">
        <v>23</v>
      </c>
      <c r="G26" s="153">
        <v>23</v>
      </c>
      <c r="H26" s="153">
        <v>22</v>
      </c>
      <c r="I26" s="153">
        <v>20</v>
      </c>
      <c r="J26" s="153">
        <v>19</v>
      </c>
      <c r="K26" s="153">
        <v>19</v>
      </c>
      <c r="L26" s="154">
        <v>19</v>
      </c>
      <c r="M26" s="155">
        <v>90.7</v>
      </c>
      <c r="N26" s="156">
        <v>96.8</v>
      </c>
      <c r="O26" s="156">
        <v>98.8</v>
      </c>
      <c r="P26" s="156">
        <v>100.4</v>
      </c>
      <c r="Q26" s="156">
        <v>107.7</v>
      </c>
      <c r="R26" s="156">
        <v>110.3</v>
      </c>
      <c r="S26" s="156">
        <v>108.3</v>
      </c>
      <c r="T26" s="156">
        <v>101.09690137997271</v>
      </c>
      <c r="U26" s="156">
        <v>98.460900658133383</v>
      </c>
      <c r="V26" s="156">
        <v>99.139055570049578</v>
      </c>
      <c r="W26" s="157">
        <f t="shared" si="0"/>
        <v>101.60971174929142</v>
      </c>
      <c r="X26"/>
      <c r="Y26" s="107">
        <f>VLOOKUP(A26,'[1]参考（市町村別人口）'!$B$9:$C$37,2,FALSE)</f>
        <v>18699</v>
      </c>
    </row>
    <row r="27" spans="1:25" ht="39.75" customHeight="1" thickTop="1">
      <c r="A27" s="158" t="s">
        <v>146</v>
      </c>
      <c r="B27" s="159">
        <v>59</v>
      </c>
      <c r="C27" s="160">
        <v>59</v>
      </c>
      <c r="D27" s="160">
        <v>56</v>
      </c>
      <c r="E27" s="160">
        <v>55</v>
      </c>
      <c r="F27" s="160">
        <v>55</v>
      </c>
      <c r="G27" s="160">
        <v>55</v>
      </c>
      <c r="H27" s="160">
        <v>55</v>
      </c>
      <c r="I27" s="160">
        <v>54</v>
      </c>
      <c r="J27" s="160">
        <v>54</v>
      </c>
      <c r="K27" s="160">
        <v>53</v>
      </c>
      <c r="L27" s="161">
        <f>L15</f>
        <v>53</v>
      </c>
      <c r="M27" s="162">
        <v>66.2</v>
      </c>
      <c r="N27" s="163">
        <v>66.599999999999994</v>
      </c>
      <c r="O27" s="163">
        <v>63.7</v>
      </c>
      <c r="P27" s="163">
        <v>62.9</v>
      </c>
      <c r="Q27" s="163">
        <v>63.5</v>
      </c>
      <c r="R27" s="163">
        <v>64</v>
      </c>
      <c r="S27" s="163">
        <v>64.900000000000006</v>
      </c>
      <c r="T27" s="163">
        <v>64.570130336003828</v>
      </c>
      <c r="U27" s="127">
        <v>65.211090715872857</v>
      </c>
      <c r="V27" s="127">
        <v>64.917566938585537</v>
      </c>
      <c r="W27" s="164">
        <f t="shared" si="0"/>
        <v>65.733988192687406</v>
      </c>
      <c r="X27"/>
      <c r="Y27" s="107">
        <f>VLOOKUP(A27,'[1]参考（市町村別人口）'!$B$9:$C$37,2,FALSE)</f>
        <v>80628</v>
      </c>
    </row>
    <row r="28" spans="1:25" ht="39.75" customHeight="1">
      <c r="A28" s="165" t="s">
        <v>147</v>
      </c>
      <c r="B28" s="166">
        <v>193</v>
      </c>
      <c r="C28" s="123">
        <v>188</v>
      </c>
      <c r="D28" s="123">
        <v>188</v>
      </c>
      <c r="E28" s="123">
        <v>190</v>
      </c>
      <c r="F28" s="123">
        <v>189</v>
      </c>
      <c r="G28" s="123">
        <v>182</v>
      </c>
      <c r="H28" s="123">
        <v>179</v>
      </c>
      <c r="I28" s="123">
        <v>176</v>
      </c>
      <c r="J28" s="123">
        <v>172</v>
      </c>
      <c r="K28" s="123">
        <v>164</v>
      </c>
      <c r="L28" s="167">
        <f>L11+L12</f>
        <v>165</v>
      </c>
      <c r="M28" s="126">
        <v>83.2</v>
      </c>
      <c r="N28" s="127">
        <v>81.599999999999994</v>
      </c>
      <c r="O28" s="127">
        <v>82.2</v>
      </c>
      <c r="P28" s="127">
        <v>83.3</v>
      </c>
      <c r="Q28" s="127">
        <v>83.3</v>
      </c>
      <c r="R28" s="127">
        <v>80.8</v>
      </c>
      <c r="S28" s="127">
        <v>80.2</v>
      </c>
      <c r="T28" s="127">
        <v>79.489819883294501</v>
      </c>
      <c r="U28" s="127">
        <v>78.322442567336807</v>
      </c>
      <c r="V28" s="127">
        <v>75.079886830804739</v>
      </c>
      <c r="W28" s="128">
        <f t="shared" si="0"/>
        <v>76.398438693725595</v>
      </c>
      <c r="X28"/>
      <c r="Y28" s="107">
        <f>VLOOKUP(A28,'[1]参考（市町村別人口）'!$B$9:$C$37,2,FALSE)</f>
        <v>215973</v>
      </c>
    </row>
    <row r="29" spans="1:25" ht="39.75" customHeight="1">
      <c r="A29" s="165" t="s">
        <v>148</v>
      </c>
      <c r="B29" s="166">
        <v>119</v>
      </c>
      <c r="C29" s="123">
        <v>119</v>
      </c>
      <c r="D29" s="123">
        <v>121</v>
      </c>
      <c r="E29" s="123">
        <v>118</v>
      </c>
      <c r="F29" s="123">
        <v>120</v>
      </c>
      <c r="G29" s="123">
        <v>119</v>
      </c>
      <c r="H29" s="123">
        <v>119</v>
      </c>
      <c r="I29" s="123">
        <v>119</v>
      </c>
      <c r="J29" s="123">
        <v>118</v>
      </c>
      <c r="K29" s="123">
        <v>119</v>
      </c>
      <c r="L29" s="167">
        <f>L8+L18</f>
        <v>117</v>
      </c>
      <c r="M29" s="126">
        <v>69.599999999999994</v>
      </c>
      <c r="N29" s="127">
        <v>70.5</v>
      </c>
      <c r="O29" s="127">
        <v>72.400000000000006</v>
      </c>
      <c r="P29" s="127">
        <v>71.400000000000006</v>
      </c>
      <c r="Q29" s="127">
        <v>73.099999999999994</v>
      </c>
      <c r="R29" s="127">
        <v>73.3</v>
      </c>
      <c r="S29" s="127">
        <v>74.099999999999994</v>
      </c>
      <c r="T29" s="127">
        <v>75.056607819763215</v>
      </c>
      <c r="U29" s="127">
        <v>75.449499987211951</v>
      </c>
      <c r="V29" s="127">
        <v>76.514045792691945</v>
      </c>
      <c r="W29" s="128">
        <f t="shared" si="0"/>
        <v>76.404171537160508</v>
      </c>
      <c r="X29"/>
      <c r="Y29" s="107">
        <f>VLOOKUP(A29,'[1]参考（市町村別人口）'!$B$9:$C$37,2,FALSE)</f>
        <v>153133</v>
      </c>
    </row>
    <row r="30" spans="1:25" ht="39.75" customHeight="1">
      <c r="A30" s="165" t="s">
        <v>149</v>
      </c>
      <c r="B30" s="166">
        <v>574</v>
      </c>
      <c r="C30" s="123">
        <v>580</v>
      </c>
      <c r="D30" s="123">
        <v>590</v>
      </c>
      <c r="E30" s="123">
        <v>596</v>
      </c>
      <c r="F30" s="123">
        <v>597</v>
      </c>
      <c r="G30" s="123">
        <v>598</v>
      </c>
      <c r="H30" s="123">
        <v>606</v>
      </c>
      <c r="I30" s="123">
        <v>601</v>
      </c>
      <c r="J30" s="123">
        <v>597</v>
      </c>
      <c r="K30" s="123">
        <v>601</v>
      </c>
      <c r="L30" s="167">
        <f>L7+L14+L17+L19+L20+L21</f>
        <v>593</v>
      </c>
      <c r="M30" s="126">
        <v>88.2</v>
      </c>
      <c r="N30" s="127">
        <v>89.3</v>
      </c>
      <c r="O30" s="127">
        <v>91</v>
      </c>
      <c r="P30" s="127">
        <v>92.3</v>
      </c>
      <c r="Q30" s="127">
        <v>92.7</v>
      </c>
      <c r="R30" s="127">
        <v>93.2</v>
      </c>
      <c r="S30" s="127">
        <v>94.7</v>
      </c>
      <c r="T30" s="127">
        <v>94.363026022841822</v>
      </c>
      <c r="U30" s="127">
        <v>94.149039348621116</v>
      </c>
      <c r="V30" s="127">
        <v>94.700700091864405</v>
      </c>
      <c r="W30" s="128">
        <f t="shared" si="0"/>
        <v>94.035635224194905</v>
      </c>
      <c r="X30"/>
      <c r="Y30" s="107">
        <f>VLOOKUP(A30,'[1]参考（市町村別人口）'!$B$9:$C$37,2,FALSE)</f>
        <v>630612</v>
      </c>
    </row>
    <row r="31" spans="1:25" ht="39.75" customHeight="1">
      <c r="A31" s="165" t="s">
        <v>150</v>
      </c>
      <c r="B31" s="166">
        <v>182</v>
      </c>
      <c r="C31" s="123">
        <v>177</v>
      </c>
      <c r="D31" s="123">
        <v>172</v>
      </c>
      <c r="E31" s="123">
        <v>171</v>
      </c>
      <c r="F31" s="123">
        <v>171</v>
      </c>
      <c r="G31" s="123">
        <v>171</v>
      </c>
      <c r="H31" s="123">
        <v>167</v>
      </c>
      <c r="I31" s="123">
        <v>161</v>
      </c>
      <c r="J31" s="123">
        <v>160</v>
      </c>
      <c r="K31" s="123">
        <v>158</v>
      </c>
      <c r="L31" s="167">
        <f>L10+L13+L16+L22+L23</f>
        <v>155</v>
      </c>
      <c r="M31" s="126">
        <v>119.8</v>
      </c>
      <c r="N31" s="127">
        <v>118.4</v>
      </c>
      <c r="O31" s="127">
        <v>116.9</v>
      </c>
      <c r="P31" s="127">
        <v>118.5</v>
      </c>
      <c r="Q31" s="127">
        <v>120.8</v>
      </c>
      <c r="R31" s="127">
        <v>123</v>
      </c>
      <c r="S31" s="127">
        <v>122.7</v>
      </c>
      <c r="T31" s="127">
        <v>120.73219200167975</v>
      </c>
      <c r="U31" s="127">
        <v>122.30358808151534</v>
      </c>
      <c r="V31" s="127">
        <v>122.39048762539214</v>
      </c>
      <c r="W31" s="128">
        <f t="shared" si="0"/>
        <v>122.56258599149179</v>
      </c>
      <c r="X31"/>
      <c r="Y31" s="107">
        <f>VLOOKUP(A31,'[1]参考（市町村別人口）'!$B$9:$C$37,2,FALSE)</f>
        <v>126466</v>
      </c>
    </row>
    <row r="32" spans="1:25" ht="39.75" customHeight="1">
      <c r="A32" s="146" t="s">
        <v>151</v>
      </c>
      <c r="B32" s="168">
        <v>124</v>
      </c>
      <c r="C32" s="131">
        <v>124</v>
      </c>
      <c r="D32" s="131">
        <v>120</v>
      </c>
      <c r="E32" s="131">
        <v>120</v>
      </c>
      <c r="F32" s="131">
        <v>120</v>
      </c>
      <c r="G32" s="131">
        <v>120</v>
      </c>
      <c r="H32" s="131">
        <v>118</v>
      </c>
      <c r="I32" s="131">
        <v>115</v>
      </c>
      <c r="J32" s="131">
        <v>112</v>
      </c>
      <c r="K32" s="131">
        <v>112</v>
      </c>
      <c r="L32" s="169">
        <f>L9+L24+L25+L26</f>
        <v>110</v>
      </c>
      <c r="M32" s="134">
        <v>102.9</v>
      </c>
      <c r="N32" s="135">
        <v>104.6</v>
      </c>
      <c r="O32" s="135">
        <v>103</v>
      </c>
      <c r="P32" s="135">
        <v>105.1</v>
      </c>
      <c r="Q32" s="135">
        <v>107.4</v>
      </c>
      <c r="R32" s="135">
        <v>109.5</v>
      </c>
      <c r="S32" s="135">
        <v>110.1</v>
      </c>
      <c r="T32" s="135">
        <v>109.55928586399405</v>
      </c>
      <c r="U32" s="135">
        <v>108.99712909347478</v>
      </c>
      <c r="V32" s="135">
        <v>110.39594689166412</v>
      </c>
      <c r="W32" s="136">
        <f t="shared" si="0"/>
        <v>110.71633468541464</v>
      </c>
      <c r="X32"/>
      <c r="Y32" s="107">
        <f>VLOOKUP(A32,'[1]参考（市町村別人口）'!$B$9:$C$37,2,FALSE)</f>
        <v>99353</v>
      </c>
    </row>
    <row r="33" spans="1:24" ht="13.15" customHeight="1">
      <c r="A33" s="170"/>
      <c r="X33"/>
    </row>
  </sheetData>
  <mergeCells count="3">
    <mergeCell ref="A2:A3"/>
    <mergeCell ref="B2:L2"/>
    <mergeCell ref="M2:W2"/>
  </mergeCells>
  <phoneticPr fontId="2"/>
  <printOptions horizontalCentered="1"/>
  <pageMargins left="0.78740157480314965" right="0.78740157480314965" top="0.59055118110236227" bottom="0.59055118110236227" header="0" footer="0"/>
  <pageSetup paperSize="9" scale="34" orientation="portrait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9CD7F-9895-4A83-8E5C-EC5C615F2190}">
  <sheetPr>
    <tabColor theme="8" tint="0.59999389629810485"/>
  </sheetPr>
  <dimension ref="A1:S32"/>
  <sheetViews>
    <sheetView view="pageBreakPreview" zoomScale="70" zoomScaleNormal="100" zoomScaleSheetLayoutView="70" workbookViewId="0"/>
  </sheetViews>
  <sheetFormatPr defaultColWidth="7.6328125" defaultRowHeight="13"/>
  <cols>
    <col min="1" max="1" width="12.6328125" style="88" customWidth="1"/>
    <col min="2" max="2" width="8.6328125" style="88" customWidth="1"/>
    <col min="3" max="8" width="6.6328125" style="88" customWidth="1"/>
    <col min="9" max="9" width="7.7265625" style="88" customWidth="1"/>
    <col min="10" max="12" width="9.08984375" style="88" customWidth="1"/>
    <col min="13" max="256" width="7.6328125" style="88"/>
    <col min="257" max="257" width="12.6328125" style="88" customWidth="1"/>
    <col min="258" max="258" width="8.6328125" style="88" customWidth="1"/>
    <col min="259" max="264" width="6.6328125" style="88" customWidth="1"/>
    <col min="265" max="265" width="7.7265625" style="88" customWidth="1"/>
    <col min="266" max="268" width="9.08984375" style="88" customWidth="1"/>
    <col min="269" max="512" width="7.6328125" style="88"/>
    <col min="513" max="513" width="12.6328125" style="88" customWidth="1"/>
    <col min="514" max="514" width="8.6328125" style="88" customWidth="1"/>
    <col min="515" max="520" width="6.6328125" style="88" customWidth="1"/>
    <col min="521" max="521" width="7.7265625" style="88" customWidth="1"/>
    <col min="522" max="524" width="9.08984375" style="88" customWidth="1"/>
    <col min="525" max="768" width="7.6328125" style="88"/>
    <col min="769" max="769" width="12.6328125" style="88" customWidth="1"/>
    <col min="770" max="770" width="8.6328125" style="88" customWidth="1"/>
    <col min="771" max="776" width="6.6328125" style="88" customWidth="1"/>
    <col min="777" max="777" width="7.7265625" style="88" customWidth="1"/>
    <col min="778" max="780" width="9.08984375" style="88" customWidth="1"/>
    <col min="781" max="1024" width="7.6328125" style="88"/>
    <col min="1025" max="1025" width="12.6328125" style="88" customWidth="1"/>
    <col min="1026" max="1026" width="8.6328125" style="88" customWidth="1"/>
    <col min="1027" max="1032" width="6.6328125" style="88" customWidth="1"/>
    <col min="1033" max="1033" width="7.7265625" style="88" customWidth="1"/>
    <col min="1034" max="1036" width="9.08984375" style="88" customWidth="1"/>
    <col min="1037" max="1280" width="7.6328125" style="88"/>
    <col min="1281" max="1281" width="12.6328125" style="88" customWidth="1"/>
    <col min="1282" max="1282" width="8.6328125" style="88" customWidth="1"/>
    <col min="1283" max="1288" width="6.6328125" style="88" customWidth="1"/>
    <col min="1289" max="1289" width="7.7265625" style="88" customWidth="1"/>
    <col min="1290" max="1292" width="9.08984375" style="88" customWidth="1"/>
    <col min="1293" max="1536" width="7.6328125" style="88"/>
    <col min="1537" max="1537" width="12.6328125" style="88" customWidth="1"/>
    <col min="1538" max="1538" width="8.6328125" style="88" customWidth="1"/>
    <col min="1539" max="1544" width="6.6328125" style="88" customWidth="1"/>
    <col min="1545" max="1545" width="7.7265625" style="88" customWidth="1"/>
    <col min="1546" max="1548" width="9.08984375" style="88" customWidth="1"/>
    <col min="1549" max="1792" width="7.6328125" style="88"/>
    <col min="1793" max="1793" width="12.6328125" style="88" customWidth="1"/>
    <col min="1794" max="1794" width="8.6328125" style="88" customWidth="1"/>
    <col min="1795" max="1800" width="6.6328125" style="88" customWidth="1"/>
    <col min="1801" max="1801" width="7.7265625" style="88" customWidth="1"/>
    <col min="1802" max="1804" width="9.08984375" style="88" customWidth="1"/>
    <col min="1805" max="2048" width="7.6328125" style="88"/>
    <col min="2049" max="2049" width="12.6328125" style="88" customWidth="1"/>
    <col min="2050" max="2050" width="8.6328125" style="88" customWidth="1"/>
    <col min="2051" max="2056" width="6.6328125" style="88" customWidth="1"/>
    <col min="2057" max="2057" width="7.7265625" style="88" customWidth="1"/>
    <col min="2058" max="2060" width="9.08984375" style="88" customWidth="1"/>
    <col min="2061" max="2304" width="7.6328125" style="88"/>
    <col min="2305" max="2305" width="12.6328125" style="88" customWidth="1"/>
    <col min="2306" max="2306" width="8.6328125" style="88" customWidth="1"/>
    <col min="2307" max="2312" width="6.6328125" style="88" customWidth="1"/>
    <col min="2313" max="2313" width="7.7265625" style="88" customWidth="1"/>
    <col min="2314" max="2316" width="9.08984375" style="88" customWidth="1"/>
    <col min="2317" max="2560" width="7.6328125" style="88"/>
    <col min="2561" max="2561" width="12.6328125" style="88" customWidth="1"/>
    <col min="2562" max="2562" width="8.6328125" style="88" customWidth="1"/>
    <col min="2563" max="2568" width="6.6328125" style="88" customWidth="1"/>
    <col min="2569" max="2569" width="7.7265625" style="88" customWidth="1"/>
    <col min="2570" max="2572" width="9.08984375" style="88" customWidth="1"/>
    <col min="2573" max="2816" width="7.6328125" style="88"/>
    <col min="2817" max="2817" width="12.6328125" style="88" customWidth="1"/>
    <col min="2818" max="2818" width="8.6328125" style="88" customWidth="1"/>
    <col min="2819" max="2824" width="6.6328125" style="88" customWidth="1"/>
    <col min="2825" max="2825" width="7.7265625" style="88" customWidth="1"/>
    <col min="2826" max="2828" width="9.08984375" style="88" customWidth="1"/>
    <col min="2829" max="3072" width="7.6328125" style="88"/>
    <col min="3073" max="3073" width="12.6328125" style="88" customWidth="1"/>
    <col min="3074" max="3074" width="8.6328125" style="88" customWidth="1"/>
    <col min="3075" max="3080" width="6.6328125" style="88" customWidth="1"/>
    <col min="3081" max="3081" width="7.7265625" style="88" customWidth="1"/>
    <col min="3082" max="3084" width="9.08984375" style="88" customWidth="1"/>
    <col min="3085" max="3328" width="7.6328125" style="88"/>
    <col min="3329" max="3329" width="12.6328125" style="88" customWidth="1"/>
    <col min="3330" max="3330" width="8.6328125" style="88" customWidth="1"/>
    <col min="3331" max="3336" width="6.6328125" style="88" customWidth="1"/>
    <col min="3337" max="3337" width="7.7265625" style="88" customWidth="1"/>
    <col min="3338" max="3340" width="9.08984375" style="88" customWidth="1"/>
    <col min="3341" max="3584" width="7.6328125" style="88"/>
    <col min="3585" max="3585" width="12.6328125" style="88" customWidth="1"/>
    <col min="3586" max="3586" width="8.6328125" style="88" customWidth="1"/>
    <col min="3587" max="3592" width="6.6328125" style="88" customWidth="1"/>
    <col min="3593" max="3593" width="7.7265625" style="88" customWidth="1"/>
    <col min="3594" max="3596" width="9.08984375" style="88" customWidth="1"/>
    <col min="3597" max="3840" width="7.6328125" style="88"/>
    <col min="3841" max="3841" width="12.6328125" style="88" customWidth="1"/>
    <col min="3842" max="3842" width="8.6328125" style="88" customWidth="1"/>
    <col min="3843" max="3848" width="6.6328125" style="88" customWidth="1"/>
    <col min="3849" max="3849" width="7.7265625" style="88" customWidth="1"/>
    <col min="3850" max="3852" width="9.08984375" style="88" customWidth="1"/>
    <col min="3853" max="4096" width="7.6328125" style="88"/>
    <col min="4097" max="4097" width="12.6328125" style="88" customWidth="1"/>
    <col min="4098" max="4098" width="8.6328125" style="88" customWidth="1"/>
    <col min="4099" max="4104" width="6.6328125" style="88" customWidth="1"/>
    <col min="4105" max="4105" width="7.7265625" style="88" customWidth="1"/>
    <col min="4106" max="4108" width="9.08984375" style="88" customWidth="1"/>
    <col min="4109" max="4352" width="7.6328125" style="88"/>
    <col min="4353" max="4353" width="12.6328125" style="88" customWidth="1"/>
    <col min="4354" max="4354" width="8.6328125" style="88" customWidth="1"/>
    <col min="4355" max="4360" width="6.6328125" style="88" customWidth="1"/>
    <col min="4361" max="4361" width="7.7265625" style="88" customWidth="1"/>
    <col min="4362" max="4364" width="9.08984375" style="88" customWidth="1"/>
    <col min="4365" max="4608" width="7.6328125" style="88"/>
    <col min="4609" max="4609" width="12.6328125" style="88" customWidth="1"/>
    <col min="4610" max="4610" width="8.6328125" style="88" customWidth="1"/>
    <col min="4611" max="4616" width="6.6328125" style="88" customWidth="1"/>
    <col min="4617" max="4617" width="7.7265625" style="88" customWidth="1"/>
    <col min="4618" max="4620" width="9.08984375" style="88" customWidth="1"/>
    <col min="4621" max="4864" width="7.6328125" style="88"/>
    <col min="4865" max="4865" width="12.6328125" style="88" customWidth="1"/>
    <col min="4866" max="4866" width="8.6328125" style="88" customWidth="1"/>
    <col min="4867" max="4872" width="6.6328125" style="88" customWidth="1"/>
    <col min="4873" max="4873" width="7.7265625" style="88" customWidth="1"/>
    <col min="4874" max="4876" width="9.08984375" style="88" customWidth="1"/>
    <col min="4877" max="5120" width="7.6328125" style="88"/>
    <col min="5121" max="5121" width="12.6328125" style="88" customWidth="1"/>
    <col min="5122" max="5122" width="8.6328125" style="88" customWidth="1"/>
    <col min="5123" max="5128" width="6.6328125" style="88" customWidth="1"/>
    <col min="5129" max="5129" width="7.7265625" style="88" customWidth="1"/>
    <col min="5130" max="5132" width="9.08984375" style="88" customWidth="1"/>
    <col min="5133" max="5376" width="7.6328125" style="88"/>
    <col min="5377" max="5377" width="12.6328125" style="88" customWidth="1"/>
    <col min="5378" max="5378" width="8.6328125" style="88" customWidth="1"/>
    <col min="5379" max="5384" width="6.6328125" style="88" customWidth="1"/>
    <col min="5385" max="5385" width="7.7265625" style="88" customWidth="1"/>
    <col min="5386" max="5388" width="9.08984375" style="88" customWidth="1"/>
    <col min="5389" max="5632" width="7.6328125" style="88"/>
    <col min="5633" max="5633" width="12.6328125" style="88" customWidth="1"/>
    <col min="5634" max="5634" width="8.6328125" style="88" customWidth="1"/>
    <col min="5635" max="5640" width="6.6328125" style="88" customWidth="1"/>
    <col min="5641" max="5641" width="7.7265625" style="88" customWidth="1"/>
    <col min="5642" max="5644" width="9.08984375" style="88" customWidth="1"/>
    <col min="5645" max="5888" width="7.6328125" style="88"/>
    <col min="5889" max="5889" width="12.6328125" style="88" customWidth="1"/>
    <col min="5890" max="5890" width="8.6328125" style="88" customWidth="1"/>
    <col min="5891" max="5896" width="6.6328125" style="88" customWidth="1"/>
    <col min="5897" max="5897" width="7.7265625" style="88" customWidth="1"/>
    <col min="5898" max="5900" width="9.08984375" style="88" customWidth="1"/>
    <col min="5901" max="6144" width="7.6328125" style="88"/>
    <col min="6145" max="6145" width="12.6328125" style="88" customWidth="1"/>
    <col min="6146" max="6146" width="8.6328125" style="88" customWidth="1"/>
    <col min="6147" max="6152" width="6.6328125" style="88" customWidth="1"/>
    <col min="6153" max="6153" width="7.7265625" style="88" customWidth="1"/>
    <col min="6154" max="6156" width="9.08984375" style="88" customWidth="1"/>
    <col min="6157" max="6400" width="7.6328125" style="88"/>
    <col min="6401" max="6401" width="12.6328125" style="88" customWidth="1"/>
    <col min="6402" max="6402" width="8.6328125" style="88" customWidth="1"/>
    <col min="6403" max="6408" width="6.6328125" style="88" customWidth="1"/>
    <col min="6409" max="6409" width="7.7265625" style="88" customWidth="1"/>
    <col min="6410" max="6412" width="9.08984375" style="88" customWidth="1"/>
    <col min="6413" max="6656" width="7.6328125" style="88"/>
    <col min="6657" max="6657" width="12.6328125" style="88" customWidth="1"/>
    <col min="6658" max="6658" width="8.6328125" style="88" customWidth="1"/>
    <col min="6659" max="6664" width="6.6328125" style="88" customWidth="1"/>
    <col min="6665" max="6665" width="7.7265625" style="88" customWidth="1"/>
    <col min="6666" max="6668" width="9.08984375" style="88" customWidth="1"/>
    <col min="6669" max="6912" width="7.6328125" style="88"/>
    <col min="6913" max="6913" width="12.6328125" style="88" customWidth="1"/>
    <col min="6914" max="6914" width="8.6328125" style="88" customWidth="1"/>
    <col min="6915" max="6920" width="6.6328125" style="88" customWidth="1"/>
    <col min="6921" max="6921" width="7.7265625" style="88" customWidth="1"/>
    <col min="6922" max="6924" width="9.08984375" style="88" customWidth="1"/>
    <col min="6925" max="7168" width="7.6328125" style="88"/>
    <col min="7169" max="7169" width="12.6328125" style="88" customWidth="1"/>
    <col min="7170" max="7170" width="8.6328125" style="88" customWidth="1"/>
    <col min="7171" max="7176" width="6.6328125" style="88" customWidth="1"/>
    <col min="7177" max="7177" width="7.7265625" style="88" customWidth="1"/>
    <col min="7178" max="7180" width="9.08984375" style="88" customWidth="1"/>
    <col min="7181" max="7424" width="7.6328125" style="88"/>
    <col min="7425" max="7425" width="12.6328125" style="88" customWidth="1"/>
    <col min="7426" max="7426" width="8.6328125" style="88" customWidth="1"/>
    <col min="7427" max="7432" width="6.6328125" style="88" customWidth="1"/>
    <col min="7433" max="7433" width="7.7265625" style="88" customWidth="1"/>
    <col min="7434" max="7436" width="9.08984375" style="88" customWidth="1"/>
    <col min="7437" max="7680" width="7.6328125" style="88"/>
    <col min="7681" max="7681" width="12.6328125" style="88" customWidth="1"/>
    <col min="7682" max="7682" width="8.6328125" style="88" customWidth="1"/>
    <col min="7683" max="7688" width="6.6328125" style="88" customWidth="1"/>
    <col min="7689" max="7689" width="7.7265625" style="88" customWidth="1"/>
    <col min="7690" max="7692" width="9.08984375" style="88" customWidth="1"/>
    <col min="7693" max="7936" width="7.6328125" style="88"/>
    <col min="7937" max="7937" width="12.6328125" style="88" customWidth="1"/>
    <col min="7938" max="7938" width="8.6328125" style="88" customWidth="1"/>
    <col min="7939" max="7944" width="6.6328125" style="88" customWidth="1"/>
    <col min="7945" max="7945" width="7.7265625" style="88" customWidth="1"/>
    <col min="7946" max="7948" width="9.08984375" style="88" customWidth="1"/>
    <col min="7949" max="8192" width="7.6328125" style="88"/>
    <col min="8193" max="8193" width="12.6328125" style="88" customWidth="1"/>
    <col min="8194" max="8194" width="8.6328125" style="88" customWidth="1"/>
    <col min="8195" max="8200" width="6.6328125" style="88" customWidth="1"/>
    <col min="8201" max="8201" width="7.7265625" style="88" customWidth="1"/>
    <col min="8202" max="8204" width="9.08984375" style="88" customWidth="1"/>
    <col min="8205" max="8448" width="7.6328125" style="88"/>
    <col min="8449" max="8449" width="12.6328125" style="88" customWidth="1"/>
    <col min="8450" max="8450" width="8.6328125" style="88" customWidth="1"/>
    <col min="8451" max="8456" width="6.6328125" style="88" customWidth="1"/>
    <col min="8457" max="8457" width="7.7265625" style="88" customWidth="1"/>
    <col min="8458" max="8460" width="9.08984375" style="88" customWidth="1"/>
    <col min="8461" max="8704" width="7.6328125" style="88"/>
    <col min="8705" max="8705" width="12.6328125" style="88" customWidth="1"/>
    <col min="8706" max="8706" width="8.6328125" style="88" customWidth="1"/>
    <col min="8707" max="8712" width="6.6328125" style="88" customWidth="1"/>
    <col min="8713" max="8713" width="7.7265625" style="88" customWidth="1"/>
    <col min="8714" max="8716" width="9.08984375" style="88" customWidth="1"/>
    <col min="8717" max="8960" width="7.6328125" style="88"/>
    <col min="8961" max="8961" width="12.6328125" style="88" customWidth="1"/>
    <col min="8962" max="8962" width="8.6328125" style="88" customWidth="1"/>
    <col min="8963" max="8968" width="6.6328125" style="88" customWidth="1"/>
    <col min="8969" max="8969" width="7.7265625" style="88" customWidth="1"/>
    <col min="8970" max="8972" width="9.08984375" style="88" customWidth="1"/>
    <col min="8973" max="9216" width="7.6328125" style="88"/>
    <col min="9217" max="9217" width="12.6328125" style="88" customWidth="1"/>
    <col min="9218" max="9218" width="8.6328125" style="88" customWidth="1"/>
    <col min="9219" max="9224" width="6.6328125" style="88" customWidth="1"/>
    <col min="9225" max="9225" width="7.7265625" style="88" customWidth="1"/>
    <col min="9226" max="9228" width="9.08984375" style="88" customWidth="1"/>
    <col min="9229" max="9472" width="7.6328125" style="88"/>
    <col min="9473" max="9473" width="12.6328125" style="88" customWidth="1"/>
    <col min="9474" max="9474" width="8.6328125" style="88" customWidth="1"/>
    <col min="9475" max="9480" width="6.6328125" style="88" customWidth="1"/>
    <col min="9481" max="9481" width="7.7265625" style="88" customWidth="1"/>
    <col min="9482" max="9484" width="9.08984375" style="88" customWidth="1"/>
    <col min="9485" max="9728" width="7.6328125" style="88"/>
    <col min="9729" max="9729" width="12.6328125" style="88" customWidth="1"/>
    <col min="9730" max="9730" width="8.6328125" style="88" customWidth="1"/>
    <col min="9731" max="9736" width="6.6328125" style="88" customWidth="1"/>
    <col min="9737" max="9737" width="7.7265625" style="88" customWidth="1"/>
    <col min="9738" max="9740" width="9.08984375" style="88" customWidth="1"/>
    <col min="9741" max="9984" width="7.6328125" style="88"/>
    <col min="9985" max="9985" width="12.6328125" style="88" customWidth="1"/>
    <col min="9986" max="9986" width="8.6328125" style="88" customWidth="1"/>
    <col min="9987" max="9992" width="6.6328125" style="88" customWidth="1"/>
    <col min="9993" max="9993" width="7.7265625" style="88" customWidth="1"/>
    <col min="9994" max="9996" width="9.08984375" style="88" customWidth="1"/>
    <col min="9997" max="10240" width="7.6328125" style="88"/>
    <col min="10241" max="10241" width="12.6328125" style="88" customWidth="1"/>
    <col min="10242" max="10242" width="8.6328125" style="88" customWidth="1"/>
    <col min="10243" max="10248" width="6.6328125" style="88" customWidth="1"/>
    <col min="10249" max="10249" width="7.7265625" style="88" customWidth="1"/>
    <col min="10250" max="10252" width="9.08984375" style="88" customWidth="1"/>
    <col min="10253" max="10496" width="7.6328125" style="88"/>
    <col min="10497" max="10497" width="12.6328125" style="88" customWidth="1"/>
    <col min="10498" max="10498" width="8.6328125" style="88" customWidth="1"/>
    <col min="10499" max="10504" width="6.6328125" style="88" customWidth="1"/>
    <col min="10505" max="10505" width="7.7265625" style="88" customWidth="1"/>
    <col min="10506" max="10508" width="9.08984375" style="88" customWidth="1"/>
    <col min="10509" max="10752" width="7.6328125" style="88"/>
    <col min="10753" max="10753" width="12.6328125" style="88" customWidth="1"/>
    <col min="10754" max="10754" width="8.6328125" style="88" customWidth="1"/>
    <col min="10755" max="10760" width="6.6328125" style="88" customWidth="1"/>
    <col min="10761" max="10761" width="7.7265625" style="88" customWidth="1"/>
    <col min="10762" max="10764" width="9.08984375" style="88" customWidth="1"/>
    <col min="10765" max="11008" width="7.6328125" style="88"/>
    <col min="11009" max="11009" width="12.6328125" style="88" customWidth="1"/>
    <col min="11010" max="11010" width="8.6328125" style="88" customWidth="1"/>
    <col min="11011" max="11016" width="6.6328125" style="88" customWidth="1"/>
    <col min="11017" max="11017" width="7.7265625" style="88" customWidth="1"/>
    <col min="11018" max="11020" width="9.08984375" style="88" customWidth="1"/>
    <col min="11021" max="11264" width="7.6328125" style="88"/>
    <col min="11265" max="11265" width="12.6328125" style="88" customWidth="1"/>
    <col min="11266" max="11266" width="8.6328125" style="88" customWidth="1"/>
    <col min="11267" max="11272" width="6.6328125" style="88" customWidth="1"/>
    <col min="11273" max="11273" width="7.7265625" style="88" customWidth="1"/>
    <col min="11274" max="11276" width="9.08984375" style="88" customWidth="1"/>
    <col min="11277" max="11520" width="7.6328125" style="88"/>
    <col min="11521" max="11521" width="12.6328125" style="88" customWidth="1"/>
    <col min="11522" max="11522" width="8.6328125" style="88" customWidth="1"/>
    <col min="11523" max="11528" width="6.6328125" style="88" customWidth="1"/>
    <col min="11529" max="11529" width="7.7265625" style="88" customWidth="1"/>
    <col min="11530" max="11532" width="9.08984375" style="88" customWidth="1"/>
    <col min="11533" max="11776" width="7.6328125" style="88"/>
    <col min="11777" max="11777" width="12.6328125" style="88" customWidth="1"/>
    <col min="11778" max="11778" width="8.6328125" style="88" customWidth="1"/>
    <col min="11779" max="11784" width="6.6328125" style="88" customWidth="1"/>
    <col min="11785" max="11785" width="7.7265625" style="88" customWidth="1"/>
    <col min="11786" max="11788" width="9.08984375" style="88" customWidth="1"/>
    <col min="11789" max="12032" width="7.6328125" style="88"/>
    <col min="12033" max="12033" width="12.6328125" style="88" customWidth="1"/>
    <col min="12034" max="12034" width="8.6328125" style="88" customWidth="1"/>
    <col min="12035" max="12040" width="6.6328125" style="88" customWidth="1"/>
    <col min="12041" max="12041" width="7.7265625" style="88" customWidth="1"/>
    <col min="12042" max="12044" width="9.08984375" style="88" customWidth="1"/>
    <col min="12045" max="12288" width="7.6328125" style="88"/>
    <col min="12289" max="12289" width="12.6328125" style="88" customWidth="1"/>
    <col min="12290" max="12290" width="8.6328125" style="88" customWidth="1"/>
    <col min="12291" max="12296" width="6.6328125" style="88" customWidth="1"/>
    <col min="12297" max="12297" width="7.7265625" style="88" customWidth="1"/>
    <col min="12298" max="12300" width="9.08984375" style="88" customWidth="1"/>
    <col min="12301" max="12544" width="7.6328125" style="88"/>
    <col min="12545" max="12545" width="12.6328125" style="88" customWidth="1"/>
    <col min="12546" max="12546" width="8.6328125" style="88" customWidth="1"/>
    <col min="12547" max="12552" width="6.6328125" style="88" customWidth="1"/>
    <col min="12553" max="12553" width="7.7265625" style="88" customWidth="1"/>
    <col min="12554" max="12556" width="9.08984375" style="88" customWidth="1"/>
    <col min="12557" max="12800" width="7.6328125" style="88"/>
    <col min="12801" max="12801" width="12.6328125" style="88" customWidth="1"/>
    <col min="12802" max="12802" width="8.6328125" style="88" customWidth="1"/>
    <col min="12803" max="12808" width="6.6328125" style="88" customWidth="1"/>
    <col min="12809" max="12809" width="7.7265625" style="88" customWidth="1"/>
    <col min="12810" max="12812" width="9.08984375" style="88" customWidth="1"/>
    <col min="12813" max="13056" width="7.6328125" style="88"/>
    <col min="13057" max="13057" width="12.6328125" style="88" customWidth="1"/>
    <col min="13058" max="13058" width="8.6328125" style="88" customWidth="1"/>
    <col min="13059" max="13064" width="6.6328125" style="88" customWidth="1"/>
    <col min="13065" max="13065" width="7.7265625" style="88" customWidth="1"/>
    <col min="13066" max="13068" width="9.08984375" style="88" customWidth="1"/>
    <col min="13069" max="13312" width="7.6328125" style="88"/>
    <col min="13313" max="13313" width="12.6328125" style="88" customWidth="1"/>
    <col min="13314" max="13314" width="8.6328125" style="88" customWidth="1"/>
    <col min="13315" max="13320" width="6.6328125" style="88" customWidth="1"/>
    <col min="13321" max="13321" width="7.7265625" style="88" customWidth="1"/>
    <col min="13322" max="13324" width="9.08984375" style="88" customWidth="1"/>
    <col min="13325" max="13568" width="7.6328125" style="88"/>
    <col min="13569" max="13569" width="12.6328125" style="88" customWidth="1"/>
    <col min="13570" max="13570" width="8.6328125" style="88" customWidth="1"/>
    <col min="13571" max="13576" width="6.6328125" style="88" customWidth="1"/>
    <col min="13577" max="13577" width="7.7265625" style="88" customWidth="1"/>
    <col min="13578" max="13580" width="9.08984375" style="88" customWidth="1"/>
    <col min="13581" max="13824" width="7.6328125" style="88"/>
    <col min="13825" max="13825" width="12.6328125" style="88" customWidth="1"/>
    <col min="13826" max="13826" width="8.6328125" style="88" customWidth="1"/>
    <col min="13827" max="13832" width="6.6328125" style="88" customWidth="1"/>
    <col min="13833" max="13833" width="7.7265625" style="88" customWidth="1"/>
    <col min="13834" max="13836" width="9.08984375" style="88" customWidth="1"/>
    <col min="13837" max="14080" width="7.6328125" style="88"/>
    <col min="14081" max="14081" width="12.6328125" style="88" customWidth="1"/>
    <col min="14082" max="14082" width="8.6328125" style="88" customWidth="1"/>
    <col min="14083" max="14088" width="6.6328125" style="88" customWidth="1"/>
    <col min="14089" max="14089" width="7.7265625" style="88" customWidth="1"/>
    <col min="14090" max="14092" width="9.08984375" style="88" customWidth="1"/>
    <col min="14093" max="14336" width="7.6328125" style="88"/>
    <col min="14337" max="14337" width="12.6328125" style="88" customWidth="1"/>
    <col min="14338" max="14338" width="8.6328125" style="88" customWidth="1"/>
    <col min="14339" max="14344" width="6.6328125" style="88" customWidth="1"/>
    <col min="14345" max="14345" width="7.7265625" style="88" customWidth="1"/>
    <col min="14346" max="14348" width="9.08984375" style="88" customWidth="1"/>
    <col min="14349" max="14592" width="7.6328125" style="88"/>
    <col min="14593" max="14593" width="12.6328125" style="88" customWidth="1"/>
    <col min="14594" max="14594" width="8.6328125" style="88" customWidth="1"/>
    <col min="14595" max="14600" width="6.6328125" style="88" customWidth="1"/>
    <col min="14601" max="14601" width="7.7265625" style="88" customWidth="1"/>
    <col min="14602" max="14604" width="9.08984375" style="88" customWidth="1"/>
    <col min="14605" max="14848" width="7.6328125" style="88"/>
    <col min="14849" max="14849" width="12.6328125" style="88" customWidth="1"/>
    <col min="14850" max="14850" width="8.6328125" style="88" customWidth="1"/>
    <col min="14851" max="14856" width="6.6328125" style="88" customWidth="1"/>
    <col min="14857" max="14857" width="7.7265625" style="88" customWidth="1"/>
    <col min="14858" max="14860" width="9.08984375" style="88" customWidth="1"/>
    <col min="14861" max="15104" width="7.6328125" style="88"/>
    <col min="15105" max="15105" width="12.6328125" style="88" customWidth="1"/>
    <col min="15106" max="15106" width="8.6328125" style="88" customWidth="1"/>
    <col min="15107" max="15112" width="6.6328125" style="88" customWidth="1"/>
    <col min="15113" max="15113" width="7.7265625" style="88" customWidth="1"/>
    <col min="15114" max="15116" width="9.08984375" style="88" customWidth="1"/>
    <col min="15117" max="15360" width="7.6328125" style="88"/>
    <col min="15361" max="15361" width="12.6328125" style="88" customWidth="1"/>
    <col min="15362" max="15362" width="8.6328125" style="88" customWidth="1"/>
    <col min="15363" max="15368" width="6.6328125" style="88" customWidth="1"/>
    <col min="15369" max="15369" width="7.7265625" style="88" customWidth="1"/>
    <col min="15370" max="15372" width="9.08984375" style="88" customWidth="1"/>
    <col min="15373" max="15616" width="7.6328125" style="88"/>
    <col min="15617" max="15617" width="12.6328125" style="88" customWidth="1"/>
    <col min="15618" max="15618" width="8.6328125" style="88" customWidth="1"/>
    <col min="15619" max="15624" width="6.6328125" style="88" customWidth="1"/>
    <col min="15625" max="15625" width="7.7265625" style="88" customWidth="1"/>
    <col min="15626" max="15628" width="9.08984375" style="88" customWidth="1"/>
    <col min="15629" max="15872" width="7.6328125" style="88"/>
    <col min="15873" max="15873" width="12.6328125" style="88" customWidth="1"/>
    <col min="15874" max="15874" width="8.6328125" style="88" customWidth="1"/>
    <col min="15875" max="15880" width="6.6328125" style="88" customWidth="1"/>
    <col min="15881" max="15881" width="7.7265625" style="88" customWidth="1"/>
    <col min="15882" max="15884" width="9.08984375" style="88" customWidth="1"/>
    <col min="15885" max="16128" width="7.6328125" style="88"/>
    <col min="16129" max="16129" width="12.6328125" style="88" customWidth="1"/>
    <col min="16130" max="16130" width="8.6328125" style="88" customWidth="1"/>
    <col min="16131" max="16136" width="6.6328125" style="88" customWidth="1"/>
    <col min="16137" max="16137" width="7.7265625" style="88" customWidth="1"/>
    <col min="16138" max="16140" width="9.08984375" style="88" customWidth="1"/>
    <col min="16141" max="16384" width="7.6328125" style="88"/>
  </cols>
  <sheetData>
    <row r="1" spans="1:19" ht="19">
      <c r="A1" s="171" t="s">
        <v>152</v>
      </c>
      <c r="B1" s="172"/>
      <c r="C1" s="172"/>
      <c r="D1" s="172"/>
      <c r="E1" s="172"/>
      <c r="F1" s="172"/>
      <c r="G1" s="102"/>
      <c r="O1" s="310" t="s">
        <v>153</v>
      </c>
      <c r="P1" s="310"/>
      <c r="Q1" s="310"/>
      <c r="R1" s="310"/>
      <c r="S1" s="310"/>
    </row>
    <row r="2" spans="1:19" s="77" customFormat="1" ht="14.25" customHeight="1">
      <c r="A2" s="311" t="s">
        <v>154</v>
      </c>
      <c r="B2" s="308" t="s">
        <v>2</v>
      </c>
      <c r="C2" s="314" t="s">
        <v>155</v>
      </c>
      <c r="D2" s="315"/>
      <c r="E2" s="316" t="s">
        <v>156</v>
      </c>
      <c r="F2" s="317"/>
      <c r="G2" s="317"/>
      <c r="H2" s="317"/>
      <c r="I2" s="318"/>
      <c r="J2" s="319" t="s">
        <v>157</v>
      </c>
      <c r="K2" s="319" t="s">
        <v>158</v>
      </c>
      <c r="L2" s="319" t="s">
        <v>159</v>
      </c>
      <c r="M2" s="306" t="s">
        <v>160</v>
      </c>
      <c r="N2" s="306" t="s">
        <v>161</v>
      </c>
      <c r="O2" s="306" t="s">
        <v>162</v>
      </c>
      <c r="P2" s="306" t="s">
        <v>163</v>
      </c>
      <c r="Q2" s="308" t="s">
        <v>164</v>
      </c>
      <c r="R2" s="306" t="s">
        <v>165</v>
      </c>
      <c r="S2" s="308" t="s">
        <v>166</v>
      </c>
    </row>
    <row r="3" spans="1:19" s="77" customFormat="1" ht="39.75" customHeight="1">
      <c r="A3" s="312"/>
      <c r="B3" s="313"/>
      <c r="C3" s="173" t="s">
        <v>167</v>
      </c>
      <c r="D3" s="174" t="s">
        <v>168</v>
      </c>
      <c r="E3" s="174" t="s">
        <v>169</v>
      </c>
      <c r="F3" s="175" t="s">
        <v>170</v>
      </c>
      <c r="G3" s="174" t="s">
        <v>171</v>
      </c>
      <c r="H3" s="176" t="s">
        <v>172</v>
      </c>
      <c r="I3" s="177" t="s">
        <v>173</v>
      </c>
      <c r="J3" s="320"/>
      <c r="K3" s="320"/>
      <c r="L3" s="321"/>
      <c r="M3" s="313"/>
      <c r="N3" s="309"/>
      <c r="O3" s="307"/>
      <c r="P3" s="307"/>
      <c r="Q3" s="309"/>
      <c r="R3" s="309"/>
      <c r="S3" s="309"/>
    </row>
    <row r="4" spans="1:19" ht="40" customHeight="1">
      <c r="A4" s="178" t="s">
        <v>2</v>
      </c>
      <c r="B4" s="179">
        <v>1193</v>
      </c>
      <c r="C4" s="180">
        <v>2</v>
      </c>
      <c r="D4" s="180">
        <v>4</v>
      </c>
      <c r="E4" s="180">
        <v>3</v>
      </c>
      <c r="F4" s="180">
        <v>86</v>
      </c>
      <c r="G4" s="180">
        <v>2</v>
      </c>
      <c r="H4" s="180">
        <v>5</v>
      </c>
      <c r="I4" s="180">
        <v>1</v>
      </c>
      <c r="J4" s="180">
        <v>2</v>
      </c>
      <c r="K4" s="180">
        <v>1</v>
      </c>
      <c r="L4" s="180">
        <v>0</v>
      </c>
      <c r="M4" s="180">
        <v>6</v>
      </c>
      <c r="N4" s="180">
        <v>653</v>
      </c>
      <c r="O4" s="180">
        <v>140</v>
      </c>
      <c r="P4" s="180">
        <v>7</v>
      </c>
      <c r="Q4" s="180">
        <v>14</v>
      </c>
      <c r="R4" s="180">
        <v>11</v>
      </c>
      <c r="S4" s="181">
        <v>256</v>
      </c>
    </row>
    <row r="5" spans="1:19" ht="40" customHeight="1">
      <c r="A5" s="182" t="s">
        <v>174</v>
      </c>
      <c r="B5" s="183">
        <f>SUM(B7:B17)</f>
        <v>1072</v>
      </c>
      <c r="C5" s="184">
        <f t="shared" ref="C5:S5" si="0">SUM(C7:C17)</f>
        <v>2</v>
      </c>
      <c r="D5" s="184">
        <f t="shared" si="0"/>
        <v>4</v>
      </c>
      <c r="E5" s="184">
        <f t="shared" si="0"/>
        <v>3</v>
      </c>
      <c r="F5" s="184">
        <f t="shared" si="0"/>
        <v>49</v>
      </c>
      <c r="G5" s="184">
        <f t="shared" si="0"/>
        <v>2</v>
      </c>
      <c r="H5" s="184">
        <f t="shared" si="0"/>
        <v>3</v>
      </c>
      <c r="I5" s="184">
        <f t="shared" si="0"/>
        <v>1</v>
      </c>
      <c r="J5" s="184">
        <f t="shared" si="0"/>
        <v>2</v>
      </c>
      <c r="K5" s="184">
        <f t="shared" si="0"/>
        <v>1</v>
      </c>
      <c r="L5" s="184">
        <f t="shared" si="0"/>
        <v>0</v>
      </c>
      <c r="M5" s="184">
        <f t="shared" si="0"/>
        <v>5</v>
      </c>
      <c r="N5" s="184">
        <f t="shared" si="0"/>
        <v>605</v>
      </c>
      <c r="O5" s="184">
        <f t="shared" si="0"/>
        <v>128</v>
      </c>
      <c r="P5" s="184">
        <f t="shared" si="0"/>
        <v>7</v>
      </c>
      <c r="Q5" s="184">
        <f t="shared" si="0"/>
        <v>11</v>
      </c>
      <c r="R5" s="184">
        <f t="shared" si="0"/>
        <v>11</v>
      </c>
      <c r="S5" s="185">
        <f t="shared" si="0"/>
        <v>238</v>
      </c>
    </row>
    <row r="6" spans="1:19" ht="40" customHeight="1">
      <c r="A6" s="186" t="s">
        <v>175</v>
      </c>
      <c r="B6" s="187">
        <f>SUM(B18:B26)</f>
        <v>121</v>
      </c>
      <c r="C6" s="188">
        <f t="shared" ref="C6:S6" si="1">SUM(C18:C26)</f>
        <v>0</v>
      </c>
      <c r="D6" s="188">
        <f t="shared" si="1"/>
        <v>0</v>
      </c>
      <c r="E6" s="188">
        <f t="shared" si="1"/>
        <v>0</v>
      </c>
      <c r="F6" s="188">
        <f t="shared" si="1"/>
        <v>37</v>
      </c>
      <c r="G6" s="188">
        <f t="shared" si="1"/>
        <v>0</v>
      </c>
      <c r="H6" s="188">
        <f t="shared" si="1"/>
        <v>2</v>
      </c>
      <c r="I6" s="188">
        <f t="shared" si="1"/>
        <v>0</v>
      </c>
      <c r="J6" s="188">
        <f t="shared" si="1"/>
        <v>0</v>
      </c>
      <c r="K6" s="188">
        <f t="shared" si="1"/>
        <v>0</v>
      </c>
      <c r="L6" s="188">
        <f t="shared" si="1"/>
        <v>0</v>
      </c>
      <c r="M6" s="188">
        <f t="shared" si="1"/>
        <v>1</v>
      </c>
      <c r="N6" s="188">
        <f t="shared" si="1"/>
        <v>48</v>
      </c>
      <c r="O6" s="188">
        <f t="shared" si="1"/>
        <v>12</v>
      </c>
      <c r="P6" s="188">
        <f t="shared" si="1"/>
        <v>0</v>
      </c>
      <c r="Q6" s="188">
        <f t="shared" si="1"/>
        <v>3</v>
      </c>
      <c r="R6" s="188">
        <f t="shared" si="1"/>
        <v>0</v>
      </c>
      <c r="S6" s="189">
        <f t="shared" si="1"/>
        <v>18</v>
      </c>
    </row>
    <row r="7" spans="1:19" ht="40" customHeight="1">
      <c r="A7" s="182" t="s">
        <v>176</v>
      </c>
      <c r="B7" s="183">
        <v>481</v>
      </c>
      <c r="C7" s="184">
        <v>1</v>
      </c>
      <c r="D7" s="184">
        <v>2</v>
      </c>
      <c r="E7" s="184">
        <v>3</v>
      </c>
      <c r="F7" s="184">
        <v>5</v>
      </c>
      <c r="G7" s="184">
        <v>2</v>
      </c>
      <c r="H7" s="184">
        <v>2</v>
      </c>
      <c r="I7" s="184">
        <v>1</v>
      </c>
      <c r="J7" s="184">
        <v>1</v>
      </c>
      <c r="K7" s="184">
        <v>1</v>
      </c>
      <c r="L7" s="184">
        <v>0</v>
      </c>
      <c r="M7" s="184">
        <v>1</v>
      </c>
      <c r="N7" s="184">
        <v>306</v>
      </c>
      <c r="O7" s="184">
        <v>43</v>
      </c>
      <c r="P7" s="184">
        <v>1</v>
      </c>
      <c r="Q7" s="184">
        <v>6</v>
      </c>
      <c r="R7" s="184">
        <v>4</v>
      </c>
      <c r="S7" s="185">
        <v>102</v>
      </c>
    </row>
    <row r="8" spans="1:19" ht="40" customHeight="1">
      <c r="A8" s="182" t="s">
        <v>177</v>
      </c>
      <c r="B8" s="183">
        <v>111</v>
      </c>
      <c r="C8" s="184">
        <v>0</v>
      </c>
      <c r="D8" s="184">
        <v>0</v>
      </c>
      <c r="E8" s="184">
        <v>0</v>
      </c>
      <c r="F8" s="184">
        <v>5</v>
      </c>
      <c r="G8" s="184">
        <v>0</v>
      </c>
      <c r="H8" s="184">
        <v>0</v>
      </c>
      <c r="I8" s="184">
        <v>0</v>
      </c>
      <c r="J8" s="184">
        <v>0</v>
      </c>
      <c r="K8" s="184">
        <v>0</v>
      </c>
      <c r="L8" s="184">
        <v>0</v>
      </c>
      <c r="M8" s="184">
        <v>0</v>
      </c>
      <c r="N8" s="184">
        <v>60</v>
      </c>
      <c r="O8" s="184">
        <v>19</v>
      </c>
      <c r="P8" s="184">
        <v>0</v>
      </c>
      <c r="Q8" s="184">
        <v>0</v>
      </c>
      <c r="R8" s="184">
        <v>0</v>
      </c>
      <c r="S8" s="185">
        <v>27</v>
      </c>
    </row>
    <row r="9" spans="1:19" ht="40" customHeight="1">
      <c r="A9" s="182" t="s">
        <v>178</v>
      </c>
      <c r="B9" s="183">
        <v>73</v>
      </c>
      <c r="C9" s="184">
        <v>0</v>
      </c>
      <c r="D9" s="184">
        <v>0</v>
      </c>
      <c r="E9" s="184">
        <v>0</v>
      </c>
      <c r="F9" s="184">
        <v>15</v>
      </c>
      <c r="G9" s="184">
        <v>0</v>
      </c>
      <c r="H9" s="184">
        <v>0</v>
      </c>
      <c r="I9" s="184">
        <v>0</v>
      </c>
      <c r="J9" s="184">
        <v>0</v>
      </c>
      <c r="K9" s="184">
        <v>0</v>
      </c>
      <c r="L9" s="184">
        <v>0</v>
      </c>
      <c r="M9" s="184">
        <v>1</v>
      </c>
      <c r="N9" s="184">
        <v>36</v>
      </c>
      <c r="O9" s="184">
        <v>6</v>
      </c>
      <c r="P9" s="184">
        <v>0</v>
      </c>
      <c r="Q9" s="184">
        <v>0</v>
      </c>
      <c r="R9" s="184">
        <v>0</v>
      </c>
      <c r="S9" s="185">
        <v>15</v>
      </c>
    </row>
    <row r="10" spans="1:19" ht="40" customHeight="1">
      <c r="A10" s="182" t="s">
        <v>179</v>
      </c>
      <c r="B10" s="183">
        <v>42</v>
      </c>
      <c r="C10" s="184">
        <v>0</v>
      </c>
      <c r="D10" s="184">
        <v>0</v>
      </c>
      <c r="E10" s="184">
        <v>0</v>
      </c>
      <c r="F10" s="184">
        <v>5</v>
      </c>
      <c r="G10" s="184">
        <v>0</v>
      </c>
      <c r="H10" s="184">
        <v>0</v>
      </c>
      <c r="I10" s="184">
        <v>0</v>
      </c>
      <c r="J10" s="184">
        <v>0</v>
      </c>
      <c r="K10" s="184">
        <v>0</v>
      </c>
      <c r="L10" s="184">
        <v>0</v>
      </c>
      <c r="M10" s="184">
        <v>0</v>
      </c>
      <c r="N10" s="184">
        <v>21</v>
      </c>
      <c r="O10" s="184">
        <v>2</v>
      </c>
      <c r="P10" s="184">
        <v>0</v>
      </c>
      <c r="Q10" s="184">
        <v>0</v>
      </c>
      <c r="R10" s="184">
        <v>1</v>
      </c>
      <c r="S10" s="185">
        <v>13</v>
      </c>
    </row>
    <row r="11" spans="1:19" ht="40" customHeight="1">
      <c r="A11" s="182" t="s">
        <v>180</v>
      </c>
      <c r="B11" s="183">
        <v>82</v>
      </c>
      <c r="C11" s="184">
        <v>0</v>
      </c>
      <c r="D11" s="184">
        <v>0</v>
      </c>
      <c r="E11" s="184">
        <v>0</v>
      </c>
      <c r="F11" s="184">
        <v>1</v>
      </c>
      <c r="G11" s="184">
        <v>0</v>
      </c>
      <c r="H11" s="184">
        <v>0</v>
      </c>
      <c r="I11" s="184">
        <v>0</v>
      </c>
      <c r="J11" s="184">
        <v>0</v>
      </c>
      <c r="K11" s="184">
        <v>0</v>
      </c>
      <c r="L11" s="184">
        <v>0</v>
      </c>
      <c r="M11" s="184">
        <v>1</v>
      </c>
      <c r="N11" s="184">
        <v>33</v>
      </c>
      <c r="O11" s="184">
        <v>15</v>
      </c>
      <c r="P11" s="184">
        <v>4</v>
      </c>
      <c r="Q11" s="184">
        <v>3</v>
      </c>
      <c r="R11" s="184">
        <v>4</v>
      </c>
      <c r="S11" s="185">
        <v>21</v>
      </c>
    </row>
    <row r="12" spans="1:19" ht="40" customHeight="1">
      <c r="A12" s="182" t="s">
        <v>181</v>
      </c>
      <c r="B12" s="183">
        <v>83</v>
      </c>
      <c r="C12" s="184">
        <v>0</v>
      </c>
      <c r="D12" s="184">
        <v>1</v>
      </c>
      <c r="E12" s="184">
        <v>0</v>
      </c>
      <c r="F12" s="184">
        <v>3</v>
      </c>
      <c r="G12" s="184">
        <v>0</v>
      </c>
      <c r="H12" s="184">
        <v>1</v>
      </c>
      <c r="I12" s="184">
        <v>0</v>
      </c>
      <c r="J12" s="184">
        <v>0</v>
      </c>
      <c r="K12" s="184">
        <v>0</v>
      </c>
      <c r="L12" s="184">
        <v>0</v>
      </c>
      <c r="M12" s="184">
        <v>2</v>
      </c>
      <c r="N12" s="184">
        <v>41</v>
      </c>
      <c r="O12" s="184">
        <v>14</v>
      </c>
      <c r="P12" s="184">
        <v>0</v>
      </c>
      <c r="Q12" s="184">
        <v>1</v>
      </c>
      <c r="R12" s="184">
        <v>0</v>
      </c>
      <c r="S12" s="185">
        <v>20</v>
      </c>
    </row>
    <row r="13" spans="1:19" ht="40" customHeight="1">
      <c r="A13" s="182" t="s">
        <v>182</v>
      </c>
      <c r="B13" s="183">
        <v>50</v>
      </c>
      <c r="C13" s="184">
        <v>0</v>
      </c>
      <c r="D13" s="184">
        <v>0</v>
      </c>
      <c r="E13" s="184">
        <v>0</v>
      </c>
      <c r="F13" s="184">
        <v>7</v>
      </c>
      <c r="G13" s="184">
        <v>0</v>
      </c>
      <c r="H13" s="184">
        <v>0</v>
      </c>
      <c r="I13" s="184">
        <v>0</v>
      </c>
      <c r="J13" s="184">
        <v>0</v>
      </c>
      <c r="K13" s="184">
        <v>0</v>
      </c>
      <c r="L13" s="184">
        <v>0</v>
      </c>
      <c r="M13" s="184">
        <v>0</v>
      </c>
      <c r="N13" s="184">
        <v>27</v>
      </c>
      <c r="O13" s="184">
        <v>6</v>
      </c>
      <c r="P13" s="184">
        <v>0</v>
      </c>
      <c r="Q13" s="184">
        <v>0</v>
      </c>
      <c r="R13" s="184">
        <v>1</v>
      </c>
      <c r="S13" s="185">
        <v>9</v>
      </c>
    </row>
    <row r="14" spans="1:19" ht="40" customHeight="1">
      <c r="A14" s="182" t="s">
        <v>183</v>
      </c>
      <c r="B14" s="183">
        <v>28</v>
      </c>
      <c r="C14" s="184">
        <v>0</v>
      </c>
      <c r="D14" s="184">
        <v>0</v>
      </c>
      <c r="E14" s="184">
        <v>0</v>
      </c>
      <c r="F14" s="184">
        <v>1</v>
      </c>
      <c r="G14" s="184">
        <v>0</v>
      </c>
      <c r="H14" s="184">
        <v>0</v>
      </c>
      <c r="I14" s="184">
        <v>0</v>
      </c>
      <c r="J14" s="184">
        <v>0</v>
      </c>
      <c r="K14" s="184">
        <v>0</v>
      </c>
      <c r="L14" s="184">
        <v>0</v>
      </c>
      <c r="M14" s="184">
        <v>0</v>
      </c>
      <c r="N14" s="184">
        <v>16</v>
      </c>
      <c r="O14" s="184">
        <v>4</v>
      </c>
      <c r="P14" s="184">
        <v>1</v>
      </c>
      <c r="Q14" s="184">
        <v>0</v>
      </c>
      <c r="R14" s="184">
        <v>1</v>
      </c>
      <c r="S14" s="185">
        <v>5</v>
      </c>
    </row>
    <row r="15" spans="1:19" ht="40" customHeight="1">
      <c r="A15" s="182" t="s">
        <v>184</v>
      </c>
      <c r="B15" s="183">
        <v>53</v>
      </c>
      <c r="C15" s="184">
        <v>0</v>
      </c>
      <c r="D15" s="184">
        <v>0</v>
      </c>
      <c r="E15" s="184">
        <v>0</v>
      </c>
      <c r="F15" s="184">
        <v>2</v>
      </c>
      <c r="G15" s="184">
        <v>0</v>
      </c>
      <c r="H15" s="184">
        <v>0</v>
      </c>
      <c r="I15" s="184">
        <v>0</v>
      </c>
      <c r="J15" s="184">
        <v>1</v>
      </c>
      <c r="K15" s="184">
        <v>0</v>
      </c>
      <c r="L15" s="184">
        <v>0</v>
      </c>
      <c r="M15" s="184">
        <v>0</v>
      </c>
      <c r="N15" s="184">
        <v>30</v>
      </c>
      <c r="O15" s="184">
        <v>9</v>
      </c>
      <c r="P15" s="184">
        <v>1</v>
      </c>
      <c r="Q15" s="184">
        <v>0</v>
      </c>
      <c r="R15" s="184">
        <v>0</v>
      </c>
      <c r="S15" s="185">
        <v>10</v>
      </c>
    </row>
    <row r="16" spans="1:19" ht="40" customHeight="1">
      <c r="A16" s="182" t="s">
        <v>185</v>
      </c>
      <c r="B16" s="183">
        <v>39</v>
      </c>
      <c r="C16" s="184">
        <v>0</v>
      </c>
      <c r="D16" s="184">
        <v>0</v>
      </c>
      <c r="E16" s="184">
        <v>0</v>
      </c>
      <c r="F16" s="184">
        <v>4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19</v>
      </c>
      <c r="O16" s="184">
        <v>7</v>
      </c>
      <c r="P16" s="184">
        <v>0</v>
      </c>
      <c r="Q16" s="184">
        <v>0</v>
      </c>
      <c r="R16" s="184">
        <v>0</v>
      </c>
      <c r="S16" s="185">
        <v>9</v>
      </c>
    </row>
    <row r="17" spans="1:19" ht="40" customHeight="1">
      <c r="A17" s="182" t="s">
        <v>186</v>
      </c>
      <c r="B17" s="183">
        <v>30</v>
      </c>
      <c r="C17" s="184">
        <v>1</v>
      </c>
      <c r="D17" s="184">
        <v>1</v>
      </c>
      <c r="E17" s="184">
        <v>0</v>
      </c>
      <c r="F17" s="184">
        <v>1</v>
      </c>
      <c r="G17" s="184">
        <v>0</v>
      </c>
      <c r="H17" s="184">
        <v>0</v>
      </c>
      <c r="I17" s="184">
        <v>0</v>
      </c>
      <c r="J17" s="184">
        <v>0</v>
      </c>
      <c r="K17" s="184">
        <v>0</v>
      </c>
      <c r="L17" s="184">
        <v>0</v>
      </c>
      <c r="M17" s="184">
        <v>0</v>
      </c>
      <c r="N17" s="184">
        <v>16</v>
      </c>
      <c r="O17" s="184">
        <v>3</v>
      </c>
      <c r="P17" s="184">
        <v>0</v>
      </c>
      <c r="Q17" s="184">
        <v>1</v>
      </c>
      <c r="R17" s="184">
        <v>0</v>
      </c>
      <c r="S17" s="185">
        <v>7</v>
      </c>
    </row>
    <row r="18" spans="1:19" ht="40" customHeight="1">
      <c r="A18" s="190" t="s">
        <v>187</v>
      </c>
      <c r="B18" s="191">
        <v>6</v>
      </c>
      <c r="C18" s="192">
        <v>0</v>
      </c>
      <c r="D18" s="192">
        <v>0</v>
      </c>
      <c r="E18" s="192">
        <v>0</v>
      </c>
      <c r="F18" s="192">
        <v>3</v>
      </c>
      <c r="G18" s="192">
        <v>0</v>
      </c>
      <c r="H18" s="192">
        <v>0</v>
      </c>
      <c r="I18" s="192">
        <v>0</v>
      </c>
      <c r="J18" s="192">
        <v>0</v>
      </c>
      <c r="K18" s="192">
        <v>0</v>
      </c>
      <c r="L18" s="192">
        <v>0</v>
      </c>
      <c r="M18" s="192">
        <v>0</v>
      </c>
      <c r="N18" s="192">
        <v>2</v>
      </c>
      <c r="O18" s="192">
        <v>0</v>
      </c>
      <c r="P18" s="192">
        <v>0</v>
      </c>
      <c r="Q18" s="192">
        <v>0</v>
      </c>
      <c r="R18" s="192">
        <v>0</v>
      </c>
      <c r="S18" s="193">
        <v>1</v>
      </c>
    </row>
    <row r="19" spans="1:19" s="75" customFormat="1" ht="40" customHeight="1">
      <c r="A19" s="182" t="s">
        <v>188</v>
      </c>
      <c r="B19" s="183">
        <v>11</v>
      </c>
      <c r="C19" s="184">
        <v>0</v>
      </c>
      <c r="D19" s="184">
        <v>0</v>
      </c>
      <c r="E19" s="184">
        <v>0</v>
      </c>
      <c r="F19" s="184">
        <v>4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4">
        <v>4</v>
      </c>
      <c r="O19" s="184">
        <v>1</v>
      </c>
      <c r="P19" s="184">
        <v>0</v>
      </c>
      <c r="Q19" s="184">
        <v>0</v>
      </c>
      <c r="R19" s="184">
        <v>0</v>
      </c>
      <c r="S19" s="185">
        <v>2</v>
      </c>
    </row>
    <row r="20" spans="1:19" ht="40" customHeight="1">
      <c r="A20" s="178" t="s">
        <v>189</v>
      </c>
      <c r="B20" s="179">
        <v>27</v>
      </c>
      <c r="C20" s="194">
        <v>0</v>
      </c>
      <c r="D20" s="194">
        <v>0</v>
      </c>
      <c r="E20" s="194">
        <v>0</v>
      </c>
      <c r="F20" s="194">
        <v>3</v>
      </c>
      <c r="G20" s="194">
        <v>0</v>
      </c>
      <c r="H20" s="194">
        <v>0</v>
      </c>
      <c r="I20" s="194">
        <v>0</v>
      </c>
      <c r="J20" s="194">
        <v>0</v>
      </c>
      <c r="K20" s="194">
        <v>0</v>
      </c>
      <c r="L20" s="194">
        <v>0</v>
      </c>
      <c r="M20" s="194">
        <v>0</v>
      </c>
      <c r="N20" s="194">
        <v>15</v>
      </c>
      <c r="O20" s="194">
        <v>4</v>
      </c>
      <c r="P20" s="194">
        <v>0</v>
      </c>
      <c r="Q20" s="194">
        <v>1</v>
      </c>
      <c r="R20" s="194">
        <v>0</v>
      </c>
      <c r="S20" s="195">
        <v>4</v>
      </c>
    </row>
    <row r="21" spans="1:19" ht="40" customHeight="1">
      <c r="A21" s="182" t="s">
        <v>190</v>
      </c>
      <c r="B21" s="183">
        <v>16</v>
      </c>
      <c r="C21" s="184">
        <v>0</v>
      </c>
      <c r="D21" s="184">
        <v>0</v>
      </c>
      <c r="E21" s="184">
        <v>0</v>
      </c>
      <c r="F21" s="184">
        <v>1</v>
      </c>
      <c r="G21" s="184">
        <v>0</v>
      </c>
      <c r="H21" s="184">
        <v>0</v>
      </c>
      <c r="I21" s="184">
        <v>0</v>
      </c>
      <c r="J21" s="184">
        <v>0</v>
      </c>
      <c r="K21" s="184">
        <v>0</v>
      </c>
      <c r="L21" s="184">
        <v>0</v>
      </c>
      <c r="M21" s="184">
        <v>0</v>
      </c>
      <c r="N21" s="184">
        <v>9</v>
      </c>
      <c r="O21" s="184">
        <v>2</v>
      </c>
      <c r="P21" s="184">
        <v>0</v>
      </c>
      <c r="Q21" s="184">
        <v>1</v>
      </c>
      <c r="R21" s="184">
        <v>0</v>
      </c>
      <c r="S21" s="185">
        <v>3</v>
      </c>
    </row>
    <row r="22" spans="1:19" ht="40" customHeight="1">
      <c r="A22" s="196" t="s">
        <v>191</v>
      </c>
      <c r="B22" s="191">
        <v>14</v>
      </c>
      <c r="C22" s="192">
        <v>0</v>
      </c>
      <c r="D22" s="192">
        <v>0</v>
      </c>
      <c r="E22" s="192">
        <v>0</v>
      </c>
      <c r="F22" s="192">
        <v>2</v>
      </c>
      <c r="G22" s="192">
        <v>0</v>
      </c>
      <c r="H22" s="192">
        <v>2</v>
      </c>
      <c r="I22" s="192">
        <v>0</v>
      </c>
      <c r="J22" s="192">
        <v>0</v>
      </c>
      <c r="K22" s="192">
        <v>0</v>
      </c>
      <c r="L22" s="192">
        <v>0</v>
      </c>
      <c r="M22" s="192">
        <v>0</v>
      </c>
      <c r="N22" s="192">
        <v>8</v>
      </c>
      <c r="O22" s="192">
        <v>0</v>
      </c>
      <c r="P22" s="192">
        <v>0</v>
      </c>
      <c r="Q22" s="192">
        <v>0</v>
      </c>
      <c r="R22" s="192">
        <v>0</v>
      </c>
      <c r="S22" s="193">
        <v>2</v>
      </c>
    </row>
    <row r="23" spans="1:19" ht="40" customHeight="1">
      <c r="A23" s="197" t="s">
        <v>192</v>
      </c>
      <c r="B23" s="187">
        <v>10</v>
      </c>
      <c r="C23" s="188">
        <v>0</v>
      </c>
      <c r="D23" s="188">
        <v>0</v>
      </c>
      <c r="E23" s="188">
        <v>0</v>
      </c>
      <c r="F23" s="188">
        <v>4</v>
      </c>
      <c r="G23" s="188">
        <v>0</v>
      </c>
      <c r="H23" s="188">
        <v>0</v>
      </c>
      <c r="I23" s="188">
        <v>0</v>
      </c>
      <c r="J23" s="188">
        <v>0</v>
      </c>
      <c r="K23" s="188">
        <v>0</v>
      </c>
      <c r="L23" s="188">
        <v>0</v>
      </c>
      <c r="M23" s="188">
        <v>0</v>
      </c>
      <c r="N23" s="188">
        <v>1</v>
      </c>
      <c r="O23" s="188">
        <v>3</v>
      </c>
      <c r="P23" s="188">
        <v>0</v>
      </c>
      <c r="Q23" s="188">
        <v>1</v>
      </c>
      <c r="R23" s="188">
        <v>0</v>
      </c>
      <c r="S23" s="189">
        <v>1</v>
      </c>
    </row>
    <row r="24" spans="1:19" ht="40" customHeight="1">
      <c r="A24" s="198" t="s">
        <v>193</v>
      </c>
      <c r="B24" s="183">
        <v>6</v>
      </c>
      <c r="C24" s="184">
        <v>0</v>
      </c>
      <c r="D24" s="184">
        <v>0</v>
      </c>
      <c r="E24" s="184">
        <v>0</v>
      </c>
      <c r="F24" s="184">
        <v>5</v>
      </c>
      <c r="G24" s="184">
        <v>0</v>
      </c>
      <c r="H24" s="184">
        <v>0</v>
      </c>
      <c r="I24" s="184">
        <v>0</v>
      </c>
      <c r="J24" s="184">
        <v>0</v>
      </c>
      <c r="K24" s="184">
        <v>0</v>
      </c>
      <c r="L24" s="184">
        <v>0</v>
      </c>
      <c r="M24" s="184">
        <v>0</v>
      </c>
      <c r="N24" s="184">
        <v>0</v>
      </c>
      <c r="O24" s="184">
        <v>1</v>
      </c>
      <c r="P24" s="184">
        <v>0</v>
      </c>
      <c r="Q24" s="184">
        <v>0</v>
      </c>
      <c r="R24" s="184">
        <v>0</v>
      </c>
      <c r="S24" s="185">
        <v>0</v>
      </c>
    </row>
    <row r="25" spans="1:19" ht="40" customHeight="1">
      <c r="A25" s="197" t="s">
        <v>194</v>
      </c>
      <c r="B25" s="187">
        <v>12</v>
      </c>
      <c r="C25" s="188">
        <v>0</v>
      </c>
      <c r="D25" s="188">
        <v>0</v>
      </c>
      <c r="E25" s="188">
        <v>0</v>
      </c>
      <c r="F25" s="188">
        <v>7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0</v>
      </c>
      <c r="M25" s="188">
        <v>0</v>
      </c>
      <c r="N25" s="188">
        <v>3</v>
      </c>
      <c r="O25" s="188">
        <v>0</v>
      </c>
      <c r="P25" s="188">
        <v>0</v>
      </c>
      <c r="Q25" s="188">
        <v>0</v>
      </c>
      <c r="R25" s="188">
        <v>0</v>
      </c>
      <c r="S25" s="189">
        <v>2</v>
      </c>
    </row>
    <row r="26" spans="1:19" ht="40" customHeight="1" thickBot="1">
      <c r="A26" s="199" t="s">
        <v>195</v>
      </c>
      <c r="B26" s="200">
        <v>19</v>
      </c>
      <c r="C26" s="201">
        <v>0</v>
      </c>
      <c r="D26" s="201">
        <v>0</v>
      </c>
      <c r="E26" s="201">
        <v>0</v>
      </c>
      <c r="F26" s="201">
        <v>8</v>
      </c>
      <c r="G26" s="201">
        <v>0</v>
      </c>
      <c r="H26" s="201">
        <v>0</v>
      </c>
      <c r="I26" s="201">
        <v>0</v>
      </c>
      <c r="J26" s="201">
        <v>0</v>
      </c>
      <c r="K26" s="201">
        <v>0</v>
      </c>
      <c r="L26" s="201">
        <v>0</v>
      </c>
      <c r="M26" s="201">
        <v>1</v>
      </c>
      <c r="N26" s="201">
        <v>6</v>
      </c>
      <c r="O26" s="201">
        <v>1</v>
      </c>
      <c r="P26" s="201">
        <v>0</v>
      </c>
      <c r="Q26" s="201">
        <v>0</v>
      </c>
      <c r="R26" s="201">
        <v>0</v>
      </c>
      <c r="S26" s="202">
        <v>3</v>
      </c>
    </row>
    <row r="27" spans="1:19" ht="40" customHeight="1" thickTop="1">
      <c r="A27" s="198" t="s">
        <v>196</v>
      </c>
      <c r="B27" s="183">
        <v>53</v>
      </c>
      <c r="C27" s="184">
        <f t="shared" ref="C27:S27" si="2">C15</f>
        <v>0</v>
      </c>
      <c r="D27" s="184">
        <f t="shared" si="2"/>
        <v>0</v>
      </c>
      <c r="E27" s="184">
        <f t="shared" si="2"/>
        <v>0</v>
      </c>
      <c r="F27" s="184">
        <f t="shared" si="2"/>
        <v>2</v>
      </c>
      <c r="G27" s="184">
        <f t="shared" si="2"/>
        <v>0</v>
      </c>
      <c r="H27" s="184">
        <f t="shared" si="2"/>
        <v>0</v>
      </c>
      <c r="I27" s="184">
        <f t="shared" si="2"/>
        <v>0</v>
      </c>
      <c r="J27" s="184">
        <f t="shared" si="2"/>
        <v>1</v>
      </c>
      <c r="K27" s="184">
        <f t="shared" si="2"/>
        <v>0</v>
      </c>
      <c r="L27" s="184">
        <f t="shared" si="2"/>
        <v>0</v>
      </c>
      <c r="M27" s="184">
        <f t="shared" si="2"/>
        <v>0</v>
      </c>
      <c r="N27" s="184">
        <f t="shared" si="2"/>
        <v>30</v>
      </c>
      <c r="O27" s="184">
        <f t="shared" si="2"/>
        <v>9</v>
      </c>
      <c r="P27" s="184">
        <f t="shared" si="2"/>
        <v>1</v>
      </c>
      <c r="Q27" s="184">
        <f t="shared" si="2"/>
        <v>0</v>
      </c>
      <c r="R27" s="184">
        <f t="shared" si="2"/>
        <v>0</v>
      </c>
      <c r="S27" s="203">
        <f t="shared" si="2"/>
        <v>10</v>
      </c>
    </row>
    <row r="28" spans="1:19" ht="40" customHeight="1">
      <c r="A28" s="198" t="s">
        <v>197</v>
      </c>
      <c r="B28" s="183">
        <v>165</v>
      </c>
      <c r="C28" s="184">
        <f t="shared" ref="C28:S28" si="3">C11+C12</f>
        <v>0</v>
      </c>
      <c r="D28" s="184">
        <f t="shared" si="3"/>
        <v>1</v>
      </c>
      <c r="E28" s="184">
        <f t="shared" si="3"/>
        <v>0</v>
      </c>
      <c r="F28" s="184">
        <f t="shared" si="3"/>
        <v>4</v>
      </c>
      <c r="G28" s="184">
        <f t="shared" si="3"/>
        <v>0</v>
      </c>
      <c r="H28" s="184">
        <f t="shared" si="3"/>
        <v>1</v>
      </c>
      <c r="I28" s="184">
        <f t="shared" si="3"/>
        <v>0</v>
      </c>
      <c r="J28" s="184">
        <f t="shared" si="3"/>
        <v>0</v>
      </c>
      <c r="K28" s="184">
        <f t="shared" si="3"/>
        <v>0</v>
      </c>
      <c r="L28" s="184">
        <f t="shared" si="3"/>
        <v>0</v>
      </c>
      <c r="M28" s="184">
        <f t="shared" si="3"/>
        <v>3</v>
      </c>
      <c r="N28" s="184">
        <f t="shared" si="3"/>
        <v>74</v>
      </c>
      <c r="O28" s="184">
        <f t="shared" si="3"/>
        <v>29</v>
      </c>
      <c r="P28" s="184">
        <f t="shared" si="3"/>
        <v>4</v>
      </c>
      <c r="Q28" s="184">
        <f t="shared" si="3"/>
        <v>4</v>
      </c>
      <c r="R28" s="184">
        <f t="shared" si="3"/>
        <v>4</v>
      </c>
      <c r="S28" s="185">
        <f t="shared" si="3"/>
        <v>41</v>
      </c>
    </row>
    <row r="29" spans="1:19" ht="40" customHeight="1">
      <c r="A29" s="198" t="s">
        <v>198</v>
      </c>
      <c r="B29" s="183">
        <v>117</v>
      </c>
      <c r="C29" s="184">
        <f t="shared" ref="C29:S29" si="4">C8+C18</f>
        <v>0</v>
      </c>
      <c r="D29" s="184">
        <f t="shared" si="4"/>
        <v>0</v>
      </c>
      <c r="E29" s="184">
        <f t="shared" si="4"/>
        <v>0</v>
      </c>
      <c r="F29" s="184">
        <f t="shared" si="4"/>
        <v>8</v>
      </c>
      <c r="G29" s="184">
        <f t="shared" si="4"/>
        <v>0</v>
      </c>
      <c r="H29" s="184">
        <f t="shared" si="4"/>
        <v>0</v>
      </c>
      <c r="I29" s="184">
        <f t="shared" si="4"/>
        <v>0</v>
      </c>
      <c r="J29" s="184">
        <f t="shared" si="4"/>
        <v>0</v>
      </c>
      <c r="K29" s="184">
        <f t="shared" si="4"/>
        <v>0</v>
      </c>
      <c r="L29" s="184">
        <f t="shared" si="4"/>
        <v>0</v>
      </c>
      <c r="M29" s="184">
        <f t="shared" si="4"/>
        <v>0</v>
      </c>
      <c r="N29" s="184">
        <f t="shared" si="4"/>
        <v>62</v>
      </c>
      <c r="O29" s="184">
        <f t="shared" si="4"/>
        <v>19</v>
      </c>
      <c r="P29" s="184">
        <f t="shared" si="4"/>
        <v>0</v>
      </c>
      <c r="Q29" s="184">
        <f t="shared" si="4"/>
        <v>0</v>
      </c>
      <c r="R29" s="184">
        <f t="shared" si="4"/>
        <v>0</v>
      </c>
      <c r="S29" s="185">
        <f t="shared" si="4"/>
        <v>28</v>
      </c>
    </row>
    <row r="30" spans="1:19" ht="40" customHeight="1">
      <c r="A30" s="198" t="s">
        <v>199</v>
      </c>
      <c r="B30" s="183">
        <v>593</v>
      </c>
      <c r="C30" s="184">
        <f t="shared" ref="C30:S30" si="5">C7+C14+C17+C19+C20+C21</f>
        <v>2</v>
      </c>
      <c r="D30" s="184">
        <f t="shared" si="5"/>
        <v>3</v>
      </c>
      <c r="E30" s="184">
        <f t="shared" si="5"/>
        <v>3</v>
      </c>
      <c r="F30" s="184">
        <f t="shared" si="5"/>
        <v>15</v>
      </c>
      <c r="G30" s="184">
        <f t="shared" si="5"/>
        <v>2</v>
      </c>
      <c r="H30" s="184">
        <f t="shared" si="5"/>
        <v>2</v>
      </c>
      <c r="I30" s="184">
        <f t="shared" si="5"/>
        <v>1</v>
      </c>
      <c r="J30" s="184">
        <f t="shared" si="5"/>
        <v>1</v>
      </c>
      <c r="K30" s="184">
        <f t="shared" si="5"/>
        <v>1</v>
      </c>
      <c r="L30" s="184">
        <f t="shared" si="5"/>
        <v>0</v>
      </c>
      <c r="M30" s="184">
        <f t="shared" si="5"/>
        <v>1</v>
      </c>
      <c r="N30" s="184">
        <f t="shared" si="5"/>
        <v>366</v>
      </c>
      <c r="O30" s="184">
        <f t="shared" si="5"/>
        <v>57</v>
      </c>
      <c r="P30" s="184">
        <f t="shared" si="5"/>
        <v>2</v>
      </c>
      <c r="Q30" s="184">
        <f t="shared" si="5"/>
        <v>9</v>
      </c>
      <c r="R30" s="184">
        <f t="shared" si="5"/>
        <v>5</v>
      </c>
      <c r="S30" s="185">
        <f t="shared" si="5"/>
        <v>123</v>
      </c>
    </row>
    <row r="31" spans="1:19" ht="40" customHeight="1">
      <c r="A31" s="198" t="s">
        <v>200</v>
      </c>
      <c r="B31" s="183">
        <v>155</v>
      </c>
      <c r="C31" s="184">
        <f t="shared" ref="C31:S31" si="6">C10+C13+C16+C22+C23</f>
        <v>0</v>
      </c>
      <c r="D31" s="184">
        <f t="shared" si="6"/>
        <v>0</v>
      </c>
      <c r="E31" s="184">
        <f t="shared" si="6"/>
        <v>0</v>
      </c>
      <c r="F31" s="184">
        <f t="shared" si="6"/>
        <v>22</v>
      </c>
      <c r="G31" s="184">
        <f t="shared" si="6"/>
        <v>0</v>
      </c>
      <c r="H31" s="184">
        <f t="shared" si="6"/>
        <v>2</v>
      </c>
      <c r="I31" s="184">
        <f t="shared" si="6"/>
        <v>0</v>
      </c>
      <c r="J31" s="184">
        <f t="shared" si="6"/>
        <v>0</v>
      </c>
      <c r="K31" s="184">
        <f t="shared" si="6"/>
        <v>0</v>
      </c>
      <c r="L31" s="184">
        <f t="shared" si="6"/>
        <v>0</v>
      </c>
      <c r="M31" s="184">
        <f t="shared" si="6"/>
        <v>0</v>
      </c>
      <c r="N31" s="184">
        <f t="shared" si="6"/>
        <v>76</v>
      </c>
      <c r="O31" s="184">
        <f t="shared" si="6"/>
        <v>18</v>
      </c>
      <c r="P31" s="184">
        <f t="shared" si="6"/>
        <v>0</v>
      </c>
      <c r="Q31" s="184">
        <f t="shared" si="6"/>
        <v>1</v>
      </c>
      <c r="R31" s="184">
        <f t="shared" si="6"/>
        <v>2</v>
      </c>
      <c r="S31" s="185">
        <f t="shared" si="6"/>
        <v>34</v>
      </c>
    </row>
    <row r="32" spans="1:19" ht="40" customHeight="1">
      <c r="A32" s="197" t="s">
        <v>201</v>
      </c>
      <c r="B32" s="187">
        <v>110</v>
      </c>
      <c r="C32" s="188">
        <f t="shared" ref="C32:S32" si="7">C9+C24+C25+C26</f>
        <v>0</v>
      </c>
      <c r="D32" s="188">
        <f t="shared" si="7"/>
        <v>0</v>
      </c>
      <c r="E32" s="188">
        <f t="shared" si="7"/>
        <v>0</v>
      </c>
      <c r="F32" s="188">
        <f t="shared" si="7"/>
        <v>35</v>
      </c>
      <c r="G32" s="188">
        <f t="shared" si="7"/>
        <v>0</v>
      </c>
      <c r="H32" s="188">
        <f t="shared" si="7"/>
        <v>0</v>
      </c>
      <c r="I32" s="188">
        <f t="shared" si="7"/>
        <v>0</v>
      </c>
      <c r="J32" s="188">
        <f t="shared" si="7"/>
        <v>0</v>
      </c>
      <c r="K32" s="188">
        <f t="shared" si="7"/>
        <v>0</v>
      </c>
      <c r="L32" s="188">
        <f t="shared" si="7"/>
        <v>0</v>
      </c>
      <c r="M32" s="188">
        <f t="shared" si="7"/>
        <v>2</v>
      </c>
      <c r="N32" s="188">
        <f t="shared" si="7"/>
        <v>45</v>
      </c>
      <c r="O32" s="188">
        <f t="shared" si="7"/>
        <v>8</v>
      </c>
      <c r="P32" s="188">
        <f t="shared" si="7"/>
        <v>0</v>
      </c>
      <c r="Q32" s="188">
        <f t="shared" si="7"/>
        <v>0</v>
      </c>
      <c r="R32" s="188">
        <f t="shared" si="7"/>
        <v>0</v>
      </c>
      <c r="S32" s="189">
        <f t="shared" si="7"/>
        <v>20</v>
      </c>
    </row>
  </sheetData>
  <mergeCells count="15">
    <mergeCell ref="O1:S1"/>
    <mergeCell ref="A2:A3"/>
    <mergeCell ref="B2:B3"/>
    <mergeCell ref="C2:D2"/>
    <mergeCell ref="E2:I2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phoneticPr fontId="2"/>
  <pageMargins left="0.78740157480314965" right="0.78740157480314965" top="0.59055118110236227" bottom="0.59055118110236227" header="0" footer="0"/>
  <pageSetup paperSize="9" scale="58" fitToWidth="40" orientation="portrait" blackAndWhite="1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6517A-F8F2-42B8-9A61-FA8F1552663B}">
  <sheetPr>
    <tabColor theme="8" tint="0.59999389629810485"/>
    <pageSetUpPr fitToPage="1"/>
  </sheetPr>
  <dimension ref="A1:AS33"/>
  <sheetViews>
    <sheetView view="pageBreakPreview" zoomScale="85" zoomScaleNormal="100" zoomScaleSheetLayoutView="85" workbookViewId="0"/>
  </sheetViews>
  <sheetFormatPr defaultColWidth="9.08984375" defaultRowHeight="13"/>
  <cols>
    <col min="1" max="1" width="11.7265625" style="106" customWidth="1"/>
    <col min="2" max="23" width="11.26953125" style="106" customWidth="1"/>
    <col min="24" max="24" width="9.08984375" style="106" customWidth="1"/>
    <col min="25" max="25" width="11.08984375" style="107" hidden="1" customWidth="1"/>
    <col min="26" max="256" width="9.08984375" style="106"/>
    <col min="257" max="257" width="11.7265625" style="106" customWidth="1"/>
    <col min="258" max="279" width="11.26953125" style="106" customWidth="1"/>
    <col min="280" max="280" width="9.08984375" style="106"/>
    <col min="281" max="281" width="11.08984375" style="106" customWidth="1"/>
    <col min="282" max="512" width="9.08984375" style="106"/>
    <col min="513" max="513" width="11.7265625" style="106" customWidth="1"/>
    <col min="514" max="535" width="11.26953125" style="106" customWidth="1"/>
    <col min="536" max="536" width="9.08984375" style="106"/>
    <col min="537" max="537" width="11.08984375" style="106" customWidth="1"/>
    <col min="538" max="768" width="9.08984375" style="106"/>
    <col min="769" max="769" width="11.7265625" style="106" customWidth="1"/>
    <col min="770" max="791" width="11.26953125" style="106" customWidth="1"/>
    <col min="792" max="792" width="9.08984375" style="106"/>
    <col min="793" max="793" width="11.08984375" style="106" customWidth="1"/>
    <col min="794" max="1024" width="9.08984375" style="106"/>
    <col min="1025" max="1025" width="11.7265625" style="106" customWidth="1"/>
    <col min="1026" max="1047" width="11.26953125" style="106" customWidth="1"/>
    <col min="1048" max="1048" width="9.08984375" style="106"/>
    <col min="1049" max="1049" width="11.08984375" style="106" customWidth="1"/>
    <col min="1050" max="1280" width="9.08984375" style="106"/>
    <col min="1281" max="1281" width="11.7265625" style="106" customWidth="1"/>
    <col min="1282" max="1303" width="11.26953125" style="106" customWidth="1"/>
    <col min="1304" max="1304" width="9.08984375" style="106"/>
    <col min="1305" max="1305" width="11.08984375" style="106" customWidth="1"/>
    <col min="1306" max="1536" width="9.08984375" style="106"/>
    <col min="1537" max="1537" width="11.7265625" style="106" customWidth="1"/>
    <col min="1538" max="1559" width="11.26953125" style="106" customWidth="1"/>
    <col min="1560" max="1560" width="9.08984375" style="106"/>
    <col min="1561" max="1561" width="11.08984375" style="106" customWidth="1"/>
    <col min="1562" max="1792" width="9.08984375" style="106"/>
    <col min="1793" max="1793" width="11.7265625" style="106" customWidth="1"/>
    <col min="1794" max="1815" width="11.26953125" style="106" customWidth="1"/>
    <col min="1816" max="1816" width="9.08984375" style="106"/>
    <col min="1817" max="1817" width="11.08984375" style="106" customWidth="1"/>
    <col min="1818" max="2048" width="9.08984375" style="106"/>
    <col min="2049" max="2049" width="11.7265625" style="106" customWidth="1"/>
    <col min="2050" max="2071" width="11.26953125" style="106" customWidth="1"/>
    <col min="2072" max="2072" width="9.08984375" style="106"/>
    <col min="2073" max="2073" width="11.08984375" style="106" customWidth="1"/>
    <col min="2074" max="2304" width="9.08984375" style="106"/>
    <col min="2305" max="2305" width="11.7265625" style="106" customWidth="1"/>
    <col min="2306" max="2327" width="11.26953125" style="106" customWidth="1"/>
    <col min="2328" max="2328" width="9.08984375" style="106"/>
    <col min="2329" max="2329" width="11.08984375" style="106" customWidth="1"/>
    <col min="2330" max="2560" width="9.08984375" style="106"/>
    <col min="2561" max="2561" width="11.7265625" style="106" customWidth="1"/>
    <col min="2562" max="2583" width="11.26953125" style="106" customWidth="1"/>
    <col min="2584" max="2584" width="9.08984375" style="106"/>
    <col min="2585" max="2585" width="11.08984375" style="106" customWidth="1"/>
    <col min="2586" max="2816" width="9.08984375" style="106"/>
    <col min="2817" max="2817" width="11.7265625" style="106" customWidth="1"/>
    <col min="2818" max="2839" width="11.26953125" style="106" customWidth="1"/>
    <col min="2840" max="2840" width="9.08984375" style="106"/>
    <col min="2841" max="2841" width="11.08984375" style="106" customWidth="1"/>
    <col min="2842" max="3072" width="9.08984375" style="106"/>
    <col min="3073" max="3073" width="11.7265625" style="106" customWidth="1"/>
    <col min="3074" max="3095" width="11.26953125" style="106" customWidth="1"/>
    <col min="3096" max="3096" width="9.08984375" style="106"/>
    <col min="3097" max="3097" width="11.08984375" style="106" customWidth="1"/>
    <col min="3098" max="3328" width="9.08984375" style="106"/>
    <col min="3329" max="3329" width="11.7265625" style="106" customWidth="1"/>
    <col min="3330" max="3351" width="11.26953125" style="106" customWidth="1"/>
    <col min="3352" max="3352" width="9.08984375" style="106"/>
    <col min="3353" max="3353" width="11.08984375" style="106" customWidth="1"/>
    <col min="3354" max="3584" width="9.08984375" style="106"/>
    <col min="3585" max="3585" width="11.7265625" style="106" customWidth="1"/>
    <col min="3586" max="3607" width="11.26953125" style="106" customWidth="1"/>
    <col min="3608" max="3608" width="9.08984375" style="106"/>
    <col min="3609" max="3609" width="11.08984375" style="106" customWidth="1"/>
    <col min="3610" max="3840" width="9.08984375" style="106"/>
    <col min="3841" max="3841" width="11.7265625" style="106" customWidth="1"/>
    <col min="3842" max="3863" width="11.26953125" style="106" customWidth="1"/>
    <col min="3864" max="3864" width="9.08984375" style="106"/>
    <col min="3865" max="3865" width="11.08984375" style="106" customWidth="1"/>
    <col min="3866" max="4096" width="9.08984375" style="106"/>
    <col min="4097" max="4097" width="11.7265625" style="106" customWidth="1"/>
    <col min="4098" max="4119" width="11.26953125" style="106" customWidth="1"/>
    <col min="4120" max="4120" width="9.08984375" style="106"/>
    <col min="4121" max="4121" width="11.08984375" style="106" customWidth="1"/>
    <col min="4122" max="4352" width="9.08984375" style="106"/>
    <col min="4353" max="4353" width="11.7265625" style="106" customWidth="1"/>
    <col min="4354" max="4375" width="11.26953125" style="106" customWidth="1"/>
    <col min="4376" max="4376" width="9.08984375" style="106"/>
    <col min="4377" max="4377" width="11.08984375" style="106" customWidth="1"/>
    <col min="4378" max="4608" width="9.08984375" style="106"/>
    <col min="4609" max="4609" width="11.7265625" style="106" customWidth="1"/>
    <col min="4610" max="4631" width="11.26953125" style="106" customWidth="1"/>
    <col min="4632" max="4632" width="9.08984375" style="106"/>
    <col min="4633" max="4633" width="11.08984375" style="106" customWidth="1"/>
    <col min="4634" max="4864" width="9.08984375" style="106"/>
    <col min="4865" max="4865" width="11.7265625" style="106" customWidth="1"/>
    <col min="4866" max="4887" width="11.26953125" style="106" customWidth="1"/>
    <col min="4888" max="4888" width="9.08984375" style="106"/>
    <col min="4889" max="4889" width="11.08984375" style="106" customWidth="1"/>
    <col min="4890" max="5120" width="9.08984375" style="106"/>
    <col min="5121" max="5121" width="11.7265625" style="106" customWidth="1"/>
    <col min="5122" max="5143" width="11.26953125" style="106" customWidth="1"/>
    <col min="5144" max="5144" width="9.08984375" style="106"/>
    <col min="5145" max="5145" width="11.08984375" style="106" customWidth="1"/>
    <col min="5146" max="5376" width="9.08984375" style="106"/>
    <col min="5377" max="5377" width="11.7265625" style="106" customWidth="1"/>
    <col min="5378" max="5399" width="11.26953125" style="106" customWidth="1"/>
    <col min="5400" max="5400" width="9.08984375" style="106"/>
    <col min="5401" max="5401" width="11.08984375" style="106" customWidth="1"/>
    <col min="5402" max="5632" width="9.08984375" style="106"/>
    <col min="5633" max="5633" width="11.7265625" style="106" customWidth="1"/>
    <col min="5634" max="5655" width="11.26953125" style="106" customWidth="1"/>
    <col min="5656" max="5656" width="9.08984375" style="106"/>
    <col min="5657" max="5657" width="11.08984375" style="106" customWidth="1"/>
    <col min="5658" max="5888" width="9.08984375" style="106"/>
    <col min="5889" max="5889" width="11.7265625" style="106" customWidth="1"/>
    <col min="5890" max="5911" width="11.26953125" style="106" customWidth="1"/>
    <col min="5912" max="5912" width="9.08984375" style="106"/>
    <col min="5913" max="5913" width="11.08984375" style="106" customWidth="1"/>
    <col min="5914" max="6144" width="9.08984375" style="106"/>
    <col min="6145" max="6145" width="11.7265625" style="106" customWidth="1"/>
    <col min="6146" max="6167" width="11.26953125" style="106" customWidth="1"/>
    <col min="6168" max="6168" width="9.08984375" style="106"/>
    <col min="6169" max="6169" width="11.08984375" style="106" customWidth="1"/>
    <col min="6170" max="6400" width="9.08984375" style="106"/>
    <col min="6401" max="6401" width="11.7265625" style="106" customWidth="1"/>
    <col min="6402" max="6423" width="11.26953125" style="106" customWidth="1"/>
    <col min="6424" max="6424" width="9.08984375" style="106"/>
    <col min="6425" max="6425" width="11.08984375" style="106" customWidth="1"/>
    <col min="6426" max="6656" width="9.08984375" style="106"/>
    <col min="6657" max="6657" width="11.7265625" style="106" customWidth="1"/>
    <col min="6658" max="6679" width="11.26953125" style="106" customWidth="1"/>
    <col min="6680" max="6680" width="9.08984375" style="106"/>
    <col min="6681" max="6681" width="11.08984375" style="106" customWidth="1"/>
    <col min="6682" max="6912" width="9.08984375" style="106"/>
    <col min="6913" max="6913" width="11.7265625" style="106" customWidth="1"/>
    <col min="6914" max="6935" width="11.26953125" style="106" customWidth="1"/>
    <col min="6936" max="6936" width="9.08984375" style="106"/>
    <col min="6937" max="6937" width="11.08984375" style="106" customWidth="1"/>
    <col min="6938" max="7168" width="9.08984375" style="106"/>
    <col min="7169" max="7169" width="11.7265625" style="106" customWidth="1"/>
    <col min="7170" max="7191" width="11.26953125" style="106" customWidth="1"/>
    <col min="7192" max="7192" width="9.08984375" style="106"/>
    <col min="7193" max="7193" width="11.08984375" style="106" customWidth="1"/>
    <col min="7194" max="7424" width="9.08984375" style="106"/>
    <col min="7425" max="7425" width="11.7265625" style="106" customWidth="1"/>
    <col min="7426" max="7447" width="11.26953125" style="106" customWidth="1"/>
    <col min="7448" max="7448" width="9.08984375" style="106"/>
    <col min="7449" max="7449" width="11.08984375" style="106" customWidth="1"/>
    <col min="7450" max="7680" width="9.08984375" style="106"/>
    <col min="7681" max="7681" width="11.7265625" style="106" customWidth="1"/>
    <col min="7682" max="7703" width="11.26953125" style="106" customWidth="1"/>
    <col min="7704" max="7704" width="9.08984375" style="106"/>
    <col min="7705" max="7705" width="11.08984375" style="106" customWidth="1"/>
    <col min="7706" max="7936" width="9.08984375" style="106"/>
    <col min="7937" max="7937" width="11.7265625" style="106" customWidth="1"/>
    <col min="7938" max="7959" width="11.26953125" style="106" customWidth="1"/>
    <col min="7960" max="7960" width="9.08984375" style="106"/>
    <col min="7961" max="7961" width="11.08984375" style="106" customWidth="1"/>
    <col min="7962" max="8192" width="9.08984375" style="106"/>
    <col min="8193" max="8193" width="11.7265625" style="106" customWidth="1"/>
    <col min="8194" max="8215" width="11.26953125" style="106" customWidth="1"/>
    <col min="8216" max="8216" width="9.08984375" style="106"/>
    <col min="8217" max="8217" width="11.08984375" style="106" customWidth="1"/>
    <col min="8218" max="8448" width="9.08984375" style="106"/>
    <col min="8449" max="8449" width="11.7265625" style="106" customWidth="1"/>
    <col min="8450" max="8471" width="11.26953125" style="106" customWidth="1"/>
    <col min="8472" max="8472" width="9.08984375" style="106"/>
    <col min="8473" max="8473" width="11.08984375" style="106" customWidth="1"/>
    <col min="8474" max="8704" width="9.08984375" style="106"/>
    <col min="8705" max="8705" width="11.7265625" style="106" customWidth="1"/>
    <col min="8706" max="8727" width="11.26953125" style="106" customWidth="1"/>
    <col min="8728" max="8728" width="9.08984375" style="106"/>
    <col min="8729" max="8729" width="11.08984375" style="106" customWidth="1"/>
    <col min="8730" max="8960" width="9.08984375" style="106"/>
    <col min="8961" max="8961" width="11.7265625" style="106" customWidth="1"/>
    <col min="8962" max="8983" width="11.26953125" style="106" customWidth="1"/>
    <col min="8984" max="8984" width="9.08984375" style="106"/>
    <col min="8985" max="8985" width="11.08984375" style="106" customWidth="1"/>
    <col min="8986" max="9216" width="9.08984375" style="106"/>
    <col min="9217" max="9217" width="11.7265625" style="106" customWidth="1"/>
    <col min="9218" max="9239" width="11.26953125" style="106" customWidth="1"/>
    <col min="9240" max="9240" width="9.08984375" style="106"/>
    <col min="9241" max="9241" width="11.08984375" style="106" customWidth="1"/>
    <col min="9242" max="9472" width="9.08984375" style="106"/>
    <col min="9473" max="9473" width="11.7265625" style="106" customWidth="1"/>
    <col min="9474" max="9495" width="11.26953125" style="106" customWidth="1"/>
    <col min="9496" max="9496" width="9.08984375" style="106"/>
    <col min="9497" max="9497" width="11.08984375" style="106" customWidth="1"/>
    <col min="9498" max="9728" width="9.08984375" style="106"/>
    <col min="9729" max="9729" width="11.7265625" style="106" customWidth="1"/>
    <col min="9730" max="9751" width="11.26953125" style="106" customWidth="1"/>
    <col min="9752" max="9752" width="9.08984375" style="106"/>
    <col min="9753" max="9753" width="11.08984375" style="106" customWidth="1"/>
    <col min="9754" max="9984" width="9.08984375" style="106"/>
    <col min="9985" max="9985" width="11.7265625" style="106" customWidth="1"/>
    <col min="9986" max="10007" width="11.26953125" style="106" customWidth="1"/>
    <col min="10008" max="10008" width="9.08984375" style="106"/>
    <col min="10009" max="10009" width="11.08984375" style="106" customWidth="1"/>
    <col min="10010" max="10240" width="9.08984375" style="106"/>
    <col min="10241" max="10241" width="11.7265625" style="106" customWidth="1"/>
    <col min="10242" max="10263" width="11.26953125" style="106" customWidth="1"/>
    <col min="10264" max="10264" width="9.08984375" style="106"/>
    <col min="10265" max="10265" width="11.08984375" style="106" customWidth="1"/>
    <col min="10266" max="10496" width="9.08984375" style="106"/>
    <col min="10497" max="10497" width="11.7265625" style="106" customWidth="1"/>
    <col min="10498" max="10519" width="11.26953125" style="106" customWidth="1"/>
    <col min="10520" max="10520" width="9.08984375" style="106"/>
    <col min="10521" max="10521" width="11.08984375" style="106" customWidth="1"/>
    <col min="10522" max="10752" width="9.08984375" style="106"/>
    <col min="10753" max="10753" width="11.7265625" style="106" customWidth="1"/>
    <col min="10754" max="10775" width="11.26953125" style="106" customWidth="1"/>
    <col min="10776" max="10776" width="9.08984375" style="106"/>
    <col min="10777" max="10777" width="11.08984375" style="106" customWidth="1"/>
    <col min="10778" max="11008" width="9.08984375" style="106"/>
    <col min="11009" max="11009" width="11.7265625" style="106" customWidth="1"/>
    <col min="11010" max="11031" width="11.26953125" style="106" customWidth="1"/>
    <col min="11032" max="11032" width="9.08984375" style="106"/>
    <col min="11033" max="11033" width="11.08984375" style="106" customWidth="1"/>
    <col min="11034" max="11264" width="9.08984375" style="106"/>
    <col min="11265" max="11265" width="11.7265625" style="106" customWidth="1"/>
    <col min="11266" max="11287" width="11.26953125" style="106" customWidth="1"/>
    <col min="11288" max="11288" width="9.08984375" style="106"/>
    <col min="11289" max="11289" width="11.08984375" style="106" customWidth="1"/>
    <col min="11290" max="11520" width="9.08984375" style="106"/>
    <col min="11521" max="11521" width="11.7265625" style="106" customWidth="1"/>
    <col min="11522" max="11543" width="11.26953125" style="106" customWidth="1"/>
    <col min="11544" max="11544" width="9.08984375" style="106"/>
    <col min="11545" max="11545" width="11.08984375" style="106" customWidth="1"/>
    <col min="11546" max="11776" width="9.08984375" style="106"/>
    <col min="11777" max="11777" width="11.7265625" style="106" customWidth="1"/>
    <col min="11778" max="11799" width="11.26953125" style="106" customWidth="1"/>
    <col min="11800" max="11800" width="9.08984375" style="106"/>
    <col min="11801" max="11801" width="11.08984375" style="106" customWidth="1"/>
    <col min="11802" max="12032" width="9.08984375" style="106"/>
    <col min="12033" max="12033" width="11.7265625" style="106" customWidth="1"/>
    <col min="12034" max="12055" width="11.26953125" style="106" customWidth="1"/>
    <col min="12056" max="12056" width="9.08984375" style="106"/>
    <col min="12057" max="12057" width="11.08984375" style="106" customWidth="1"/>
    <col min="12058" max="12288" width="9.08984375" style="106"/>
    <col min="12289" max="12289" width="11.7265625" style="106" customWidth="1"/>
    <col min="12290" max="12311" width="11.26953125" style="106" customWidth="1"/>
    <col min="12312" max="12312" width="9.08984375" style="106"/>
    <col min="12313" max="12313" width="11.08984375" style="106" customWidth="1"/>
    <col min="12314" max="12544" width="9.08984375" style="106"/>
    <col min="12545" max="12545" width="11.7265625" style="106" customWidth="1"/>
    <col min="12546" max="12567" width="11.26953125" style="106" customWidth="1"/>
    <col min="12568" max="12568" width="9.08984375" style="106"/>
    <col min="12569" max="12569" width="11.08984375" style="106" customWidth="1"/>
    <col min="12570" max="12800" width="9.08984375" style="106"/>
    <col min="12801" max="12801" width="11.7265625" style="106" customWidth="1"/>
    <col min="12802" max="12823" width="11.26953125" style="106" customWidth="1"/>
    <col min="12824" max="12824" width="9.08984375" style="106"/>
    <col min="12825" max="12825" width="11.08984375" style="106" customWidth="1"/>
    <col min="12826" max="13056" width="9.08984375" style="106"/>
    <col min="13057" max="13057" width="11.7265625" style="106" customWidth="1"/>
    <col min="13058" max="13079" width="11.26953125" style="106" customWidth="1"/>
    <col min="13080" max="13080" width="9.08984375" style="106"/>
    <col min="13081" max="13081" width="11.08984375" style="106" customWidth="1"/>
    <col min="13082" max="13312" width="9.08984375" style="106"/>
    <col min="13313" max="13313" width="11.7265625" style="106" customWidth="1"/>
    <col min="13314" max="13335" width="11.26953125" style="106" customWidth="1"/>
    <col min="13336" max="13336" width="9.08984375" style="106"/>
    <col min="13337" max="13337" width="11.08984375" style="106" customWidth="1"/>
    <col min="13338" max="13568" width="9.08984375" style="106"/>
    <col min="13569" max="13569" width="11.7265625" style="106" customWidth="1"/>
    <col min="13570" max="13591" width="11.26953125" style="106" customWidth="1"/>
    <col min="13592" max="13592" width="9.08984375" style="106"/>
    <col min="13593" max="13593" width="11.08984375" style="106" customWidth="1"/>
    <col min="13594" max="13824" width="9.08984375" style="106"/>
    <col min="13825" max="13825" width="11.7265625" style="106" customWidth="1"/>
    <col min="13826" max="13847" width="11.26953125" style="106" customWidth="1"/>
    <col min="13848" max="13848" width="9.08984375" style="106"/>
    <col min="13849" max="13849" width="11.08984375" style="106" customWidth="1"/>
    <col min="13850" max="14080" width="9.08984375" style="106"/>
    <col min="14081" max="14081" width="11.7265625" style="106" customWidth="1"/>
    <col min="14082" max="14103" width="11.26953125" style="106" customWidth="1"/>
    <col min="14104" max="14104" width="9.08984375" style="106"/>
    <col min="14105" max="14105" width="11.08984375" style="106" customWidth="1"/>
    <col min="14106" max="14336" width="9.08984375" style="106"/>
    <col min="14337" max="14337" width="11.7265625" style="106" customWidth="1"/>
    <col min="14338" max="14359" width="11.26953125" style="106" customWidth="1"/>
    <col min="14360" max="14360" width="9.08984375" style="106"/>
    <col min="14361" max="14361" width="11.08984375" style="106" customWidth="1"/>
    <col min="14362" max="14592" width="9.08984375" style="106"/>
    <col min="14593" max="14593" width="11.7265625" style="106" customWidth="1"/>
    <col min="14594" max="14615" width="11.26953125" style="106" customWidth="1"/>
    <col min="14616" max="14616" width="9.08984375" style="106"/>
    <col min="14617" max="14617" width="11.08984375" style="106" customWidth="1"/>
    <col min="14618" max="14848" width="9.08984375" style="106"/>
    <col min="14849" max="14849" width="11.7265625" style="106" customWidth="1"/>
    <col min="14850" max="14871" width="11.26953125" style="106" customWidth="1"/>
    <col min="14872" max="14872" width="9.08984375" style="106"/>
    <col min="14873" max="14873" width="11.08984375" style="106" customWidth="1"/>
    <col min="14874" max="15104" width="9.08984375" style="106"/>
    <col min="15105" max="15105" width="11.7265625" style="106" customWidth="1"/>
    <col min="15106" max="15127" width="11.26953125" style="106" customWidth="1"/>
    <col min="15128" max="15128" width="9.08984375" style="106"/>
    <col min="15129" max="15129" width="11.08984375" style="106" customWidth="1"/>
    <col min="15130" max="15360" width="9.08984375" style="106"/>
    <col min="15361" max="15361" width="11.7265625" style="106" customWidth="1"/>
    <col min="15362" max="15383" width="11.26953125" style="106" customWidth="1"/>
    <col min="15384" max="15384" width="9.08984375" style="106"/>
    <col min="15385" max="15385" width="11.08984375" style="106" customWidth="1"/>
    <col min="15386" max="15616" width="9.08984375" style="106"/>
    <col min="15617" max="15617" width="11.7265625" style="106" customWidth="1"/>
    <col min="15618" max="15639" width="11.26953125" style="106" customWidth="1"/>
    <col min="15640" max="15640" width="9.08984375" style="106"/>
    <col min="15641" max="15641" width="11.08984375" style="106" customWidth="1"/>
    <col min="15642" max="15872" width="9.08984375" style="106"/>
    <col min="15873" max="15873" width="11.7265625" style="106" customWidth="1"/>
    <col min="15874" max="15895" width="11.26953125" style="106" customWidth="1"/>
    <col min="15896" max="15896" width="9.08984375" style="106"/>
    <col min="15897" max="15897" width="11.08984375" style="106" customWidth="1"/>
    <col min="15898" max="16128" width="9.08984375" style="106"/>
    <col min="16129" max="16129" width="11.7265625" style="106" customWidth="1"/>
    <col min="16130" max="16151" width="11.26953125" style="106" customWidth="1"/>
    <col min="16152" max="16152" width="9.08984375" style="106"/>
    <col min="16153" max="16153" width="11.08984375" style="106" customWidth="1"/>
    <col min="16154" max="16384" width="9.08984375" style="106"/>
  </cols>
  <sheetData>
    <row r="1" spans="1:45" ht="21">
      <c r="A1" s="101" t="s">
        <v>202</v>
      </c>
      <c r="B1" s="172"/>
      <c r="C1" s="172"/>
      <c r="D1" s="172"/>
      <c r="E1" s="172"/>
      <c r="F1" s="172"/>
      <c r="G1" s="172"/>
      <c r="H1" s="172"/>
      <c r="I1" s="172"/>
      <c r="J1" s="204"/>
      <c r="K1" s="204"/>
      <c r="L1" s="204"/>
      <c r="M1" s="205"/>
      <c r="N1" s="105"/>
      <c r="O1" s="105"/>
      <c r="P1" s="105"/>
      <c r="Q1" s="105"/>
      <c r="R1" s="105"/>
      <c r="S1" s="105"/>
      <c r="W1" s="105" t="s">
        <v>106</v>
      </c>
    </row>
    <row r="2" spans="1:45" s="109" customFormat="1" ht="15.75" customHeight="1">
      <c r="A2" s="301" t="s">
        <v>107</v>
      </c>
      <c r="B2" s="303" t="s">
        <v>108</v>
      </c>
      <c r="C2" s="304"/>
      <c r="D2" s="304"/>
      <c r="E2" s="304"/>
      <c r="F2" s="304"/>
      <c r="G2" s="304"/>
      <c r="H2" s="304"/>
      <c r="I2" s="304"/>
      <c r="J2" s="304"/>
      <c r="K2" s="304"/>
      <c r="L2" s="305"/>
      <c r="M2" s="303" t="s">
        <v>109</v>
      </c>
      <c r="N2" s="304"/>
      <c r="O2" s="304"/>
      <c r="P2" s="304"/>
      <c r="Q2" s="304"/>
      <c r="R2" s="304"/>
      <c r="S2" s="304"/>
      <c r="T2" s="304"/>
      <c r="U2" s="304"/>
      <c r="V2" s="304"/>
      <c r="W2" s="305"/>
      <c r="Y2" s="107"/>
      <c r="AS2" s="109">
        <v>10</v>
      </c>
    </row>
    <row r="3" spans="1:45" s="109" customFormat="1" ht="21" customHeight="1">
      <c r="A3" s="302"/>
      <c r="B3" s="111" t="s">
        <v>110</v>
      </c>
      <c r="C3" s="91" t="s">
        <v>111</v>
      </c>
      <c r="D3" s="91" t="s">
        <v>112</v>
      </c>
      <c r="E3" s="91" t="s">
        <v>113</v>
      </c>
      <c r="F3" s="91" t="s">
        <v>114</v>
      </c>
      <c r="G3" s="91" t="s">
        <v>115</v>
      </c>
      <c r="H3" s="91" t="s">
        <v>116</v>
      </c>
      <c r="I3" s="91" t="s">
        <v>28</v>
      </c>
      <c r="J3" s="91" t="s">
        <v>203</v>
      </c>
      <c r="K3" s="91" t="s">
        <v>118</v>
      </c>
      <c r="L3" s="91" t="s">
        <v>119</v>
      </c>
      <c r="M3" s="111" t="s">
        <v>110</v>
      </c>
      <c r="N3" s="91" t="s">
        <v>111</v>
      </c>
      <c r="O3" s="91" t="s">
        <v>112</v>
      </c>
      <c r="P3" s="91" t="s">
        <v>113</v>
      </c>
      <c r="Q3" s="91" t="s">
        <v>114</v>
      </c>
      <c r="R3" s="91" t="s">
        <v>115</v>
      </c>
      <c r="S3" s="91" t="s">
        <v>116</v>
      </c>
      <c r="T3" s="91" t="s">
        <v>28</v>
      </c>
      <c r="U3" s="81" t="s">
        <v>203</v>
      </c>
      <c r="V3" s="81" t="s">
        <v>118</v>
      </c>
      <c r="W3" s="81" t="s">
        <v>119</v>
      </c>
      <c r="X3"/>
      <c r="Y3" s="106" t="s">
        <v>122</v>
      </c>
    </row>
    <row r="4" spans="1:45" ht="39.75" customHeight="1">
      <c r="A4" s="145" t="s">
        <v>123</v>
      </c>
      <c r="B4" s="206">
        <v>3656</v>
      </c>
      <c r="C4" s="115">
        <v>3492</v>
      </c>
      <c r="D4" s="116">
        <v>3315</v>
      </c>
      <c r="E4" s="116">
        <v>3094</v>
      </c>
      <c r="F4" s="116">
        <v>2951</v>
      </c>
      <c r="G4" s="116">
        <v>2711</v>
      </c>
      <c r="H4" s="116">
        <v>2484</v>
      </c>
      <c r="I4" s="116">
        <v>2406</v>
      </c>
      <c r="J4" s="116">
        <v>2134</v>
      </c>
      <c r="K4" s="116">
        <v>2056</v>
      </c>
      <c r="L4" s="117">
        <f>SUM(L5:L6)</f>
        <v>1941</v>
      </c>
      <c r="M4" s="118">
        <v>258.39999999999998</v>
      </c>
      <c r="N4" s="119">
        <v>248.5</v>
      </c>
      <c r="O4" s="119">
        <v>237.6</v>
      </c>
      <c r="P4" s="119">
        <v>223.4</v>
      </c>
      <c r="Q4" s="119">
        <v>214.6</v>
      </c>
      <c r="R4" s="119">
        <v>198.8</v>
      </c>
      <c r="S4" s="119">
        <v>183.7</v>
      </c>
      <c r="T4" s="119">
        <v>179.68633308439132</v>
      </c>
      <c r="U4" s="119">
        <v>159.85018726591761</v>
      </c>
      <c r="V4" s="119">
        <v>155.63966691900075</v>
      </c>
      <c r="W4" s="120">
        <f>L4/Y4*100000</f>
        <v>148.62174578866768</v>
      </c>
      <c r="X4"/>
      <c r="Y4" s="107">
        <f>VLOOKUP(A4,'[1]参考（市町村別人口）'!$B$9:$C$37,2,FALSE)</f>
        <v>1306000</v>
      </c>
    </row>
    <row r="5" spans="1:45" ht="39.75" customHeight="1">
      <c r="A5" s="165" t="s">
        <v>124</v>
      </c>
      <c r="B5" s="207">
        <v>3288</v>
      </c>
      <c r="C5" s="123">
        <v>3153</v>
      </c>
      <c r="D5" s="124">
        <v>2976</v>
      </c>
      <c r="E5" s="124">
        <v>2799</v>
      </c>
      <c r="F5" s="124">
        <v>2656</v>
      </c>
      <c r="G5" s="124">
        <v>2457</v>
      </c>
      <c r="H5" s="124">
        <v>2268</v>
      </c>
      <c r="I5" s="124">
        <v>2203</v>
      </c>
      <c r="J5" s="124">
        <v>1964</v>
      </c>
      <c r="K5" s="124">
        <v>1890</v>
      </c>
      <c r="L5" s="125">
        <f>SUM(L7:L17)</f>
        <v>1776</v>
      </c>
      <c r="M5" s="126">
        <v>256.89999999999998</v>
      </c>
      <c r="N5" s="127">
        <v>247.9</v>
      </c>
      <c r="O5" s="127">
        <v>235.4</v>
      </c>
      <c r="P5" s="127">
        <v>223</v>
      </c>
      <c r="Q5" s="127">
        <v>213</v>
      </c>
      <c r="R5" s="127">
        <v>198.5</v>
      </c>
      <c r="S5" s="127">
        <v>184.8</v>
      </c>
      <c r="T5" s="127">
        <v>181.05386003049068</v>
      </c>
      <c r="U5" s="127">
        <v>162.78073252987284</v>
      </c>
      <c r="V5" s="127">
        <v>157.2338816552984</v>
      </c>
      <c r="W5" s="128">
        <f t="shared" ref="W5:W32" si="0">L5/Y5*100000</f>
        <v>149.34334337364595</v>
      </c>
      <c r="X5"/>
      <c r="Y5" s="107">
        <f>VLOOKUP(A5,'[1]参考（市町村別人口）'!$B$9:$C$37,2,FALSE)</f>
        <v>1189206</v>
      </c>
    </row>
    <row r="6" spans="1:45" ht="39.75" customHeight="1">
      <c r="A6" s="146" t="s">
        <v>125</v>
      </c>
      <c r="B6" s="208">
        <v>368</v>
      </c>
      <c r="C6" s="131">
        <v>339</v>
      </c>
      <c r="D6" s="132">
        <v>339</v>
      </c>
      <c r="E6" s="132">
        <v>295</v>
      </c>
      <c r="F6" s="132">
        <v>295</v>
      </c>
      <c r="G6" s="132">
        <v>254</v>
      </c>
      <c r="H6" s="132">
        <v>216</v>
      </c>
      <c r="I6" s="132">
        <v>203</v>
      </c>
      <c r="J6" s="132">
        <v>170</v>
      </c>
      <c r="K6" s="132">
        <v>166</v>
      </c>
      <c r="L6" s="133">
        <f>SUM(L18:L26)</f>
        <v>165</v>
      </c>
      <c r="M6" s="134">
        <v>272.60000000000002</v>
      </c>
      <c r="N6" s="135">
        <v>254.9</v>
      </c>
      <c r="O6" s="135">
        <v>258.10000000000002</v>
      </c>
      <c r="P6" s="135">
        <v>227</v>
      </c>
      <c r="Q6" s="135">
        <v>230.4</v>
      </c>
      <c r="R6" s="135">
        <v>201.5</v>
      </c>
      <c r="S6" s="135">
        <v>173.8</v>
      </c>
      <c r="T6" s="135">
        <v>166.33209062231143</v>
      </c>
      <c r="U6" s="135">
        <v>141.7186301643936</v>
      </c>
      <c r="V6" s="135">
        <v>139.78829651960825</v>
      </c>
      <c r="W6" s="136">
        <f t="shared" si="0"/>
        <v>141.07507759129268</v>
      </c>
      <c r="X6"/>
      <c r="Y6" s="107">
        <f>VLOOKUP(A6,'[1]参考（市町村別人口）'!$B$9:$C$37,2,FALSE)</f>
        <v>116959</v>
      </c>
    </row>
    <row r="7" spans="1:45" ht="39.75" customHeight="1">
      <c r="A7" s="145" t="s">
        <v>126</v>
      </c>
      <c r="B7" s="85">
        <v>1561</v>
      </c>
      <c r="C7" s="85">
        <v>1514</v>
      </c>
      <c r="D7" s="8">
        <v>1473</v>
      </c>
      <c r="E7" s="8">
        <v>1387</v>
      </c>
      <c r="F7" s="8">
        <v>1324</v>
      </c>
      <c r="G7" s="8">
        <v>1313</v>
      </c>
      <c r="H7" s="8">
        <v>1218</v>
      </c>
      <c r="I7" s="8">
        <v>1156</v>
      </c>
      <c r="J7" s="8">
        <v>1043</v>
      </c>
      <c r="K7" s="8">
        <v>1013</v>
      </c>
      <c r="L7" s="9">
        <v>960</v>
      </c>
      <c r="M7" s="118">
        <v>301.89999999999998</v>
      </c>
      <c r="N7" s="119">
        <v>293</v>
      </c>
      <c r="O7" s="119">
        <v>285.2</v>
      </c>
      <c r="P7" s="119">
        <v>269.39999999999998</v>
      </c>
      <c r="Q7" s="119">
        <v>257.7</v>
      </c>
      <c r="R7" s="119">
        <v>256.10000000000002</v>
      </c>
      <c r="S7" s="119">
        <v>238.4</v>
      </c>
      <c r="T7" s="119">
        <v>227.04998045720322</v>
      </c>
      <c r="U7" s="119">
        <v>205.57597737284544</v>
      </c>
      <c r="V7" s="119">
        <v>198.93326211273802</v>
      </c>
      <c r="W7" s="120">
        <f t="shared" si="0"/>
        <v>189.74281942017757</v>
      </c>
      <c r="X7"/>
      <c r="Y7" s="107">
        <f>VLOOKUP(A7,'[1]参考（市町村別人口）'!$B$9:$C$37,2,FALSE)</f>
        <v>505948</v>
      </c>
    </row>
    <row r="8" spans="1:45" ht="39.75" customHeight="1">
      <c r="A8" s="165" t="s">
        <v>127</v>
      </c>
      <c r="B8" s="90">
        <v>377</v>
      </c>
      <c r="C8" s="90">
        <v>367</v>
      </c>
      <c r="D8" s="12">
        <v>346</v>
      </c>
      <c r="E8" s="12">
        <v>334</v>
      </c>
      <c r="F8" s="12">
        <v>324</v>
      </c>
      <c r="G8" s="12">
        <v>268</v>
      </c>
      <c r="H8" s="12">
        <v>253</v>
      </c>
      <c r="I8" s="12">
        <v>272</v>
      </c>
      <c r="J8" s="12">
        <v>265</v>
      </c>
      <c r="K8" s="12">
        <v>265</v>
      </c>
      <c r="L8" s="13">
        <v>236</v>
      </c>
      <c r="M8" s="126">
        <v>230.5</v>
      </c>
      <c r="N8" s="127">
        <v>227.1</v>
      </c>
      <c r="O8" s="127">
        <v>216.4</v>
      </c>
      <c r="P8" s="127">
        <v>211.2</v>
      </c>
      <c r="Q8" s="127">
        <v>206.3</v>
      </c>
      <c r="R8" s="127">
        <v>172.4</v>
      </c>
      <c r="S8" s="127">
        <v>164.4</v>
      </c>
      <c r="T8" s="127">
        <v>178.99918397430835</v>
      </c>
      <c r="U8" s="127">
        <v>176.65960028265536</v>
      </c>
      <c r="V8" s="127">
        <v>177.68658767994958</v>
      </c>
      <c r="W8" s="128">
        <f t="shared" si="0"/>
        <v>160.65022497838709</v>
      </c>
      <c r="X8"/>
      <c r="Y8" s="107">
        <f>VLOOKUP(A8,'[1]参考（市町村別人口）'!$B$9:$C$37,2,FALSE)</f>
        <v>146903</v>
      </c>
    </row>
    <row r="9" spans="1:45" ht="39.75" customHeight="1">
      <c r="A9" s="165" t="s">
        <v>128</v>
      </c>
      <c r="B9" s="90">
        <v>358</v>
      </c>
      <c r="C9" s="90">
        <v>368</v>
      </c>
      <c r="D9" s="12">
        <v>327</v>
      </c>
      <c r="E9" s="12">
        <v>286</v>
      </c>
      <c r="F9" s="12">
        <v>248</v>
      </c>
      <c r="G9" s="12">
        <v>191</v>
      </c>
      <c r="H9" s="12">
        <v>189</v>
      </c>
      <c r="I9" s="12">
        <v>189</v>
      </c>
      <c r="J9" s="12">
        <v>151</v>
      </c>
      <c r="K9" s="12">
        <v>132</v>
      </c>
      <c r="L9" s="13">
        <v>132</v>
      </c>
      <c r="M9" s="126">
        <v>438</v>
      </c>
      <c r="N9" s="127">
        <v>456.9</v>
      </c>
      <c r="O9" s="127">
        <v>412.8</v>
      </c>
      <c r="P9" s="127">
        <v>369.2</v>
      </c>
      <c r="Q9" s="127">
        <v>326.60000000000002</v>
      </c>
      <c r="R9" s="127">
        <v>256.60000000000002</v>
      </c>
      <c r="S9" s="127">
        <v>259.2</v>
      </c>
      <c r="T9" s="127">
        <v>264.01810409856677</v>
      </c>
      <c r="U9" s="127">
        <v>215.09052319701439</v>
      </c>
      <c r="V9" s="127">
        <v>190.84797224029495</v>
      </c>
      <c r="W9" s="128">
        <f t="shared" si="0"/>
        <v>194.75058646483424</v>
      </c>
      <c r="X9"/>
      <c r="Y9" s="107">
        <f>VLOOKUP(A9,'[1]参考（市町村別人口）'!$B$9:$C$37,2,FALSE)</f>
        <v>67779</v>
      </c>
    </row>
    <row r="10" spans="1:45" ht="39.75" customHeight="1">
      <c r="A10" s="165" t="s">
        <v>129</v>
      </c>
      <c r="B10" s="90">
        <v>38</v>
      </c>
      <c r="C10" s="90">
        <v>38</v>
      </c>
      <c r="D10" s="12">
        <v>38</v>
      </c>
      <c r="E10" s="12">
        <v>38</v>
      </c>
      <c r="F10" s="12">
        <v>38</v>
      </c>
      <c r="G10" s="12">
        <v>38</v>
      </c>
      <c r="H10" s="12">
        <v>38</v>
      </c>
      <c r="I10" s="12">
        <v>19</v>
      </c>
      <c r="J10" s="12">
        <v>19</v>
      </c>
      <c r="K10" s="12">
        <v>19</v>
      </c>
      <c r="L10" s="13">
        <v>10</v>
      </c>
      <c r="M10" s="126">
        <v>102.2</v>
      </c>
      <c r="N10" s="127">
        <v>104.4</v>
      </c>
      <c r="O10" s="127">
        <v>106.3</v>
      </c>
      <c r="P10" s="127">
        <v>108.7</v>
      </c>
      <c r="Q10" s="127">
        <v>111</v>
      </c>
      <c r="R10" s="127">
        <v>113.2</v>
      </c>
      <c r="S10" s="127">
        <v>115.8</v>
      </c>
      <c r="T10" s="127">
        <v>58.93665860165023</v>
      </c>
      <c r="U10" s="127">
        <v>60.12467959874688</v>
      </c>
      <c r="V10" s="127">
        <v>60.69899686920963</v>
      </c>
      <c r="W10" s="128">
        <f t="shared" si="0"/>
        <v>32.624298577580582</v>
      </c>
      <c r="X10"/>
      <c r="Y10" s="107">
        <f>VLOOKUP(A10,'[1]参考（市町村別人口）'!$B$9:$C$37,2,FALSE)</f>
        <v>30652</v>
      </c>
    </row>
    <row r="11" spans="1:45" ht="39.75" customHeight="1">
      <c r="A11" s="165" t="s">
        <v>130</v>
      </c>
      <c r="B11" s="90">
        <v>234</v>
      </c>
      <c r="C11" s="90">
        <v>215</v>
      </c>
      <c r="D11" s="12">
        <v>197</v>
      </c>
      <c r="E11" s="12">
        <v>178</v>
      </c>
      <c r="F11" s="12">
        <v>178</v>
      </c>
      <c r="G11" s="12">
        <v>178</v>
      </c>
      <c r="H11" s="12">
        <v>178</v>
      </c>
      <c r="I11" s="12">
        <v>178</v>
      </c>
      <c r="J11" s="12">
        <v>161</v>
      </c>
      <c r="K11" s="12">
        <v>161</v>
      </c>
      <c r="L11" s="13">
        <v>161</v>
      </c>
      <c r="M11" s="126">
        <v>193.8</v>
      </c>
      <c r="N11" s="127">
        <v>179.2</v>
      </c>
      <c r="O11" s="127">
        <v>165.4</v>
      </c>
      <c r="P11" s="127">
        <v>148.5</v>
      </c>
      <c r="Q11" s="127">
        <v>149.5</v>
      </c>
      <c r="R11" s="127">
        <v>150.4</v>
      </c>
      <c r="S11" s="127">
        <v>151.69999999999999</v>
      </c>
      <c r="T11" s="127">
        <v>152.93147295346759</v>
      </c>
      <c r="U11" s="127">
        <v>139.45793307751609</v>
      </c>
      <c r="V11" s="127">
        <v>140.34047820364188</v>
      </c>
      <c r="W11" s="128">
        <f t="shared" si="0"/>
        <v>141.89772787364933</v>
      </c>
      <c r="X11"/>
      <c r="Y11" s="107">
        <f>VLOOKUP(A11,'[1]参考（市町村別人口）'!$B$9:$C$37,2,FALSE)</f>
        <v>113462</v>
      </c>
    </row>
    <row r="12" spans="1:45" ht="39.75" customHeight="1">
      <c r="A12" s="165" t="s">
        <v>131</v>
      </c>
      <c r="B12" s="90">
        <v>154</v>
      </c>
      <c r="C12" s="90">
        <v>140</v>
      </c>
      <c r="D12" s="12">
        <v>94</v>
      </c>
      <c r="E12" s="12">
        <v>94</v>
      </c>
      <c r="F12" s="12">
        <v>94</v>
      </c>
      <c r="G12" s="12">
        <v>59</v>
      </c>
      <c r="H12" s="12">
        <v>49</v>
      </c>
      <c r="I12" s="12">
        <v>49</v>
      </c>
      <c r="J12" s="12">
        <v>30</v>
      </c>
      <c r="K12" s="12">
        <v>30</v>
      </c>
      <c r="L12" s="13">
        <v>30</v>
      </c>
      <c r="M12" s="126">
        <v>138.4</v>
      </c>
      <c r="N12" s="127">
        <v>126.8</v>
      </c>
      <c r="O12" s="127">
        <v>85.8</v>
      </c>
      <c r="P12" s="127">
        <v>86.9</v>
      </c>
      <c r="Q12" s="127">
        <v>87.3</v>
      </c>
      <c r="R12" s="127">
        <v>55.2</v>
      </c>
      <c r="S12" s="127">
        <v>46.4</v>
      </c>
      <c r="T12" s="127">
        <v>46.657779470577033</v>
      </c>
      <c r="U12" s="127">
        <v>28.802396359377102</v>
      </c>
      <c r="V12" s="127">
        <v>28.925978421220098</v>
      </c>
      <c r="W12" s="128">
        <f t="shared" si="0"/>
        <v>29.265152032464805</v>
      </c>
      <c r="X12"/>
      <c r="Y12" s="107">
        <f>VLOOKUP(A12,'[1]参考（市町村別人口）'!$B$9:$C$37,2,FALSE)</f>
        <v>102511</v>
      </c>
    </row>
    <row r="13" spans="1:45" ht="39.75" customHeight="1">
      <c r="A13" s="165" t="s">
        <v>132</v>
      </c>
      <c r="B13" s="90">
        <v>124</v>
      </c>
      <c r="C13" s="90">
        <v>124</v>
      </c>
      <c r="D13" s="12">
        <v>124</v>
      </c>
      <c r="E13" s="12">
        <v>105</v>
      </c>
      <c r="F13" s="12">
        <v>105</v>
      </c>
      <c r="G13" s="12">
        <v>103</v>
      </c>
      <c r="H13" s="12">
        <v>84</v>
      </c>
      <c r="I13" s="12">
        <v>84</v>
      </c>
      <c r="J13" s="12">
        <v>65</v>
      </c>
      <c r="K13" s="12">
        <v>40</v>
      </c>
      <c r="L13" s="13">
        <v>40</v>
      </c>
      <c r="M13" s="126">
        <v>269.60000000000002</v>
      </c>
      <c r="N13" s="127">
        <v>272.5</v>
      </c>
      <c r="O13" s="127">
        <v>276.10000000000002</v>
      </c>
      <c r="P13" s="127">
        <v>238.2</v>
      </c>
      <c r="Q13" s="127">
        <v>242.2</v>
      </c>
      <c r="R13" s="127">
        <v>240.8</v>
      </c>
      <c r="S13" s="127">
        <v>200.3</v>
      </c>
      <c r="T13" s="127">
        <v>203.87854663721751</v>
      </c>
      <c r="U13" s="127">
        <v>160.31569860648662</v>
      </c>
      <c r="V13" s="127">
        <v>100.2581647742938</v>
      </c>
      <c r="W13" s="128">
        <f t="shared" si="0"/>
        <v>102.22597050780752</v>
      </c>
      <c r="X13"/>
      <c r="Y13" s="107">
        <f>VLOOKUP(A13,'[1]参考（市町村別人口）'!$B$9:$C$37,2,FALSE)</f>
        <v>39129</v>
      </c>
    </row>
    <row r="14" spans="1:45" ht="39.75" customHeight="1">
      <c r="A14" s="165" t="s">
        <v>133</v>
      </c>
      <c r="B14" s="90">
        <v>42</v>
      </c>
      <c r="C14" s="90">
        <v>42</v>
      </c>
      <c r="D14" s="12">
        <v>42</v>
      </c>
      <c r="E14" s="12">
        <v>42</v>
      </c>
      <c r="F14" s="12">
        <v>42</v>
      </c>
      <c r="G14" s="12">
        <v>42</v>
      </c>
      <c r="H14" s="12">
        <v>42</v>
      </c>
      <c r="I14" s="12">
        <v>42</v>
      </c>
      <c r="J14" s="12">
        <v>33</v>
      </c>
      <c r="K14" s="12">
        <v>33</v>
      </c>
      <c r="L14" s="13">
        <v>33</v>
      </c>
      <c r="M14" s="126">
        <v>111.9</v>
      </c>
      <c r="N14" s="127">
        <v>112.6</v>
      </c>
      <c r="O14" s="127">
        <v>113.4</v>
      </c>
      <c r="P14" s="127">
        <v>114</v>
      </c>
      <c r="Q14" s="127">
        <v>115.2</v>
      </c>
      <c r="R14" s="127">
        <v>116.4</v>
      </c>
      <c r="S14" s="127">
        <v>117.2</v>
      </c>
      <c r="T14" s="127">
        <v>118.28320378506251</v>
      </c>
      <c r="U14" s="127">
        <v>94.148526432912035</v>
      </c>
      <c r="V14" s="127">
        <v>94.958563535911594</v>
      </c>
      <c r="W14" s="128">
        <f t="shared" si="0"/>
        <v>95.724313975749837</v>
      </c>
      <c r="X14"/>
      <c r="Y14" s="107">
        <f>VLOOKUP(A14,'[1]参考（市町村別人口）'!$B$9:$C$37,2,FALSE)</f>
        <v>34474</v>
      </c>
    </row>
    <row r="15" spans="1:45" ht="39.75" customHeight="1">
      <c r="A15" s="165" t="s">
        <v>134</v>
      </c>
      <c r="B15" s="90">
        <v>204</v>
      </c>
      <c r="C15" s="90">
        <v>168</v>
      </c>
      <c r="D15" s="12">
        <v>158</v>
      </c>
      <c r="E15" s="12">
        <v>158</v>
      </c>
      <c r="F15" s="12">
        <v>141</v>
      </c>
      <c r="G15" s="12">
        <v>122</v>
      </c>
      <c r="H15" s="12">
        <v>74</v>
      </c>
      <c r="I15" s="12">
        <v>74</v>
      </c>
      <c r="J15" s="12">
        <v>57</v>
      </c>
      <c r="K15" s="12">
        <v>57</v>
      </c>
      <c r="L15" s="13">
        <v>53</v>
      </c>
      <c r="M15" s="126">
        <v>229</v>
      </c>
      <c r="N15" s="127">
        <v>189.7</v>
      </c>
      <c r="O15" s="127">
        <v>179.7</v>
      </c>
      <c r="P15" s="127">
        <v>180.8</v>
      </c>
      <c r="Q15" s="127">
        <v>162.69999999999999</v>
      </c>
      <c r="R15" s="127">
        <v>142.1</v>
      </c>
      <c r="S15" s="127">
        <v>87.3</v>
      </c>
      <c r="T15" s="127">
        <v>88.484993423412647</v>
      </c>
      <c r="U15" s="127">
        <v>68.833929088976916</v>
      </c>
      <c r="V15" s="127">
        <v>69.817005952818405</v>
      </c>
      <c r="W15" s="128">
        <f t="shared" si="0"/>
        <v>65.733988192687406</v>
      </c>
      <c r="X15"/>
      <c r="Y15" s="107">
        <f>VLOOKUP(A15,'[1]参考（市町村別人口）'!$B$9:$C$37,2,FALSE)</f>
        <v>80628</v>
      </c>
    </row>
    <row r="16" spans="1:45" ht="39.75" customHeight="1">
      <c r="A16" s="165" t="s">
        <v>135</v>
      </c>
      <c r="B16" s="90">
        <v>57</v>
      </c>
      <c r="C16" s="90">
        <v>38</v>
      </c>
      <c r="D16" s="12">
        <v>38</v>
      </c>
      <c r="E16" s="12">
        <v>38</v>
      </c>
      <c r="F16" s="12">
        <v>38</v>
      </c>
      <c r="G16" s="12">
        <v>38</v>
      </c>
      <c r="H16" s="12">
        <v>38</v>
      </c>
      <c r="I16" s="12">
        <v>38</v>
      </c>
      <c r="J16" s="12">
        <v>38</v>
      </c>
      <c r="K16" s="12">
        <v>38</v>
      </c>
      <c r="L16" s="13">
        <v>19</v>
      </c>
      <c r="M16" s="126">
        <v>139.19999999999999</v>
      </c>
      <c r="N16" s="127">
        <v>94</v>
      </c>
      <c r="O16" s="127">
        <v>95.4</v>
      </c>
      <c r="P16" s="127">
        <v>97.6</v>
      </c>
      <c r="Q16" s="127">
        <v>99.3</v>
      </c>
      <c r="R16" s="127">
        <v>101.4</v>
      </c>
      <c r="S16" s="127">
        <v>103.9</v>
      </c>
      <c r="T16" s="127">
        <v>106.11857354296407</v>
      </c>
      <c r="U16" s="127">
        <v>108.28987489669717</v>
      </c>
      <c r="V16" s="127">
        <v>109.39974089535052</v>
      </c>
      <c r="W16" s="128">
        <f t="shared" si="0"/>
        <v>55.777360263034289</v>
      </c>
      <c r="X16"/>
      <c r="Y16" s="107">
        <f>VLOOKUP(A16,'[1]参考（市町村別人口）'!$B$9:$C$37,2,FALSE)</f>
        <v>34064</v>
      </c>
    </row>
    <row r="17" spans="1:25" ht="39.75" customHeight="1">
      <c r="A17" s="165" t="s">
        <v>136</v>
      </c>
      <c r="B17" s="90">
        <v>139</v>
      </c>
      <c r="C17" s="90">
        <v>139</v>
      </c>
      <c r="D17" s="12">
        <v>139</v>
      </c>
      <c r="E17" s="12">
        <v>139</v>
      </c>
      <c r="F17" s="12">
        <v>124</v>
      </c>
      <c r="G17" s="12">
        <v>105</v>
      </c>
      <c r="H17" s="12">
        <v>105</v>
      </c>
      <c r="I17" s="12">
        <v>102</v>
      </c>
      <c r="J17" s="12">
        <v>102</v>
      </c>
      <c r="K17" s="12">
        <v>102</v>
      </c>
      <c r="L17" s="13">
        <v>102</v>
      </c>
      <c r="M17" s="134">
        <v>398.2</v>
      </c>
      <c r="N17" s="135">
        <v>400.8</v>
      </c>
      <c r="O17" s="135">
        <v>401.2</v>
      </c>
      <c r="P17" s="135">
        <v>401.6</v>
      </c>
      <c r="Q17" s="135">
        <v>360.3</v>
      </c>
      <c r="R17" s="135">
        <v>305.3</v>
      </c>
      <c r="S17" s="135">
        <v>304.89999999999998</v>
      </c>
      <c r="T17" s="135">
        <v>297.49752085399285</v>
      </c>
      <c r="U17" s="135">
        <v>297.67116091752757</v>
      </c>
      <c r="V17" s="135">
        <v>302.23117722006577</v>
      </c>
      <c r="W17" s="136">
        <f t="shared" si="0"/>
        <v>303.06631804135964</v>
      </c>
      <c r="X17"/>
      <c r="Y17" s="107">
        <f>VLOOKUP(A17,'[1]参考（市町村別人口）'!$B$9:$C$37,2,FALSE)</f>
        <v>33656</v>
      </c>
    </row>
    <row r="18" spans="1:25" ht="39.75" customHeight="1">
      <c r="A18" s="145" t="s">
        <v>137</v>
      </c>
      <c r="B18" s="8">
        <v>6</v>
      </c>
      <c r="C18" s="8">
        <v>6</v>
      </c>
      <c r="D18" s="8">
        <v>6</v>
      </c>
      <c r="E18" s="8">
        <v>6</v>
      </c>
      <c r="F18" s="8">
        <v>6</v>
      </c>
      <c r="G18" s="8" t="s">
        <v>204</v>
      </c>
      <c r="H18" s="8" t="s">
        <v>204</v>
      </c>
      <c r="I18" s="8">
        <v>0</v>
      </c>
      <c r="J18" s="8">
        <v>0</v>
      </c>
      <c r="K18" s="8">
        <v>0</v>
      </c>
      <c r="L18" s="9">
        <v>0</v>
      </c>
      <c r="M18" s="118">
        <v>80.900000000000006</v>
      </c>
      <c r="N18" s="119">
        <v>82.6</v>
      </c>
      <c r="O18" s="119">
        <v>83.7</v>
      </c>
      <c r="P18" s="119">
        <v>84.1</v>
      </c>
      <c r="Q18" s="119">
        <v>85.4</v>
      </c>
      <c r="R18" s="119" t="s">
        <v>204</v>
      </c>
      <c r="S18" s="119" t="s">
        <v>204</v>
      </c>
      <c r="T18" s="119">
        <v>0</v>
      </c>
      <c r="U18" s="119">
        <v>0</v>
      </c>
      <c r="V18" s="119">
        <v>0</v>
      </c>
      <c r="W18" s="120">
        <f t="shared" si="0"/>
        <v>0</v>
      </c>
      <c r="Y18" s="107">
        <f>VLOOKUP(A18,'[1]参考（市町村別人口）'!$B$9:$C$37,2,FALSE)</f>
        <v>6230</v>
      </c>
    </row>
    <row r="19" spans="1:25" ht="39.75" customHeight="1">
      <c r="A19" s="165" t="s">
        <v>138</v>
      </c>
      <c r="B19" s="90">
        <v>47</v>
      </c>
      <c r="C19" s="90">
        <v>47</v>
      </c>
      <c r="D19" s="12">
        <v>47</v>
      </c>
      <c r="E19" s="12">
        <v>47</v>
      </c>
      <c r="F19" s="12">
        <v>47</v>
      </c>
      <c r="G19" s="12">
        <v>47</v>
      </c>
      <c r="H19" s="12">
        <v>47</v>
      </c>
      <c r="I19" s="12">
        <v>47</v>
      </c>
      <c r="J19" s="12">
        <v>33</v>
      </c>
      <c r="K19" s="12">
        <v>33</v>
      </c>
      <c r="L19" s="13">
        <v>32</v>
      </c>
      <c r="M19" s="134">
        <v>507.7</v>
      </c>
      <c r="N19" s="135">
        <v>521.20000000000005</v>
      </c>
      <c r="O19" s="135">
        <v>538.29999999999995</v>
      </c>
      <c r="P19" s="135">
        <v>556.4</v>
      </c>
      <c r="Q19" s="135">
        <v>571.70000000000005</v>
      </c>
      <c r="R19" s="135">
        <v>591.29999999999995</v>
      </c>
      <c r="S19" s="135">
        <v>606.79999999999995</v>
      </c>
      <c r="T19" s="135">
        <v>627.9225116900468</v>
      </c>
      <c r="U19" s="135">
        <v>449.04068580759287</v>
      </c>
      <c r="V19" s="135">
        <v>461.6675993284835</v>
      </c>
      <c r="W19" s="136">
        <f t="shared" si="0"/>
        <v>463.23103647944407</v>
      </c>
      <c r="X19"/>
      <c r="Y19" s="107">
        <f>VLOOKUP(A19,'[1]参考（市町村別人口）'!$B$9:$C$37,2,FALSE)</f>
        <v>6908</v>
      </c>
    </row>
    <row r="20" spans="1:25" ht="39.75" customHeight="1">
      <c r="A20" s="145" t="s">
        <v>139</v>
      </c>
      <c r="B20" s="85">
        <v>78</v>
      </c>
      <c r="C20" s="85">
        <v>71</v>
      </c>
      <c r="D20" s="8">
        <v>71</v>
      </c>
      <c r="E20" s="8">
        <v>54</v>
      </c>
      <c r="F20" s="8">
        <v>54</v>
      </c>
      <c r="G20" s="8">
        <v>38</v>
      </c>
      <c r="H20" s="8">
        <v>38</v>
      </c>
      <c r="I20" s="8">
        <v>38</v>
      </c>
      <c r="J20" s="8">
        <v>38</v>
      </c>
      <c r="K20" s="8">
        <v>38</v>
      </c>
      <c r="L20" s="9">
        <v>38</v>
      </c>
      <c r="M20" s="118">
        <v>259</v>
      </c>
      <c r="N20" s="119">
        <v>236.6</v>
      </c>
      <c r="O20" s="119">
        <v>236.6</v>
      </c>
      <c r="P20" s="119">
        <v>179.6</v>
      </c>
      <c r="Q20" s="119">
        <v>179.9</v>
      </c>
      <c r="R20" s="119">
        <v>126.8</v>
      </c>
      <c r="S20" s="119">
        <v>126.9</v>
      </c>
      <c r="T20" s="119">
        <v>127.37999463663182</v>
      </c>
      <c r="U20" s="119">
        <v>127.80412336461171</v>
      </c>
      <c r="V20" s="119">
        <v>128.77427225592191</v>
      </c>
      <c r="W20" s="120">
        <f t="shared" si="0"/>
        <v>129.35289512203425</v>
      </c>
      <c r="X20"/>
      <c r="Y20" s="107">
        <f>VLOOKUP(A20,'[1]参考（市町村別人口）'!$B$9:$C$37,2,FALSE)</f>
        <v>29377</v>
      </c>
    </row>
    <row r="21" spans="1:25" ht="39.75" customHeight="1">
      <c r="A21" s="165" t="s">
        <v>140</v>
      </c>
      <c r="B21" s="90">
        <v>66</v>
      </c>
      <c r="C21" s="90">
        <v>63</v>
      </c>
      <c r="D21" s="12">
        <v>63</v>
      </c>
      <c r="E21" s="12">
        <v>63</v>
      </c>
      <c r="F21" s="12">
        <v>63</v>
      </c>
      <c r="G21" s="12">
        <v>63</v>
      </c>
      <c r="H21" s="12">
        <v>44</v>
      </c>
      <c r="I21" s="12">
        <v>44</v>
      </c>
      <c r="J21" s="12">
        <v>25</v>
      </c>
      <c r="K21" s="12">
        <v>25</v>
      </c>
      <c r="L21" s="13">
        <v>25</v>
      </c>
      <c r="M21" s="134">
        <v>304.2</v>
      </c>
      <c r="N21" s="135">
        <v>292.7</v>
      </c>
      <c r="O21" s="135">
        <v>293.8</v>
      </c>
      <c r="P21" s="135">
        <v>296.60000000000002</v>
      </c>
      <c r="Q21" s="135">
        <v>296.7</v>
      </c>
      <c r="R21" s="135">
        <v>300.39999999999998</v>
      </c>
      <c r="S21" s="135">
        <v>210.9</v>
      </c>
      <c r="T21" s="135">
        <v>213.05442572147976</v>
      </c>
      <c r="U21" s="135">
        <v>122.86823610360248</v>
      </c>
      <c r="V21" s="135">
        <v>123.41412844942489</v>
      </c>
      <c r="W21" s="136">
        <f t="shared" si="0"/>
        <v>123.46288705615092</v>
      </c>
      <c r="X21"/>
      <c r="Y21" s="107">
        <f>VLOOKUP(A21,'[1]参考（市町村別人口）'!$B$9:$C$37,2,FALSE)</f>
        <v>20249</v>
      </c>
    </row>
    <row r="22" spans="1:25" ht="39.75" customHeight="1">
      <c r="A22" s="145" t="s">
        <v>141</v>
      </c>
      <c r="B22" s="85">
        <v>29</v>
      </c>
      <c r="C22" s="85">
        <v>29</v>
      </c>
      <c r="D22" s="8">
        <v>29</v>
      </c>
      <c r="E22" s="8">
        <v>19</v>
      </c>
      <c r="F22" s="8">
        <v>19</v>
      </c>
      <c r="G22" s="8">
        <v>19</v>
      </c>
      <c r="H22" s="8">
        <v>19</v>
      </c>
      <c r="I22" s="8">
        <v>19</v>
      </c>
      <c r="J22" s="8">
        <v>19</v>
      </c>
      <c r="K22" s="8">
        <v>19</v>
      </c>
      <c r="L22" s="9">
        <v>19</v>
      </c>
      <c r="M22" s="142">
        <v>165.9</v>
      </c>
      <c r="N22" s="143">
        <v>168.8</v>
      </c>
      <c r="O22" s="143">
        <v>171.2</v>
      </c>
      <c r="P22" s="143">
        <v>113.5</v>
      </c>
      <c r="Q22" s="143">
        <v>115.9</v>
      </c>
      <c r="R22" s="143">
        <v>118.1</v>
      </c>
      <c r="S22" s="143">
        <v>119.4</v>
      </c>
      <c r="T22" s="143">
        <v>122.06874397687119</v>
      </c>
      <c r="U22" s="143">
        <v>124.54116413214471</v>
      </c>
      <c r="V22" s="143">
        <v>126.79346012679346</v>
      </c>
      <c r="W22" s="144">
        <f t="shared" si="0"/>
        <v>129.1901815462025</v>
      </c>
      <c r="X22"/>
      <c r="Y22" s="107">
        <f>VLOOKUP(A22,'[1]参考（市町村別人口）'!$B$9:$C$37,2,FALSE)</f>
        <v>14707</v>
      </c>
    </row>
    <row r="23" spans="1:25" ht="39.75" customHeight="1">
      <c r="A23" s="60" t="s">
        <v>142</v>
      </c>
      <c r="B23" s="148">
        <v>19</v>
      </c>
      <c r="C23" s="148">
        <v>19</v>
      </c>
      <c r="D23" s="140">
        <v>19</v>
      </c>
      <c r="E23" s="140">
        <v>19</v>
      </c>
      <c r="F23" s="140">
        <v>19</v>
      </c>
      <c r="G23" s="140">
        <v>19</v>
      </c>
      <c r="H23" s="140">
        <v>19</v>
      </c>
      <c r="I23" s="140">
        <v>19</v>
      </c>
      <c r="J23" s="140">
        <v>19</v>
      </c>
      <c r="K23" s="140">
        <v>19</v>
      </c>
      <c r="L23" s="141">
        <v>19</v>
      </c>
      <c r="M23" s="142">
        <v>184.3</v>
      </c>
      <c r="N23" s="143">
        <v>189.8</v>
      </c>
      <c r="O23" s="143">
        <v>194.9</v>
      </c>
      <c r="P23" s="143">
        <v>197.4</v>
      </c>
      <c r="Q23" s="143">
        <v>203</v>
      </c>
      <c r="R23" s="143">
        <v>209.3</v>
      </c>
      <c r="S23" s="143">
        <v>215</v>
      </c>
      <c r="T23" s="143">
        <v>222.48243559718972</v>
      </c>
      <c r="U23" s="143">
        <v>228.11862168327528</v>
      </c>
      <c r="V23" s="143">
        <v>232.38747553816046</v>
      </c>
      <c r="W23" s="144">
        <f t="shared" si="0"/>
        <v>240.08086934546375</v>
      </c>
      <c r="X23"/>
      <c r="Y23" s="107">
        <f>VLOOKUP(A23,'[1]参考（市町村別人口）'!$B$9:$C$37,2,FALSE)</f>
        <v>7914</v>
      </c>
    </row>
    <row r="24" spans="1:25" ht="39.75" customHeight="1">
      <c r="A24" s="165" t="s">
        <v>143</v>
      </c>
      <c r="B24" s="90">
        <v>19</v>
      </c>
      <c r="C24" s="90">
        <v>19</v>
      </c>
      <c r="D24" s="12">
        <v>19</v>
      </c>
      <c r="E24" s="12">
        <v>19</v>
      </c>
      <c r="F24" s="12">
        <v>19</v>
      </c>
      <c r="G24" s="12">
        <v>19</v>
      </c>
      <c r="H24" s="12">
        <v>19</v>
      </c>
      <c r="I24" s="12">
        <v>19</v>
      </c>
      <c r="J24" s="12">
        <v>19</v>
      </c>
      <c r="K24" s="12">
        <v>15</v>
      </c>
      <c r="L24" s="13">
        <v>15</v>
      </c>
      <c r="M24" s="118">
        <v>444.4</v>
      </c>
      <c r="N24" s="119">
        <v>452.3</v>
      </c>
      <c r="O24" s="119">
        <v>458.9</v>
      </c>
      <c r="P24" s="119">
        <v>466.6</v>
      </c>
      <c r="Q24" s="119">
        <v>477.3</v>
      </c>
      <c r="R24" s="119">
        <v>478.5</v>
      </c>
      <c r="S24" s="119">
        <v>489.7</v>
      </c>
      <c r="T24" s="119">
        <v>500.39504872267582</v>
      </c>
      <c r="U24" s="119">
        <v>516.72559151482187</v>
      </c>
      <c r="V24" s="119">
        <v>414.93775933609959</v>
      </c>
      <c r="W24" s="120">
        <f t="shared" si="0"/>
        <v>423.01184433164127</v>
      </c>
      <c r="X24"/>
      <c r="Y24" s="107">
        <f>VLOOKUP(A24,'[1]参考（市町村別人口）'!$B$9:$C$37,2,FALSE)</f>
        <v>3546</v>
      </c>
    </row>
    <row r="25" spans="1:25" ht="39.75" customHeight="1">
      <c r="A25" s="209" t="s">
        <v>144</v>
      </c>
      <c r="B25" s="16">
        <v>36</v>
      </c>
      <c r="C25" s="12">
        <v>36</v>
      </c>
      <c r="D25" s="12">
        <v>36</v>
      </c>
      <c r="E25" s="12">
        <v>36</v>
      </c>
      <c r="F25" s="12">
        <v>36</v>
      </c>
      <c r="G25" s="12">
        <v>36</v>
      </c>
      <c r="H25" s="12">
        <v>17</v>
      </c>
      <c r="I25" s="12">
        <v>17</v>
      </c>
      <c r="J25" s="17">
        <v>17</v>
      </c>
      <c r="K25" s="17">
        <v>17</v>
      </c>
      <c r="L25" s="18">
        <v>17</v>
      </c>
      <c r="M25" s="134">
        <v>318.8</v>
      </c>
      <c r="N25" s="135">
        <v>324.7</v>
      </c>
      <c r="O25" s="135">
        <v>330.9</v>
      </c>
      <c r="P25" s="135">
        <v>336.3</v>
      </c>
      <c r="Q25" s="135">
        <v>342.9</v>
      </c>
      <c r="R25" s="135">
        <v>350.2</v>
      </c>
      <c r="S25" s="135">
        <v>169.2</v>
      </c>
      <c r="T25" s="135">
        <v>173.46938775510205</v>
      </c>
      <c r="U25" s="135">
        <v>177.49008143662559</v>
      </c>
      <c r="V25" s="135">
        <v>178.7968026924695</v>
      </c>
      <c r="W25" s="136">
        <f t="shared" si="0"/>
        <v>182.22746275056275</v>
      </c>
      <c r="Y25" s="107">
        <f>VLOOKUP(A25,'[1]参考（市町村別人口）'!$B$9:$C$37,2,FALSE)</f>
        <v>9329</v>
      </c>
    </row>
    <row r="26" spans="1:25" ht="39.75" customHeight="1" thickBot="1">
      <c r="A26" s="145" t="s">
        <v>145</v>
      </c>
      <c r="B26" s="85">
        <v>68</v>
      </c>
      <c r="C26" s="85">
        <v>49</v>
      </c>
      <c r="D26" s="8">
        <v>49</v>
      </c>
      <c r="E26" s="8">
        <v>32</v>
      </c>
      <c r="F26" s="8">
        <v>32</v>
      </c>
      <c r="G26" s="8">
        <v>13</v>
      </c>
      <c r="H26" s="8">
        <v>13</v>
      </c>
      <c r="I26" s="8">
        <v>0</v>
      </c>
      <c r="J26" s="12">
        <v>0</v>
      </c>
      <c r="K26" s="12">
        <v>0</v>
      </c>
      <c r="L26" s="13">
        <v>0</v>
      </c>
      <c r="M26" s="126">
        <v>293.60000000000002</v>
      </c>
      <c r="N26" s="127">
        <v>215.7</v>
      </c>
      <c r="O26" s="127">
        <v>220.1</v>
      </c>
      <c r="P26" s="127">
        <v>146.1</v>
      </c>
      <c r="Q26" s="127">
        <v>149.9</v>
      </c>
      <c r="R26" s="127">
        <v>62.4</v>
      </c>
      <c r="S26" s="127">
        <v>64</v>
      </c>
      <c r="T26" s="127">
        <v>0</v>
      </c>
      <c r="U26" s="210">
        <v>0</v>
      </c>
      <c r="V26" s="210">
        <v>0</v>
      </c>
      <c r="W26" s="157">
        <f t="shared" si="0"/>
        <v>0</v>
      </c>
      <c r="X26"/>
      <c r="Y26" s="107">
        <f>VLOOKUP(A26,'[1]参考（市町村別人口）'!$B$9:$C$37,2,FALSE)</f>
        <v>18699</v>
      </c>
    </row>
    <row r="27" spans="1:25" ht="39.75" customHeight="1" thickTop="1">
      <c r="A27" s="158" t="s">
        <v>146</v>
      </c>
      <c r="B27" s="160">
        <v>204</v>
      </c>
      <c r="C27" s="160">
        <v>168</v>
      </c>
      <c r="D27" s="160">
        <v>158</v>
      </c>
      <c r="E27" s="160">
        <v>158</v>
      </c>
      <c r="F27" s="160">
        <v>141</v>
      </c>
      <c r="G27" s="160">
        <v>122</v>
      </c>
      <c r="H27" s="160">
        <v>74</v>
      </c>
      <c r="I27" s="160">
        <v>74</v>
      </c>
      <c r="J27" s="160">
        <v>57</v>
      </c>
      <c r="K27" s="160">
        <v>57</v>
      </c>
      <c r="L27" s="161">
        <f>L15</f>
        <v>53</v>
      </c>
      <c r="M27" s="162">
        <v>229</v>
      </c>
      <c r="N27" s="163">
        <v>189.7</v>
      </c>
      <c r="O27" s="163">
        <v>179.7</v>
      </c>
      <c r="P27" s="163">
        <v>180.8</v>
      </c>
      <c r="Q27" s="163">
        <v>162.69999999999999</v>
      </c>
      <c r="R27" s="163">
        <v>142.1</v>
      </c>
      <c r="S27" s="163">
        <v>87.3</v>
      </c>
      <c r="T27" s="163">
        <v>88.484993423412647</v>
      </c>
      <c r="U27" s="127">
        <v>68.833929088976916</v>
      </c>
      <c r="V27" s="127">
        <v>69.817005952818405</v>
      </c>
      <c r="W27" s="128">
        <f t="shared" si="0"/>
        <v>65.733988192687406</v>
      </c>
      <c r="X27"/>
      <c r="Y27" s="107">
        <f>VLOOKUP(A27,'[1]参考（市町村別人口）'!$B$9:$C$37,2,FALSE)</f>
        <v>80628</v>
      </c>
    </row>
    <row r="28" spans="1:25" ht="39.75" customHeight="1">
      <c r="A28" s="165" t="s">
        <v>147</v>
      </c>
      <c r="B28" s="123">
        <v>388</v>
      </c>
      <c r="C28" s="123">
        <v>355</v>
      </c>
      <c r="D28" s="123">
        <v>291</v>
      </c>
      <c r="E28" s="123">
        <v>272</v>
      </c>
      <c r="F28" s="123">
        <v>272</v>
      </c>
      <c r="G28" s="123">
        <v>237</v>
      </c>
      <c r="H28" s="123">
        <v>227</v>
      </c>
      <c r="I28" s="123">
        <v>227</v>
      </c>
      <c r="J28" s="123">
        <v>191</v>
      </c>
      <c r="K28" s="123">
        <v>191</v>
      </c>
      <c r="L28" s="167">
        <f>L11+L12</f>
        <v>191</v>
      </c>
      <c r="M28" s="126">
        <v>167.2</v>
      </c>
      <c r="N28" s="127">
        <v>154.1</v>
      </c>
      <c r="O28" s="127">
        <v>127.3</v>
      </c>
      <c r="P28" s="127">
        <v>119.3</v>
      </c>
      <c r="Q28" s="127">
        <v>119.9</v>
      </c>
      <c r="R28" s="127">
        <v>105.2</v>
      </c>
      <c r="S28" s="127">
        <v>101.8</v>
      </c>
      <c r="T28" s="127">
        <v>102.52380178129459</v>
      </c>
      <c r="U28" s="127">
        <v>86.974340292798431</v>
      </c>
      <c r="V28" s="127">
        <v>87.440599906607943</v>
      </c>
      <c r="W28" s="128">
        <f t="shared" si="0"/>
        <v>88.436980548494489</v>
      </c>
      <c r="X28"/>
      <c r="Y28" s="107">
        <f>VLOOKUP(A28,'[1]参考（市町村別人口）'!$B$9:$C$37,2,FALSE)</f>
        <v>215973</v>
      </c>
    </row>
    <row r="29" spans="1:25" ht="39.75" customHeight="1">
      <c r="A29" s="165" t="s">
        <v>148</v>
      </c>
      <c r="B29" s="123">
        <v>383</v>
      </c>
      <c r="C29" s="123">
        <v>373</v>
      </c>
      <c r="D29" s="123">
        <v>352</v>
      </c>
      <c r="E29" s="123">
        <v>340</v>
      </c>
      <c r="F29" s="123">
        <v>330</v>
      </c>
      <c r="G29" s="123">
        <v>268</v>
      </c>
      <c r="H29" s="123">
        <v>253</v>
      </c>
      <c r="I29" s="123">
        <v>272</v>
      </c>
      <c r="J29" s="123">
        <v>265</v>
      </c>
      <c r="K29" s="123">
        <v>265</v>
      </c>
      <c r="L29" s="167">
        <f>L8+L18</f>
        <v>236</v>
      </c>
      <c r="M29" s="126">
        <v>224</v>
      </c>
      <c r="N29" s="127">
        <v>220.8</v>
      </c>
      <c r="O29" s="127">
        <v>210.7</v>
      </c>
      <c r="P29" s="127">
        <v>205.8</v>
      </c>
      <c r="Q29" s="127">
        <v>201.1</v>
      </c>
      <c r="R29" s="127">
        <v>165.1</v>
      </c>
      <c r="S29" s="127">
        <v>157.5</v>
      </c>
      <c r="T29" s="127">
        <v>171.55796073088737</v>
      </c>
      <c r="U29" s="127">
        <v>169.44167370009464</v>
      </c>
      <c r="V29" s="127">
        <v>170.38842130305349</v>
      </c>
      <c r="W29" s="128">
        <f t="shared" si="0"/>
        <v>154.11439728863144</v>
      </c>
      <c r="X29"/>
      <c r="Y29" s="107">
        <f>VLOOKUP(A29,'[1]参考（市町村別人口）'!$B$9:$C$37,2,FALSE)</f>
        <v>153133</v>
      </c>
    </row>
    <row r="30" spans="1:25" ht="39.75" customHeight="1">
      <c r="A30" s="165" t="s">
        <v>149</v>
      </c>
      <c r="B30" s="123">
        <v>1933</v>
      </c>
      <c r="C30" s="123">
        <v>1876</v>
      </c>
      <c r="D30" s="123">
        <v>1835</v>
      </c>
      <c r="E30" s="123">
        <v>1732</v>
      </c>
      <c r="F30" s="123">
        <v>1654</v>
      </c>
      <c r="G30" s="123">
        <v>1608</v>
      </c>
      <c r="H30" s="123">
        <v>1494</v>
      </c>
      <c r="I30" s="123">
        <v>1429</v>
      </c>
      <c r="J30" s="123">
        <v>1274</v>
      </c>
      <c r="K30" s="123">
        <v>1244</v>
      </c>
      <c r="L30" s="167">
        <f>L7+L14+L17+L19+L20+L21</f>
        <v>1190</v>
      </c>
      <c r="M30" s="126">
        <v>297.10000000000002</v>
      </c>
      <c r="N30" s="127">
        <v>289</v>
      </c>
      <c r="O30" s="127">
        <v>283</v>
      </c>
      <c r="P30" s="127">
        <v>268.10000000000002</v>
      </c>
      <c r="Q30" s="127">
        <v>256.8</v>
      </c>
      <c r="R30" s="127">
        <v>250.5</v>
      </c>
      <c r="S30" s="127">
        <v>233.5</v>
      </c>
      <c r="T30" s="127">
        <v>224.36732809757231</v>
      </c>
      <c r="U30" s="127">
        <v>200.91436537712448</v>
      </c>
      <c r="V30" s="127">
        <v>196.01941915853462</v>
      </c>
      <c r="W30" s="128">
        <f t="shared" si="0"/>
        <v>188.70557490184137</v>
      </c>
      <c r="X30"/>
      <c r="Y30" s="107">
        <f>VLOOKUP(A30,'[1]参考（市町村別人口）'!$B$9:$C$37,2,FALSE)</f>
        <v>630612</v>
      </c>
    </row>
    <row r="31" spans="1:25" ht="39.75" customHeight="1">
      <c r="A31" s="165" t="s">
        <v>150</v>
      </c>
      <c r="B31" s="123">
        <v>267</v>
      </c>
      <c r="C31" s="123">
        <v>248</v>
      </c>
      <c r="D31" s="123">
        <v>248</v>
      </c>
      <c r="E31" s="123">
        <v>219</v>
      </c>
      <c r="F31" s="123">
        <v>219</v>
      </c>
      <c r="G31" s="123">
        <v>217</v>
      </c>
      <c r="H31" s="123">
        <v>198</v>
      </c>
      <c r="I31" s="123">
        <v>179</v>
      </c>
      <c r="J31" s="123">
        <v>160</v>
      </c>
      <c r="K31" s="123">
        <v>135</v>
      </c>
      <c r="L31" s="167">
        <f>L10+L13+L16+L22+L23</f>
        <v>107</v>
      </c>
      <c r="M31" s="126">
        <v>175.7</v>
      </c>
      <c r="N31" s="127">
        <v>165.9</v>
      </c>
      <c r="O31" s="127">
        <v>168.5</v>
      </c>
      <c r="P31" s="127">
        <v>151.69999999999999</v>
      </c>
      <c r="Q31" s="127">
        <v>154.69999999999999</v>
      </c>
      <c r="R31" s="127">
        <v>156.1</v>
      </c>
      <c r="S31" s="127">
        <v>145.5</v>
      </c>
      <c r="T31" s="127">
        <v>134.23020104534581</v>
      </c>
      <c r="U31" s="127">
        <v>122.30358808151534</v>
      </c>
      <c r="V31" s="127">
        <v>104.57415081916417</v>
      </c>
      <c r="W31" s="128">
        <f t="shared" si="0"/>
        <v>84.607720652191105</v>
      </c>
      <c r="X31"/>
      <c r="Y31" s="107">
        <f>VLOOKUP(A31,'[1]参考（市町村別人口）'!$B$9:$C$37,2,FALSE)</f>
        <v>126466</v>
      </c>
    </row>
    <row r="32" spans="1:25" ht="39.75" customHeight="1">
      <c r="A32" s="146" t="s">
        <v>151</v>
      </c>
      <c r="B32" s="131">
        <v>481</v>
      </c>
      <c r="C32" s="131">
        <v>472</v>
      </c>
      <c r="D32" s="131">
        <v>431</v>
      </c>
      <c r="E32" s="131">
        <v>373</v>
      </c>
      <c r="F32" s="131">
        <v>335</v>
      </c>
      <c r="G32" s="131">
        <v>259</v>
      </c>
      <c r="H32" s="131">
        <v>238</v>
      </c>
      <c r="I32" s="131">
        <v>225</v>
      </c>
      <c r="J32" s="131">
        <v>187</v>
      </c>
      <c r="K32" s="131">
        <v>164</v>
      </c>
      <c r="L32" s="169">
        <f>L9+L24+L25+L26</f>
        <v>164</v>
      </c>
      <c r="M32" s="134">
        <v>399.3</v>
      </c>
      <c r="N32" s="135">
        <v>398.1</v>
      </c>
      <c r="O32" s="135">
        <v>370</v>
      </c>
      <c r="P32" s="135">
        <v>326.8</v>
      </c>
      <c r="Q32" s="135">
        <v>299.7</v>
      </c>
      <c r="R32" s="135">
        <v>236.4</v>
      </c>
      <c r="S32" s="135">
        <v>222.1</v>
      </c>
      <c r="T32" s="135">
        <v>214.3551245165101</v>
      </c>
      <c r="U32" s="135">
        <v>181.98627803999804</v>
      </c>
      <c r="V32" s="135">
        <v>161.65120794850819</v>
      </c>
      <c r="W32" s="136">
        <f t="shared" si="0"/>
        <v>165.06798989461817</v>
      </c>
      <c r="X32"/>
      <c r="Y32" s="107">
        <f>VLOOKUP(A32,'[1]参考（市町村別人口）'!$B$9:$C$37,2,FALSE)</f>
        <v>99353</v>
      </c>
    </row>
    <row r="33" spans="1:1" ht="13.15" customHeight="1">
      <c r="A33" s="170"/>
    </row>
  </sheetData>
  <mergeCells count="3">
    <mergeCell ref="A2:A3"/>
    <mergeCell ref="B2:L2"/>
    <mergeCell ref="M2:W2"/>
  </mergeCells>
  <phoneticPr fontId="2"/>
  <printOptions horizontalCentered="1"/>
  <pageMargins left="0.78740157480314965" right="0.78740157480314965" top="0.59055118110236227" bottom="0.59055118110236227" header="0" footer="0"/>
  <pageSetup paperSize="9" scale="33" orientation="portrait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8077C-7A05-4B8A-A4C5-8DF5B2C87608}">
  <sheetPr>
    <tabColor theme="8" tint="0.59999389629810485"/>
    <pageSetUpPr fitToPage="1"/>
  </sheetPr>
  <dimension ref="A1:Z33"/>
  <sheetViews>
    <sheetView view="pageBreakPreview" zoomScale="77" zoomScaleNormal="100" zoomScaleSheetLayoutView="77" workbookViewId="0"/>
  </sheetViews>
  <sheetFormatPr defaultColWidth="9.08984375" defaultRowHeight="13"/>
  <cols>
    <col min="1" max="1" width="13.7265625" style="106" customWidth="1"/>
    <col min="2" max="19" width="11.08984375" style="106" customWidth="1"/>
    <col min="20" max="23" width="11.26953125" style="106" customWidth="1"/>
    <col min="24" max="24" width="9.08984375" style="106" customWidth="1"/>
    <col min="25" max="25" width="11.08984375" style="107" hidden="1" customWidth="1"/>
    <col min="26" max="26" width="9" customWidth="1"/>
    <col min="27" max="256" width="9.08984375" style="106"/>
    <col min="257" max="257" width="13.7265625" style="106" customWidth="1"/>
    <col min="258" max="275" width="11.08984375" style="106" customWidth="1"/>
    <col min="276" max="279" width="11.26953125" style="106" customWidth="1"/>
    <col min="280" max="280" width="9.08984375" style="106"/>
    <col min="281" max="281" width="11.08984375" style="106" customWidth="1"/>
    <col min="282" max="282" width="9" style="106" customWidth="1"/>
    <col min="283" max="512" width="9.08984375" style="106"/>
    <col min="513" max="513" width="13.7265625" style="106" customWidth="1"/>
    <col min="514" max="531" width="11.08984375" style="106" customWidth="1"/>
    <col min="532" max="535" width="11.26953125" style="106" customWidth="1"/>
    <col min="536" max="536" width="9.08984375" style="106"/>
    <col min="537" max="537" width="11.08984375" style="106" customWidth="1"/>
    <col min="538" max="538" width="9" style="106" customWidth="1"/>
    <col min="539" max="768" width="9.08984375" style="106"/>
    <col min="769" max="769" width="13.7265625" style="106" customWidth="1"/>
    <col min="770" max="787" width="11.08984375" style="106" customWidth="1"/>
    <col min="788" max="791" width="11.26953125" style="106" customWidth="1"/>
    <col min="792" max="792" width="9.08984375" style="106"/>
    <col min="793" max="793" width="11.08984375" style="106" customWidth="1"/>
    <col min="794" max="794" width="9" style="106" customWidth="1"/>
    <col min="795" max="1024" width="9.08984375" style="106"/>
    <col min="1025" max="1025" width="13.7265625" style="106" customWidth="1"/>
    <col min="1026" max="1043" width="11.08984375" style="106" customWidth="1"/>
    <col min="1044" max="1047" width="11.26953125" style="106" customWidth="1"/>
    <col min="1048" max="1048" width="9.08984375" style="106"/>
    <col min="1049" max="1049" width="11.08984375" style="106" customWidth="1"/>
    <col min="1050" max="1050" width="9" style="106" customWidth="1"/>
    <col min="1051" max="1280" width="9.08984375" style="106"/>
    <col min="1281" max="1281" width="13.7265625" style="106" customWidth="1"/>
    <col min="1282" max="1299" width="11.08984375" style="106" customWidth="1"/>
    <col min="1300" max="1303" width="11.26953125" style="106" customWidth="1"/>
    <col min="1304" max="1304" width="9.08984375" style="106"/>
    <col min="1305" max="1305" width="11.08984375" style="106" customWidth="1"/>
    <col min="1306" max="1306" width="9" style="106" customWidth="1"/>
    <col min="1307" max="1536" width="9.08984375" style="106"/>
    <col min="1537" max="1537" width="13.7265625" style="106" customWidth="1"/>
    <col min="1538" max="1555" width="11.08984375" style="106" customWidth="1"/>
    <col min="1556" max="1559" width="11.26953125" style="106" customWidth="1"/>
    <col min="1560" max="1560" width="9.08984375" style="106"/>
    <col min="1561" max="1561" width="11.08984375" style="106" customWidth="1"/>
    <col min="1562" max="1562" width="9" style="106" customWidth="1"/>
    <col min="1563" max="1792" width="9.08984375" style="106"/>
    <col min="1793" max="1793" width="13.7265625" style="106" customWidth="1"/>
    <col min="1794" max="1811" width="11.08984375" style="106" customWidth="1"/>
    <col min="1812" max="1815" width="11.26953125" style="106" customWidth="1"/>
    <col min="1816" max="1816" width="9.08984375" style="106"/>
    <col min="1817" max="1817" width="11.08984375" style="106" customWidth="1"/>
    <col min="1818" max="1818" width="9" style="106" customWidth="1"/>
    <col min="1819" max="2048" width="9.08984375" style="106"/>
    <col min="2049" max="2049" width="13.7265625" style="106" customWidth="1"/>
    <col min="2050" max="2067" width="11.08984375" style="106" customWidth="1"/>
    <col min="2068" max="2071" width="11.26953125" style="106" customWidth="1"/>
    <col min="2072" max="2072" width="9.08984375" style="106"/>
    <col min="2073" max="2073" width="11.08984375" style="106" customWidth="1"/>
    <col min="2074" max="2074" width="9" style="106" customWidth="1"/>
    <col min="2075" max="2304" width="9.08984375" style="106"/>
    <col min="2305" max="2305" width="13.7265625" style="106" customWidth="1"/>
    <col min="2306" max="2323" width="11.08984375" style="106" customWidth="1"/>
    <col min="2324" max="2327" width="11.26953125" style="106" customWidth="1"/>
    <col min="2328" max="2328" width="9.08984375" style="106"/>
    <col min="2329" max="2329" width="11.08984375" style="106" customWidth="1"/>
    <col min="2330" max="2330" width="9" style="106" customWidth="1"/>
    <col min="2331" max="2560" width="9.08984375" style="106"/>
    <col min="2561" max="2561" width="13.7265625" style="106" customWidth="1"/>
    <col min="2562" max="2579" width="11.08984375" style="106" customWidth="1"/>
    <col min="2580" max="2583" width="11.26953125" style="106" customWidth="1"/>
    <col min="2584" max="2584" width="9.08984375" style="106"/>
    <col min="2585" max="2585" width="11.08984375" style="106" customWidth="1"/>
    <col min="2586" max="2586" width="9" style="106" customWidth="1"/>
    <col min="2587" max="2816" width="9.08984375" style="106"/>
    <col min="2817" max="2817" width="13.7265625" style="106" customWidth="1"/>
    <col min="2818" max="2835" width="11.08984375" style="106" customWidth="1"/>
    <col min="2836" max="2839" width="11.26953125" style="106" customWidth="1"/>
    <col min="2840" max="2840" width="9.08984375" style="106"/>
    <col min="2841" max="2841" width="11.08984375" style="106" customWidth="1"/>
    <col min="2842" max="2842" width="9" style="106" customWidth="1"/>
    <col min="2843" max="3072" width="9.08984375" style="106"/>
    <col min="3073" max="3073" width="13.7265625" style="106" customWidth="1"/>
    <col min="3074" max="3091" width="11.08984375" style="106" customWidth="1"/>
    <col min="3092" max="3095" width="11.26953125" style="106" customWidth="1"/>
    <col min="3096" max="3096" width="9.08984375" style="106"/>
    <col min="3097" max="3097" width="11.08984375" style="106" customWidth="1"/>
    <col min="3098" max="3098" width="9" style="106" customWidth="1"/>
    <col min="3099" max="3328" width="9.08984375" style="106"/>
    <col min="3329" max="3329" width="13.7265625" style="106" customWidth="1"/>
    <col min="3330" max="3347" width="11.08984375" style="106" customWidth="1"/>
    <col min="3348" max="3351" width="11.26953125" style="106" customWidth="1"/>
    <col min="3352" max="3352" width="9.08984375" style="106"/>
    <col min="3353" max="3353" width="11.08984375" style="106" customWidth="1"/>
    <col min="3354" max="3354" width="9" style="106" customWidth="1"/>
    <col min="3355" max="3584" width="9.08984375" style="106"/>
    <col min="3585" max="3585" width="13.7265625" style="106" customWidth="1"/>
    <col min="3586" max="3603" width="11.08984375" style="106" customWidth="1"/>
    <col min="3604" max="3607" width="11.26953125" style="106" customWidth="1"/>
    <col min="3608" max="3608" width="9.08984375" style="106"/>
    <col min="3609" max="3609" width="11.08984375" style="106" customWidth="1"/>
    <col min="3610" max="3610" width="9" style="106" customWidth="1"/>
    <col min="3611" max="3840" width="9.08984375" style="106"/>
    <col min="3841" max="3841" width="13.7265625" style="106" customWidth="1"/>
    <col min="3842" max="3859" width="11.08984375" style="106" customWidth="1"/>
    <col min="3860" max="3863" width="11.26953125" style="106" customWidth="1"/>
    <col min="3864" max="3864" width="9.08984375" style="106"/>
    <col min="3865" max="3865" width="11.08984375" style="106" customWidth="1"/>
    <col min="3866" max="3866" width="9" style="106" customWidth="1"/>
    <col min="3867" max="4096" width="9.08984375" style="106"/>
    <col min="4097" max="4097" width="13.7265625" style="106" customWidth="1"/>
    <col min="4098" max="4115" width="11.08984375" style="106" customWidth="1"/>
    <col min="4116" max="4119" width="11.26953125" style="106" customWidth="1"/>
    <col min="4120" max="4120" width="9.08984375" style="106"/>
    <col min="4121" max="4121" width="11.08984375" style="106" customWidth="1"/>
    <col min="4122" max="4122" width="9" style="106" customWidth="1"/>
    <col min="4123" max="4352" width="9.08984375" style="106"/>
    <col min="4353" max="4353" width="13.7265625" style="106" customWidth="1"/>
    <col min="4354" max="4371" width="11.08984375" style="106" customWidth="1"/>
    <col min="4372" max="4375" width="11.26953125" style="106" customWidth="1"/>
    <col min="4376" max="4376" width="9.08984375" style="106"/>
    <col min="4377" max="4377" width="11.08984375" style="106" customWidth="1"/>
    <col min="4378" max="4378" width="9" style="106" customWidth="1"/>
    <col min="4379" max="4608" width="9.08984375" style="106"/>
    <col min="4609" max="4609" width="13.7265625" style="106" customWidth="1"/>
    <col min="4610" max="4627" width="11.08984375" style="106" customWidth="1"/>
    <col min="4628" max="4631" width="11.26953125" style="106" customWidth="1"/>
    <col min="4632" max="4632" width="9.08984375" style="106"/>
    <col min="4633" max="4633" width="11.08984375" style="106" customWidth="1"/>
    <col min="4634" max="4634" width="9" style="106" customWidth="1"/>
    <col min="4635" max="4864" width="9.08984375" style="106"/>
    <col min="4865" max="4865" width="13.7265625" style="106" customWidth="1"/>
    <col min="4866" max="4883" width="11.08984375" style="106" customWidth="1"/>
    <col min="4884" max="4887" width="11.26953125" style="106" customWidth="1"/>
    <col min="4888" max="4888" width="9.08984375" style="106"/>
    <col min="4889" max="4889" width="11.08984375" style="106" customWidth="1"/>
    <col min="4890" max="4890" width="9" style="106" customWidth="1"/>
    <col min="4891" max="5120" width="9.08984375" style="106"/>
    <col min="5121" max="5121" width="13.7265625" style="106" customWidth="1"/>
    <col min="5122" max="5139" width="11.08984375" style="106" customWidth="1"/>
    <col min="5140" max="5143" width="11.26953125" style="106" customWidth="1"/>
    <col min="5144" max="5144" width="9.08984375" style="106"/>
    <col min="5145" max="5145" width="11.08984375" style="106" customWidth="1"/>
    <col min="5146" max="5146" width="9" style="106" customWidth="1"/>
    <col min="5147" max="5376" width="9.08984375" style="106"/>
    <col min="5377" max="5377" width="13.7265625" style="106" customWidth="1"/>
    <col min="5378" max="5395" width="11.08984375" style="106" customWidth="1"/>
    <col min="5396" max="5399" width="11.26953125" style="106" customWidth="1"/>
    <col min="5400" max="5400" width="9.08984375" style="106"/>
    <col min="5401" max="5401" width="11.08984375" style="106" customWidth="1"/>
    <col min="5402" max="5402" width="9" style="106" customWidth="1"/>
    <col min="5403" max="5632" width="9.08984375" style="106"/>
    <col min="5633" max="5633" width="13.7265625" style="106" customWidth="1"/>
    <col min="5634" max="5651" width="11.08984375" style="106" customWidth="1"/>
    <col min="5652" max="5655" width="11.26953125" style="106" customWidth="1"/>
    <col min="5656" max="5656" width="9.08984375" style="106"/>
    <col min="5657" max="5657" width="11.08984375" style="106" customWidth="1"/>
    <col min="5658" max="5658" width="9" style="106" customWidth="1"/>
    <col min="5659" max="5888" width="9.08984375" style="106"/>
    <col min="5889" max="5889" width="13.7265625" style="106" customWidth="1"/>
    <col min="5890" max="5907" width="11.08984375" style="106" customWidth="1"/>
    <col min="5908" max="5911" width="11.26953125" style="106" customWidth="1"/>
    <col min="5912" max="5912" width="9.08984375" style="106"/>
    <col min="5913" max="5913" width="11.08984375" style="106" customWidth="1"/>
    <col min="5914" max="5914" width="9" style="106" customWidth="1"/>
    <col min="5915" max="6144" width="9.08984375" style="106"/>
    <col min="6145" max="6145" width="13.7265625" style="106" customWidth="1"/>
    <col min="6146" max="6163" width="11.08984375" style="106" customWidth="1"/>
    <col min="6164" max="6167" width="11.26953125" style="106" customWidth="1"/>
    <col min="6168" max="6168" width="9.08984375" style="106"/>
    <col min="6169" max="6169" width="11.08984375" style="106" customWidth="1"/>
    <col min="6170" max="6170" width="9" style="106" customWidth="1"/>
    <col min="6171" max="6400" width="9.08984375" style="106"/>
    <col min="6401" max="6401" width="13.7265625" style="106" customWidth="1"/>
    <col min="6402" max="6419" width="11.08984375" style="106" customWidth="1"/>
    <col min="6420" max="6423" width="11.26953125" style="106" customWidth="1"/>
    <col min="6424" max="6424" width="9.08984375" style="106"/>
    <col min="6425" max="6425" width="11.08984375" style="106" customWidth="1"/>
    <col min="6426" max="6426" width="9" style="106" customWidth="1"/>
    <col min="6427" max="6656" width="9.08984375" style="106"/>
    <col min="6657" max="6657" width="13.7265625" style="106" customWidth="1"/>
    <col min="6658" max="6675" width="11.08984375" style="106" customWidth="1"/>
    <col min="6676" max="6679" width="11.26953125" style="106" customWidth="1"/>
    <col min="6680" max="6680" width="9.08984375" style="106"/>
    <col min="6681" max="6681" width="11.08984375" style="106" customWidth="1"/>
    <col min="6682" max="6682" width="9" style="106" customWidth="1"/>
    <col min="6683" max="6912" width="9.08984375" style="106"/>
    <col min="6913" max="6913" width="13.7265625" style="106" customWidth="1"/>
    <col min="6914" max="6931" width="11.08984375" style="106" customWidth="1"/>
    <col min="6932" max="6935" width="11.26953125" style="106" customWidth="1"/>
    <col min="6936" max="6936" width="9.08984375" style="106"/>
    <col min="6937" max="6937" width="11.08984375" style="106" customWidth="1"/>
    <col min="6938" max="6938" width="9" style="106" customWidth="1"/>
    <col min="6939" max="7168" width="9.08984375" style="106"/>
    <col min="7169" max="7169" width="13.7265625" style="106" customWidth="1"/>
    <col min="7170" max="7187" width="11.08984375" style="106" customWidth="1"/>
    <col min="7188" max="7191" width="11.26953125" style="106" customWidth="1"/>
    <col min="7192" max="7192" width="9.08984375" style="106"/>
    <col min="7193" max="7193" width="11.08984375" style="106" customWidth="1"/>
    <col min="7194" max="7194" width="9" style="106" customWidth="1"/>
    <col min="7195" max="7424" width="9.08984375" style="106"/>
    <col min="7425" max="7425" width="13.7265625" style="106" customWidth="1"/>
    <col min="7426" max="7443" width="11.08984375" style="106" customWidth="1"/>
    <col min="7444" max="7447" width="11.26953125" style="106" customWidth="1"/>
    <col min="7448" max="7448" width="9.08984375" style="106"/>
    <col min="7449" max="7449" width="11.08984375" style="106" customWidth="1"/>
    <col min="7450" max="7450" width="9" style="106" customWidth="1"/>
    <col min="7451" max="7680" width="9.08984375" style="106"/>
    <col min="7681" max="7681" width="13.7265625" style="106" customWidth="1"/>
    <col min="7682" max="7699" width="11.08984375" style="106" customWidth="1"/>
    <col min="7700" max="7703" width="11.26953125" style="106" customWidth="1"/>
    <col min="7704" max="7704" width="9.08984375" style="106"/>
    <col min="7705" max="7705" width="11.08984375" style="106" customWidth="1"/>
    <col min="7706" max="7706" width="9" style="106" customWidth="1"/>
    <col min="7707" max="7936" width="9.08984375" style="106"/>
    <col min="7937" max="7937" width="13.7265625" style="106" customWidth="1"/>
    <col min="7938" max="7955" width="11.08984375" style="106" customWidth="1"/>
    <col min="7956" max="7959" width="11.26953125" style="106" customWidth="1"/>
    <col min="7960" max="7960" width="9.08984375" style="106"/>
    <col min="7961" max="7961" width="11.08984375" style="106" customWidth="1"/>
    <col min="7962" max="7962" width="9" style="106" customWidth="1"/>
    <col min="7963" max="8192" width="9.08984375" style="106"/>
    <col min="8193" max="8193" width="13.7265625" style="106" customWidth="1"/>
    <col min="8194" max="8211" width="11.08984375" style="106" customWidth="1"/>
    <col min="8212" max="8215" width="11.26953125" style="106" customWidth="1"/>
    <col min="8216" max="8216" width="9.08984375" style="106"/>
    <col min="8217" max="8217" width="11.08984375" style="106" customWidth="1"/>
    <col min="8218" max="8218" width="9" style="106" customWidth="1"/>
    <col min="8219" max="8448" width="9.08984375" style="106"/>
    <col min="8449" max="8449" width="13.7265625" style="106" customWidth="1"/>
    <col min="8450" max="8467" width="11.08984375" style="106" customWidth="1"/>
    <col min="8468" max="8471" width="11.26953125" style="106" customWidth="1"/>
    <col min="8472" max="8472" width="9.08984375" style="106"/>
    <col min="8473" max="8473" width="11.08984375" style="106" customWidth="1"/>
    <col min="8474" max="8474" width="9" style="106" customWidth="1"/>
    <col min="8475" max="8704" width="9.08984375" style="106"/>
    <col min="8705" max="8705" width="13.7265625" style="106" customWidth="1"/>
    <col min="8706" max="8723" width="11.08984375" style="106" customWidth="1"/>
    <col min="8724" max="8727" width="11.26953125" style="106" customWidth="1"/>
    <col min="8728" max="8728" width="9.08984375" style="106"/>
    <col min="8729" max="8729" width="11.08984375" style="106" customWidth="1"/>
    <col min="8730" max="8730" width="9" style="106" customWidth="1"/>
    <col min="8731" max="8960" width="9.08984375" style="106"/>
    <col min="8961" max="8961" width="13.7265625" style="106" customWidth="1"/>
    <col min="8962" max="8979" width="11.08984375" style="106" customWidth="1"/>
    <col min="8980" max="8983" width="11.26953125" style="106" customWidth="1"/>
    <col min="8984" max="8984" width="9.08984375" style="106"/>
    <col min="8985" max="8985" width="11.08984375" style="106" customWidth="1"/>
    <col min="8986" max="8986" width="9" style="106" customWidth="1"/>
    <col min="8987" max="9216" width="9.08984375" style="106"/>
    <col min="9217" max="9217" width="13.7265625" style="106" customWidth="1"/>
    <col min="9218" max="9235" width="11.08984375" style="106" customWidth="1"/>
    <col min="9236" max="9239" width="11.26953125" style="106" customWidth="1"/>
    <col min="9240" max="9240" width="9.08984375" style="106"/>
    <col min="9241" max="9241" width="11.08984375" style="106" customWidth="1"/>
    <col min="9242" max="9242" width="9" style="106" customWidth="1"/>
    <col min="9243" max="9472" width="9.08984375" style="106"/>
    <col min="9473" max="9473" width="13.7265625" style="106" customWidth="1"/>
    <col min="9474" max="9491" width="11.08984375" style="106" customWidth="1"/>
    <col min="9492" max="9495" width="11.26953125" style="106" customWidth="1"/>
    <col min="9496" max="9496" width="9.08984375" style="106"/>
    <col min="9497" max="9497" width="11.08984375" style="106" customWidth="1"/>
    <col min="9498" max="9498" width="9" style="106" customWidth="1"/>
    <col min="9499" max="9728" width="9.08984375" style="106"/>
    <col min="9729" max="9729" width="13.7265625" style="106" customWidth="1"/>
    <col min="9730" max="9747" width="11.08984375" style="106" customWidth="1"/>
    <col min="9748" max="9751" width="11.26953125" style="106" customWidth="1"/>
    <col min="9752" max="9752" width="9.08984375" style="106"/>
    <col min="9753" max="9753" width="11.08984375" style="106" customWidth="1"/>
    <col min="9754" max="9754" width="9" style="106" customWidth="1"/>
    <col min="9755" max="9984" width="9.08984375" style="106"/>
    <col min="9985" max="9985" width="13.7265625" style="106" customWidth="1"/>
    <col min="9986" max="10003" width="11.08984375" style="106" customWidth="1"/>
    <col min="10004" max="10007" width="11.26953125" style="106" customWidth="1"/>
    <col min="10008" max="10008" width="9.08984375" style="106"/>
    <col min="10009" max="10009" width="11.08984375" style="106" customWidth="1"/>
    <col min="10010" max="10010" width="9" style="106" customWidth="1"/>
    <col min="10011" max="10240" width="9.08984375" style="106"/>
    <col min="10241" max="10241" width="13.7265625" style="106" customWidth="1"/>
    <col min="10242" max="10259" width="11.08984375" style="106" customWidth="1"/>
    <col min="10260" max="10263" width="11.26953125" style="106" customWidth="1"/>
    <col min="10264" max="10264" width="9.08984375" style="106"/>
    <col min="10265" max="10265" width="11.08984375" style="106" customWidth="1"/>
    <col min="10266" max="10266" width="9" style="106" customWidth="1"/>
    <col min="10267" max="10496" width="9.08984375" style="106"/>
    <col min="10497" max="10497" width="13.7265625" style="106" customWidth="1"/>
    <col min="10498" max="10515" width="11.08984375" style="106" customWidth="1"/>
    <col min="10516" max="10519" width="11.26953125" style="106" customWidth="1"/>
    <col min="10520" max="10520" width="9.08984375" style="106"/>
    <col min="10521" max="10521" width="11.08984375" style="106" customWidth="1"/>
    <col min="10522" max="10522" width="9" style="106" customWidth="1"/>
    <col min="10523" max="10752" width="9.08984375" style="106"/>
    <col min="10753" max="10753" width="13.7265625" style="106" customWidth="1"/>
    <col min="10754" max="10771" width="11.08984375" style="106" customWidth="1"/>
    <col min="10772" max="10775" width="11.26953125" style="106" customWidth="1"/>
    <col min="10776" max="10776" width="9.08984375" style="106"/>
    <col min="10777" max="10777" width="11.08984375" style="106" customWidth="1"/>
    <col min="10778" max="10778" width="9" style="106" customWidth="1"/>
    <col min="10779" max="11008" width="9.08984375" style="106"/>
    <col min="11009" max="11009" width="13.7265625" style="106" customWidth="1"/>
    <col min="11010" max="11027" width="11.08984375" style="106" customWidth="1"/>
    <col min="11028" max="11031" width="11.26953125" style="106" customWidth="1"/>
    <col min="11032" max="11032" width="9.08984375" style="106"/>
    <col min="11033" max="11033" width="11.08984375" style="106" customWidth="1"/>
    <col min="11034" max="11034" width="9" style="106" customWidth="1"/>
    <col min="11035" max="11264" width="9.08984375" style="106"/>
    <col min="11265" max="11265" width="13.7265625" style="106" customWidth="1"/>
    <col min="11266" max="11283" width="11.08984375" style="106" customWidth="1"/>
    <col min="11284" max="11287" width="11.26953125" style="106" customWidth="1"/>
    <col min="11288" max="11288" width="9.08984375" style="106"/>
    <col min="11289" max="11289" width="11.08984375" style="106" customWidth="1"/>
    <col min="11290" max="11290" width="9" style="106" customWidth="1"/>
    <col min="11291" max="11520" width="9.08984375" style="106"/>
    <col min="11521" max="11521" width="13.7265625" style="106" customWidth="1"/>
    <col min="11522" max="11539" width="11.08984375" style="106" customWidth="1"/>
    <col min="11540" max="11543" width="11.26953125" style="106" customWidth="1"/>
    <col min="11544" max="11544" width="9.08984375" style="106"/>
    <col min="11545" max="11545" width="11.08984375" style="106" customWidth="1"/>
    <col min="11546" max="11546" width="9" style="106" customWidth="1"/>
    <col min="11547" max="11776" width="9.08984375" style="106"/>
    <col min="11777" max="11777" width="13.7265625" style="106" customWidth="1"/>
    <col min="11778" max="11795" width="11.08984375" style="106" customWidth="1"/>
    <col min="11796" max="11799" width="11.26953125" style="106" customWidth="1"/>
    <col min="11800" max="11800" width="9.08984375" style="106"/>
    <col min="11801" max="11801" width="11.08984375" style="106" customWidth="1"/>
    <col min="11802" max="11802" width="9" style="106" customWidth="1"/>
    <col min="11803" max="12032" width="9.08984375" style="106"/>
    <col min="12033" max="12033" width="13.7265625" style="106" customWidth="1"/>
    <col min="12034" max="12051" width="11.08984375" style="106" customWidth="1"/>
    <col min="12052" max="12055" width="11.26953125" style="106" customWidth="1"/>
    <col min="12056" max="12056" width="9.08984375" style="106"/>
    <col min="12057" max="12057" width="11.08984375" style="106" customWidth="1"/>
    <col min="12058" max="12058" width="9" style="106" customWidth="1"/>
    <col min="12059" max="12288" width="9.08984375" style="106"/>
    <col min="12289" max="12289" width="13.7265625" style="106" customWidth="1"/>
    <col min="12290" max="12307" width="11.08984375" style="106" customWidth="1"/>
    <col min="12308" max="12311" width="11.26953125" style="106" customWidth="1"/>
    <col min="12312" max="12312" width="9.08984375" style="106"/>
    <col min="12313" max="12313" width="11.08984375" style="106" customWidth="1"/>
    <col min="12314" max="12314" width="9" style="106" customWidth="1"/>
    <col min="12315" max="12544" width="9.08984375" style="106"/>
    <col min="12545" max="12545" width="13.7265625" style="106" customWidth="1"/>
    <col min="12546" max="12563" width="11.08984375" style="106" customWidth="1"/>
    <col min="12564" max="12567" width="11.26953125" style="106" customWidth="1"/>
    <col min="12568" max="12568" width="9.08984375" style="106"/>
    <col min="12569" max="12569" width="11.08984375" style="106" customWidth="1"/>
    <col min="12570" max="12570" width="9" style="106" customWidth="1"/>
    <col min="12571" max="12800" width="9.08984375" style="106"/>
    <col min="12801" max="12801" width="13.7265625" style="106" customWidth="1"/>
    <col min="12802" max="12819" width="11.08984375" style="106" customWidth="1"/>
    <col min="12820" max="12823" width="11.26953125" style="106" customWidth="1"/>
    <col min="12824" max="12824" width="9.08984375" style="106"/>
    <col min="12825" max="12825" width="11.08984375" style="106" customWidth="1"/>
    <col min="12826" max="12826" width="9" style="106" customWidth="1"/>
    <col min="12827" max="13056" width="9.08984375" style="106"/>
    <col min="13057" max="13057" width="13.7265625" style="106" customWidth="1"/>
    <col min="13058" max="13075" width="11.08984375" style="106" customWidth="1"/>
    <col min="13076" max="13079" width="11.26953125" style="106" customWidth="1"/>
    <col min="13080" max="13080" width="9.08984375" style="106"/>
    <col min="13081" max="13081" width="11.08984375" style="106" customWidth="1"/>
    <col min="13082" max="13082" width="9" style="106" customWidth="1"/>
    <col min="13083" max="13312" width="9.08984375" style="106"/>
    <col min="13313" max="13313" width="13.7265625" style="106" customWidth="1"/>
    <col min="13314" max="13331" width="11.08984375" style="106" customWidth="1"/>
    <col min="13332" max="13335" width="11.26953125" style="106" customWidth="1"/>
    <col min="13336" max="13336" width="9.08984375" style="106"/>
    <col min="13337" max="13337" width="11.08984375" style="106" customWidth="1"/>
    <col min="13338" max="13338" width="9" style="106" customWidth="1"/>
    <col min="13339" max="13568" width="9.08984375" style="106"/>
    <col min="13569" max="13569" width="13.7265625" style="106" customWidth="1"/>
    <col min="13570" max="13587" width="11.08984375" style="106" customWidth="1"/>
    <col min="13588" max="13591" width="11.26953125" style="106" customWidth="1"/>
    <col min="13592" max="13592" width="9.08984375" style="106"/>
    <col min="13593" max="13593" width="11.08984375" style="106" customWidth="1"/>
    <col min="13594" max="13594" width="9" style="106" customWidth="1"/>
    <col min="13595" max="13824" width="9.08984375" style="106"/>
    <col min="13825" max="13825" width="13.7265625" style="106" customWidth="1"/>
    <col min="13826" max="13843" width="11.08984375" style="106" customWidth="1"/>
    <col min="13844" max="13847" width="11.26953125" style="106" customWidth="1"/>
    <col min="13848" max="13848" width="9.08984375" style="106"/>
    <col min="13849" max="13849" width="11.08984375" style="106" customWidth="1"/>
    <col min="13850" max="13850" width="9" style="106" customWidth="1"/>
    <col min="13851" max="14080" width="9.08984375" style="106"/>
    <col min="14081" max="14081" width="13.7265625" style="106" customWidth="1"/>
    <col min="14082" max="14099" width="11.08984375" style="106" customWidth="1"/>
    <col min="14100" max="14103" width="11.26953125" style="106" customWidth="1"/>
    <col min="14104" max="14104" width="9.08984375" style="106"/>
    <col min="14105" max="14105" width="11.08984375" style="106" customWidth="1"/>
    <col min="14106" max="14106" width="9" style="106" customWidth="1"/>
    <col min="14107" max="14336" width="9.08984375" style="106"/>
    <col min="14337" max="14337" width="13.7265625" style="106" customWidth="1"/>
    <col min="14338" max="14355" width="11.08984375" style="106" customWidth="1"/>
    <col min="14356" max="14359" width="11.26953125" style="106" customWidth="1"/>
    <col min="14360" max="14360" width="9.08984375" style="106"/>
    <col min="14361" max="14361" width="11.08984375" style="106" customWidth="1"/>
    <col min="14362" max="14362" width="9" style="106" customWidth="1"/>
    <col min="14363" max="14592" width="9.08984375" style="106"/>
    <col min="14593" max="14593" width="13.7265625" style="106" customWidth="1"/>
    <col min="14594" max="14611" width="11.08984375" style="106" customWidth="1"/>
    <col min="14612" max="14615" width="11.26953125" style="106" customWidth="1"/>
    <col min="14616" max="14616" width="9.08984375" style="106"/>
    <col min="14617" max="14617" width="11.08984375" style="106" customWidth="1"/>
    <col min="14618" max="14618" width="9" style="106" customWidth="1"/>
    <col min="14619" max="14848" width="9.08984375" style="106"/>
    <col min="14849" max="14849" width="13.7265625" style="106" customWidth="1"/>
    <col min="14850" max="14867" width="11.08984375" style="106" customWidth="1"/>
    <col min="14868" max="14871" width="11.26953125" style="106" customWidth="1"/>
    <col min="14872" max="14872" width="9.08984375" style="106"/>
    <col min="14873" max="14873" width="11.08984375" style="106" customWidth="1"/>
    <col min="14874" max="14874" width="9" style="106" customWidth="1"/>
    <col min="14875" max="15104" width="9.08984375" style="106"/>
    <col min="15105" max="15105" width="13.7265625" style="106" customWidth="1"/>
    <col min="15106" max="15123" width="11.08984375" style="106" customWidth="1"/>
    <col min="15124" max="15127" width="11.26953125" style="106" customWidth="1"/>
    <col min="15128" max="15128" width="9.08984375" style="106"/>
    <col min="15129" max="15129" width="11.08984375" style="106" customWidth="1"/>
    <col min="15130" max="15130" width="9" style="106" customWidth="1"/>
    <col min="15131" max="15360" width="9.08984375" style="106"/>
    <col min="15361" max="15361" width="13.7265625" style="106" customWidth="1"/>
    <col min="15362" max="15379" width="11.08984375" style="106" customWidth="1"/>
    <col min="15380" max="15383" width="11.26953125" style="106" customWidth="1"/>
    <col min="15384" max="15384" width="9.08984375" style="106"/>
    <col min="15385" max="15385" width="11.08984375" style="106" customWidth="1"/>
    <col min="15386" max="15386" width="9" style="106" customWidth="1"/>
    <col min="15387" max="15616" width="9.08984375" style="106"/>
    <col min="15617" max="15617" width="13.7265625" style="106" customWidth="1"/>
    <col min="15618" max="15635" width="11.08984375" style="106" customWidth="1"/>
    <col min="15636" max="15639" width="11.26953125" style="106" customWidth="1"/>
    <col min="15640" max="15640" width="9.08984375" style="106"/>
    <col min="15641" max="15641" width="11.08984375" style="106" customWidth="1"/>
    <col min="15642" max="15642" width="9" style="106" customWidth="1"/>
    <col min="15643" max="15872" width="9.08984375" style="106"/>
    <col min="15873" max="15873" width="13.7265625" style="106" customWidth="1"/>
    <col min="15874" max="15891" width="11.08984375" style="106" customWidth="1"/>
    <col min="15892" max="15895" width="11.26953125" style="106" customWidth="1"/>
    <col min="15896" max="15896" width="9.08984375" style="106"/>
    <col min="15897" max="15897" width="11.08984375" style="106" customWidth="1"/>
    <col min="15898" max="15898" width="9" style="106" customWidth="1"/>
    <col min="15899" max="16128" width="9.08984375" style="106"/>
    <col min="16129" max="16129" width="13.7265625" style="106" customWidth="1"/>
    <col min="16130" max="16147" width="11.08984375" style="106" customWidth="1"/>
    <col min="16148" max="16151" width="11.26953125" style="106" customWidth="1"/>
    <col min="16152" max="16152" width="9.08984375" style="106"/>
    <col min="16153" max="16153" width="11.08984375" style="106" customWidth="1"/>
    <col min="16154" max="16154" width="9" style="106" customWidth="1"/>
    <col min="16155" max="16384" width="9.08984375" style="106"/>
  </cols>
  <sheetData>
    <row r="1" spans="1:25" ht="21">
      <c r="A1" s="101" t="s">
        <v>205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N1" s="105"/>
      <c r="O1" s="105"/>
      <c r="P1" s="105"/>
      <c r="Q1" s="105"/>
      <c r="R1" s="105"/>
      <c r="S1" s="105"/>
      <c r="T1" s="105"/>
      <c r="U1" s="105"/>
      <c r="V1" s="105"/>
      <c r="W1" s="105" t="s">
        <v>106</v>
      </c>
    </row>
    <row r="2" spans="1:25" s="109" customFormat="1" ht="14.25" customHeight="1">
      <c r="A2" s="301" t="s">
        <v>107</v>
      </c>
      <c r="B2" s="303" t="s">
        <v>108</v>
      </c>
      <c r="C2" s="304"/>
      <c r="D2" s="304"/>
      <c r="E2" s="304"/>
      <c r="F2" s="304"/>
      <c r="G2" s="304"/>
      <c r="H2" s="304"/>
      <c r="I2" s="304"/>
      <c r="J2" s="304"/>
      <c r="K2" s="304"/>
      <c r="L2" s="305"/>
      <c r="M2" s="305" t="s">
        <v>206</v>
      </c>
      <c r="N2" s="322"/>
      <c r="O2" s="322"/>
      <c r="P2" s="322"/>
      <c r="Q2" s="322"/>
      <c r="R2" s="322"/>
      <c r="S2" s="322"/>
      <c r="T2" s="322"/>
      <c r="U2" s="322"/>
      <c r="V2" s="322"/>
      <c r="W2" s="322"/>
      <c r="Y2" s="107"/>
    </row>
    <row r="3" spans="1:25" s="109" customFormat="1" ht="18" customHeight="1">
      <c r="A3" s="302"/>
      <c r="B3" s="111" t="s">
        <v>110</v>
      </c>
      <c r="C3" s="211" t="s">
        <v>111</v>
      </c>
      <c r="D3" s="211" t="s">
        <v>112</v>
      </c>
      <c r="E3" s="211" t="s">
        <v>113</v>
      </c>
      <c r="F3" s="211" t="s">
        <v>114</v>
      </c>
      <c r="G3" s="211" t="s">
        <v>115</v>
      </c>
      <c r="H3" s="211" t="s">
        <v>116</v>
      </c>
      <c r="I3" s="212" t="s">
        <v>28</v>
      </c>
      <c r="J3" s="212" t="s">
        <v>117</v>
      </c>
      <c r="K3" s="212" t="s">
        <v>207</v>
      </c>
      <c r="L3" s="4" t="s">
        <v>208</v>
      </c>
      <c r="M3" s="213" t="s">
        <v>110</v>
      </c>
      <c r="N3" s="214" t="s">
        <v>111</v>
      </c>
      <c r="O3" s="214" t="s">
        <v>112</v>
      </c>
      <c r="P3" s="214" t="s">
        <v>113</v>
      </c>
      <c r="Q3" s="214" t="s">
        <v>114</v>
      </c>
      <c r="R3" s="214" t="s">
        <v>115</v>
      </c>
      <c r="S3" s="214" t="s">
        <v>116</v>
      </c>
      <c r="T3" s="215" t="s">
        <v>28</v>
      </c>
      <c r="U3" s="215" t="s">
        <v>117</v>
      </c>
      <c r="V3" s="4" t="s">
        <v>207</v>
      </c>
      <c r="W3" s="4" t="s">
        <v>208</v>
      </c>
      <c r="X3"/>
      <c r="Y3" s="106" t="s">
        <v>122</v>
      </c>
    </row>
    <row r="4" spans="1:25" ht="39.75" customHeight="1">
      <c r="A4" s="145" t="s">
        <v>123</v>
      </c>
      <c r="B4" s="216">
        <v>691</v>
      </c>
      <c r="C4" s="115">
        <v>690</v>
      </c>
      <c r="D4" s="116">
        <v>683</v>
      </c>
      <c r="E4" s="116">
        <v>680</v>
      </c>
      <c r="F4" s="116">
        <v>685</v>
      </c>
      <c r="G4" s="116">
        <v>685</v>
      </c>
      <c r="H4" s="116">
        <v>672</v>
      </c>
      <c r="I4" s="116">
        <v>660</v>
      </c>
      <c r="J4" s="116">
        <v>657</v>
      </c>
      <c r="K4" s="116">
        <v>658</v>
      </c>
      <c r="L4" s="117">
        <f>SUM(L5:L6)</f>
        <v>646</v>
      </c>
      <c r="M4" s="217">
        <v>48.8</v>
      </c>
      <c r="N4" s="217">
        <v>49.1</v>
      </c>
      <c r="O4" s="217">
        <v>49</v>
      </c>
      <c r="P4" s="217">
        <v>49.1</v>
      </c>
      <c r="Q4" s="217">
        <v>49.8</v>
      </c>
      <c r="R4" s="217">
        <v>50.2</v>
      </c>
      <c r="S4" s="119">
        <v>49.7</v>
      </c>
      <c r="T4" s="119">
        <v>49.290515309932786</v>
      </c>
      <c r="U4" s="119">
        <v>49.213483146067418</v>
      </c>
      <c r="V4" s="119">
        <v>49.810749432248294</v>
      </c>
      <c r="W4" s="120">
        <f>L4/Y4*100000</f>
        <v>49.464012251148539</v>
      </c>
      <c r="X4"/>
      <c r="Y4" s="107">
        <f>VLOOKUP(A4,'[1]参考（市町村別人口）'!$B$9:$C$37,2,FALSE)</f>
        <v>1306000</v>
      </c>
    </row>
    <row r="5" spans="1:25" ht="39.75" customHeight="1">
      <c r="A5" s="165" t="s">
        <v>124</v>
      </c>
      <c r="B5" s="166">
        <v>625</v>
      </c>
      <c r="C5" s="123">
        <v>626</v>
      </c>
      <c r="D5" s="124">
        <v>620</v>
      </c>
      <c r="E5" s="124">
        <v>617</v>
      </c>
      <c r="F5" s="124">
        <v>622</v>
      </c>
      <c r="G5" s="124">
        <v>622</v>
      </c>
      <c r="H5" s="124">
        <v>611</v>
      </c>
      <c r="I5" s="124">
        <v>601</v>
      </c>
      <c r="J5" s="124">
        <v>601</v>
      </c>
      <c r="K5" s="124">
        <v>602</v>
      </c>
      <c r="L5" s="125">
        <f>SUM(L7:L17)</f>
        <v>593</v>
      </c>
      <c r="M5" s="218">
        <v>48.8</v>
      </c>
      <c r="N5" s="218">
        <v>49.2</v>
      </c>
      <c r="O5" s="218">
        <v>49</v>
      </c>
      <c r="P5" s="218">
        <v>49.2</v>
      </c>
      <c r="Q5" s="218">
        <v>49.9</v>
      </c>
      <c r="R5" s="218">
        <v>50.2</v>
      </c>
      <c r="S5" s="127">
        <v>49.8</v>
      </c>
      <c r="T5" s="127">
        <v>49.39326821530863</v>
      </c>
      <c r="U5" s="127">
        <v>49.812230270088385</v>
      </c>
      <c r="V5" s="127">
        <v>50.081903045761713</v>
      </c>
      <c r="W5" s="128">
        <f t="shared" ref="W5:W32" si="0">L5/Y5*100000</f>
        <v>49.865204178250025</v>
      </c>
      <c r="X5"/>
      <c r="Y5" s="107">
        <f>VLOOKUP(A5,'[1]参考（市町村別人口）'!$B$9:$C$37,2,FALSE)</f>
        <v>1189206</v>
      </c>
    </row>
    <row r="6" spans="1:25" ht="39.75" customHeight="1">
      <c r="A6" s="146" t="s">
        <v>125</v>
      </c>
      <c r="B6" s="168">
        <v>66</v>
      </c>
      <c r="C6" s="131">
        <v>64</v>
      </c>
      <c r="D6" s="132">
        <v>63</v>
      </c>
      <c r="E6" s="132">
        <v>63</v>
      </c>
      <c r="F6" s="132">
        <v>63</v>
      </c>
      <c r="G6" s="132">
        <v>63</v>
      </c>
      <c r="H6" s="132">
        <v>61</v>
      </c>
      <c r="I6" s="132">
        <v>59</v>
      </c>
      <c r="J6" s="132">
        <v>56</v>
      </c>
      <c r="K6" s="132">
        <v>56</v>
      </c>
      <c r="L6" s="133">
        <f>SUM(L18:L26)</f>
        <v>53</v>
      </c>
      <c r="M6" s="219">
        <v>48.9</v>
      </c>
      <c r="N6" s="219">
        <v>48.1</v>
      </c>
      <c r="O6" s="219">
        <v>48</v>
      </c>
      <c r="P6" s="219">
        <v>48.5</v>
      </c>
      <c r="Q6" s="219">
        <v>49.2</v>
      </c>
      <c r="R6" s="219">
        <v>50</v>
      </c>
      <c r="S6" s="135">
        <v>49.1</v>
      </c>
      <c r="T6" s="135">
        <v>48.34282436806096</v>
      </c>
      <c r="U6" s="135">
        <v>46.683784054153186</v>
      </c>
      <c r="V6" s="135">
        <v>47.157497621072665</v>
      </c>
      <c r="W6" s="136">
        <f t="shared" si="0"/>
        <v>45.315024923263707</v>
      </c>
      <c r="X6"/>
      <c r="Y6" s="107">
        <f>VLOOKUP(A6,'[1]参考（市町村別人口）'!$B$9:$C$37,2,FALSE)</f>
        <v>116959</v>
      </c>
    </row>
    <row r="7" spans="1:25" ht="39.75" customHeight="1">
      <c r="A7" s="165" t="s">
        <v>126</v>
      </c>
      <c r="B7" s="137">
        <v>255</v>
      </c>
      <c r="C7" s="85">
        <v>257</v>
      </c>
      <c r="D7" s="8">
        <v>250</v>
      </c>
      <c r="E7" s="8">
        <v>250</v>
      </c>
      <c r="F7" s="8">
        <v>257</v>
      </c>
      <c r="G7" s="8">
        <v>258</v>
      </c>
      <c r="H7" s="8">
        <v>253</v>
      </c>
      <c r="I7" s="8">
        <v>252</v>
      </c>
      <c r="J7" s="8">
        <v>252</v>
      </c>
      <c r="K7" s="8">
        <v>253</v>
      </c>
      <c r="L7" s="9">
        <v>250</v>
      </c>
      <c r="M7" s="217">
        <v>49.3</v>
      </c>
      <c r="N7" s="217">
        <v>49.7</v>
      </c>
      <c r="O7" s="217">
        <v>48.4</v>
      </c>
      <c r="P7" s="217">
        <v>48.6</v>
      </c>
      <c r="Q7" s="217">
        <v>50</v>
      </c>
      <c r="R7" s="217">
        <v>50.3</v>
      </c>
      <c r="S7" s="119">
        <v>49.5</v>
      </c>
      <c r="T7" s="119">
        <v>49.495324459528732</v>
      </c>
      <c r="U7" s="119">
        <v>49.669363660553259</v>
      </c>
      <c r="V7" s="119">
        <v>49.68422044868975</v>
      </c>
      <c r="W7" s="120">
        <f t="shared" si="0"/>
        <v>49.412192557337903</v>
      </c>
      <c r="X7"/>
      <c r="Y7" s="107">
        <f>VLOOKUP(A7,'[1]参考（市町村別人口）'!$B$9:$C$37,2,FALSE)</f>
        <v>505948</v>
      </c>
    </row>
    <row r="8" spans="1:25" ht="39.75" customHeight="1">
      <c r="A8" s="165" t="s">
        <v>127</v>
      </c>
      <c r="B8" s="138">
        <v>91</v>
      </c>
      <c r="C8" s="90">
        <v>91</v>
      </c>
      <c r="D8" s="12">
        <v>90</v>
      </c>
      <c r="E8" s="12">
        <v>89</v>
      </c>
      <c r="F8" s="12">
        <v>89</v>
      </c>
      <c r="G8" s="12">
        <v>87</v>
      </c>
      <c r="H8" s="12">
        <v>87</v>
      </c>
      <c r="I8" s="12">
        <v>84</v>
      </c>
      <c r="J8" s="12">
        <v>82</v>
      </c>
      <c r="K8" s="12">
        <v>83</v>
      </c>
      <c r="L8" s="13">
        <v>82</v>
      </c>
      <c r="M8" s="218">
        <v>55.6</v>
      </c>
      <c r="N8" s="218">
        <v>56.3</v>
      </c>
      <c r="O8" s="218">
        <v>56.3</v>
      </c>
      <c r="P8" s="218">
        <v>56.3</v>
      </c>
      <c r="Q8" s="218">
        <v>56.7</v>
      </c>
      <c r="R8" s="218">
        <v>56</v>
      </c>
      <c r="S8" s="127">
        <v>56.5</v>
      </c>
      <c r="T8" s="127">
        <v>55.279159756771698</v>
      </c>
      <c r="U8" s="127">
        <v>54.664480087463168</v>
      </c>
      <c r="V8" s="127">
        <v>55.652780292210622</v>
      </c>
      <c r="W8" s="128">
        <f t="shared" si="0"/>
        <v>55.81914596706671</v>
      </c>
      <c r="X8"/>
      <c r="Y8" s="107">
        <f>VLOOKUP(A8,'[1]参考（市町村別人口）'!$B$9:$C$37,2,FALSE)</f>
        <v>146903</v>
      </c>
    </row>
    <row r="9" spans="1:25" ht="39.75" customHeight="1">
      <c r="A9" s="165" t="s">
        <v>128</v>
      </c>
      <c r="B9" s="138">
        <v>44</v>
      </c>
      <c r="C9" s="90">
        <v>43</v>
      </c>
      <c r="D9" s="12">
        <v>43</v>
      </c>
      <c r="E9" s="12">
        <v>42</v>
      </c>
      <c r="F9" s="12">
        <v>42</v>
      </c>
      <c r="G9" s="12">
        <v>42</v>
      </c>
      <c r="H9" s="12">
        <v>42</v>
      </c>
      <c r="I9" s="12">
        <v>42</v>
      </c>
      <c r="J9" s="12">
        <v>42</v>
      </c>
      <c r="K9" s="12">
        <v>40</v>
      </c>
      <c r="L9" s="13">
        <v>40</v>
      </c>
      <c r="M9" s="218">
        <v>53.8</v>
      </c>
      <c r="N9" s="218">
        <v>53.4</v>
      </c>
      <c r="O9" s="218">
        <v>54.3</v>
      </c>
      <c r="P9" s="218">
        <v>54.2</v>
      </c>
      <c r="Q9" s="218">
        <v>55.3</v>
      </c>
      <c r="R9" s="218">
        <v>56.4</v>
      </c>
      <c r="S9" s="127">
        <v>57.6</v>
      </c>
      <c r="T9" s="127">
        <v>58.670689799681504</v>
      </c>
      <c r="U9" s="127">
        <v>59.826503140891418</v>
      </c>
      <c r="V9" s="127">
        <v>57.832718860695437</v>
      </c>
      <c r="W9" s="128">
        <f t="shared" si="0"/>
        <v>59.015329231767957</v>
      </c>
      <c r="X9"/>
      <c r="Y9" s="107">
        <f>VLOOKUP(A9,'[1]参考（市町村別人口）'!$B$9:$C$37,2,FALSE)</f>
        <v>67779</v>
      </c>
    </row>
    <row r="10" spans="1:25" ht="39.75" customHeight="1">
      <c r="A10" s="165" t="s">
        <v>129</v>
      </c>
      <c r="B10" s="138">
        <v>21</v>
      </c>
      <c r="C10" s="90">
        <v>20</v>
      </c>
      <c r="D10" s="12">
        <v>20</v>
      </c>
      <c r="E10" s="12">
        <v>20</v>
      </c>
      <c r="F10" s="12">
        <v>19</v>
      </c>
      <c r="G10" s="12">
        <v>19</v>
      </c>
      <c r="H10" s="12">
        <v>18</v>
      </c>
      <c r="I10" s="12">
        <v>17</v>
      </c>
      <c r="J10" s="12">
        <v>17</v>
      </c>
      <c r="K10" s="12">
        <v>17</v>
      </c>
      <c r="L10" s="13">
        <v>16</v>
      </c>
      <c r="M10" s="218">
        <v>56.5</v>
      </c>
      <c r="N10" s="218">
        <v>55</v>
      </c>
      <c r="O10" s="218">
        <v>56</v>
      </c>
      <c r="P10" s="218">
        <v>57.2</v>
      </c>
      <c r="Q10" s="218">
        <v>55.5</v>
      </c>
      <c r="R10" s="218">
        <v>56.6</v>
      </c>
      <c r="S10" s="127">
        <v>54.8</v>
      </c>
      <c r="T10" s="127">
        <v>52.732799801476517</v>
      </c>
      <c r="U10" s="127">
        <v>53.795765956773522</v>
      </c>
      <c r="V10" s="127">
        <v>54.30962877771389</v>
      </c>
      <c r="W10" s="128">
        <f t="shared" si="0"/>
        <v>52.198877724128927</v>
      </c>
      <c r="X10"/>
      <c r="Y10" s="107">
        <f>VLOOKUP(A10,'[1]参考（市町村別人口）'!$B$9:$C$37,2,FALSE)</f>
        <v>30652</v>
      </c>
    </row>
    <row r="11" spans="1:25" ht="39.75" customHeight="1">
      <c r="A11" s="165" t="s">
        <v>130</v>
      </c>
      <c r="B11" s="138">
        <v>54</v>
      </c>
      <c r="C11" s="90">
        <v>54</v>
      </c>
      <c r="D11" s="12">
        <v>53</v>
      </c>
      <c r="E11" s="12">
        <v>54</v>
      </c>
      <c r="F11" s="12">
        <v>53</v>
      </c>
      <c r="G11" s="12">
        <v>53</v>
      </c>
      <c r="H11" s="12">
        <v>53</v>
      </c>
      <c r="I11" s="12">
        <v>50</v>
      </c>
      <c r="J11" s="12">
        <v>51</v>
      </c>
      <c r="K11" s="12">
        <v>51</v>
      </c>
      <c r="L11" s="13">
        <v>52</v>
      </c>
      <c r="M11" s="218">
        <v>44.7</v>
      </c>
      <c r="N11" s="218">
        <v>45</v>
      </c>
      <c r="O11" s="218">
        <v>44.5</v>
      </c>
      <c r="P11" s="218">
        <v>45</v>
      </c>
      <c r="Q11" s="218">
        <v>44.5</v>
      </c>
      <c r="R11" s="218">
        <v>44.8</v>
      </c>
      <c r="S11" s="127">
        <v>45.2</v>
      </c>
      <c r="T11" s="127">
        <v>42.958278919513369</v>
      </c>
      <c r="U11" s="127">
        <v>44.176115446915034</v>
      </c>
      <c r="V11" s="127">
        <v>44.455679430967301</v>
      </c>
      <c r="W11" s="128">
        <f t="shared" si="0"/>
        <v>45.830322046147607</v>
      </c>
      <c r="X11"/>
      <c r="Y11" s="107">
        <f>VLOOKUP(A11,'[1]参考（市町村別人口）'!$B$9:$C$37,2,FALSE)</f>
        <v>113462</v>
      </c>
    </row>
    <row r="12" spans="1:25" ht="39.75" customHeight="1">
      <c r="A12" s="165" t="s">
        <v>131</v>
      </c>
      <c r="B12" s="138">
        <v>55</v>
      </c>
      <c r="C12" s="90">
        <v>55</v>
      </c>
      <c r="D12" s="12">
        <v>55</v>
      </c>
      <c r="E12" s="12">
        <v>55</v>
      </c>
      <c r="F12" s="12">
        <v>55</v>
      </c>
      <c r="G12" s="12">
        <v>55</v>
      </c>
      <c r="H12" s="12">
        <v>53</v>
      </c>
      <c r="I12" s="12">
        <v>52</v>
      </c>
      <c r="J12" s="12">
        <v>52</v>
      </c>
      <c r="K12" s="12">
        <v>53</v>
      </c>
      <c r="L12" s="13">
        <v>51</v>
      </c>
      <c r="M12" s="218">
        <v>49.4</v>
      </c>
      <c r="N12" s="218">
        <v>49.8</v>
      </c>
      <c r="O12" s="218">
        <v>50.2</v>
      </c>
      <c r="P12" s="218">
        <v>50.8</v>
      </c>
      <c r="Q12" s="218">
        <v>51.1</v>
      </c>
      <c r="R12" s="218">
        <v>51.5</v>
      </c>
      <c r="S12" s="127">
        <v>50.1</v>
      </c>
      <c r="T12" s="127">
        <v>49.514378213673588</v>
      </c>
      <c r="U12" s="127">
        <v>49.924153689586973</v>
      </c>
      <c r="V12" s="127">
        <v>51.102561877488846</v>
      </c>
      <c r="W12" s="128">
        <f t="shared" si="0"/>
        <v>49.75075845519018</v>
      </c>
      <c r="X12"/>
      <c r="Y12" s="107">
        <f>VLOOKUP(A12,'[1]参考（市町村別人口）'!$B$9:$C$37,2,FALSE)</f>
        <v>102511</v>
      </c>
    </row>
    <row r="13" spans="1:25" ht="39.75" customHeight="1">
      <c r="A13" s="165" t="s">
        <v>132</v>
      </c>
      <c r="B13" s="138">
        <v>25</v>
      </c>
      <c r="C13" s="90">
        <v>25</v>
      </c>
      <c r="D13" s="12">
        <v>26</v>
      </c>
      <c r="E13" s="12">
        <v>25</v>
      </c>
      <c r="F13" s="12">
        <v>24</v>
      </c>
      <c r="G13" s="12">
        <v>26</v>
      </c>
      <c r="H13" s="12">
        <v>25</v>
      </c>
      <c r="I13" s="12">
        <v>25</v>
      </c>
      <c r="J13" s="12">
        <v>25</v>
      </c>
      <c r="K13" s="12">
        <v>25</v>
      </c>
      <c r="L13" s="13">
        <v>24</v>
      </c>
      <c r="M13" s="218">
        <v>54.4</v>
      </c>
      <c r="N13" s="218">
        <v>54.9</v>
      </c>
      <c r="O13" s="218">
        <v>57.9</v>
      </c>
      <c r="P13" s="218">
        <v>56.7</v>
      </c>
      <c r="Q13" s="218">
        <v>55.4</v>
      </c>
      <c r="R13" s="218">
        <v>60.8</v>
      </c>
      <c r="S13" s="127">
        <v>59.6</v>
      </c>
      <c r="T13" s="127">
        <v>60.678138880124266</v>
      </c>
      <c r="U13" s="127">
        <v>61.659884079417928</v>
      </c>
      <c r="V13" s="127">
        <v>62.661352983933632</v>
      </c>
      <c r="W13" s="128">
        <f t="shared" si="0"/>
        <v>61.335582304684507</v>
      </c>
      <c r="X13"/>
      <c r="Y13" s="107">
        <f>VLOOKUP(A13,'[1]参考（市町村別人口）'!$B$9:$C$37,2,FALSE)</f>
        <v>39129</v>
      </c>
    </row>
    <row r="14" spans="1:25" ht="39.75" customHeight="1">
      <c r="A14" s="165" t="s">
        <v>133</v>
      </c>
      <c r="B14" s="138">
        <v>15</v>
      </c>
      <c r="C14" s="90">
        <v>15</v>
      </c>
      <c r="D14" s="12">
        <v>15</v>
      </c>
      <c r="E14" s="12">
        <v>15</v>
      </c>
      <c r="F14" s="12">
        <v>15</v>
      </c>
      <c r="G14" s="12">
        <v>15</v>
      </c>
      <c r="H14" s="12">
        <v>15</v>
      </c>
      <c r="I14" s="12">
        <v>15</v>
      </c>
      <c r="J14" s="12">
        <v>14</v>
      </c>
      <c r="K14" s="12">
        <v>14</v>
      </c>
      <c r="L14" s="13">
        <v>14</v>
      </c>
      <c r="M14" s="218">
        <v>40</v>
      </c>
      <c r="N14" s="218">
        <v>40.200000000000003</v>
      </c>
      <c r="O14" s="218">
        <v>40.5</v>
      </c>
      <c r="P14" s="218">
        <v>40.700000000000003</v>
      </c>
      <c r="Q14" s="218">
        <v>41.1</v>
      </c>
      <c r="R14" s="218">
        <v>41.6</v>
      </c>
      <c r="S14" s="127">
        <v>41.9</v>
      </c>
      <c r="T14" s="127">
        <v>42.244001351808045</v>
      </c>
      <c r="U14" s="127">
        <v>39.941799092750564</v>
      </c>
      <c r="V14" s="127">
        <v>40.285451197053405</v>
      </c>
      <c r="W14" s="128">
        <f t="shared" si="0"/>
        <v>40.610315020015079</v>
      </c>
      <c r="X14"/>
      <c r="Y14" s="107">
        <f>VLOOKUP(A14,'[1]参考（市町村別人口）'!$B$9:$C$37,2,FALSE)</f>
        <v>34474</v>
      </c>
    </row>
    <row r="15" spans="1:25" ht="39.75" customHeight="1">
      <c r="A15" s="165" t="s">
        <v>134</v>
      </c>
      <c r="B15" s="138">
        <v>36</v>
      </c>
      <c r="C15" s="90">
        <v>37</v>
      </c>
      <c r="D15" s="12">
        <v>36</v>
      </c>
      <c r="E15" s="12">
        <v>35</v>
      </c>
      <c r="F15" s="12">
        <v>35</v>
      </c>
      <c r="G15" s="12">
        <v>35</v>
      </c>
      <c r="H15" s="12">
        <v>35</v>
      </c>
      <c r="I15" s="12">
        <v>35</v>
      </c>
      <c r="J15" s="12">
        <v>35</v>
      </c>
      <c r="K15" s="12">
        <v>35</v>
      </c>
      <c r="L15" s="13">
        <v>33</v>
      </c>
      <c r="M15" s="218">
        <v>40.4</v>
      </c>
      <c r="N15" s="218">
        <v>41.8</v>
      </c>
      <c r="O15" s="218">
        <v>41</v>
      </c>
      <c r="P15" s="218">
        <v>40</v>
      </c>
      <c r="Q15" s="218">
        <v>40.4</v>
      </c>
      <c r="R15" s="218">
        <v>40.799999999999997</v>
      </c>
      <c r="S15" s="127">
        <v>41.3</v>
      </c>
      <c r="T15" s="127">
        <v>41.851010402965443</v>
      </c>
      <c r="U15" s="127">
        <v>42.266447686213894</v>
      </c>
      <c r="V15" s="127">
        <v>42.870091374537616</v>
      </c>
      <c r="W15" s="128">
        <f t="shared" si="0"/>
        <v>40.928709629409141</v>
      </c>
      <c r="X15"/>
      <c r="Y15" s="107">
        <f>VLOOKUP(A15,'[1]参考（市町村別人口）'!$B$9:$C$37,2,FALSE)</f>
        <v>80628</v>
      </c>
    </row>
    <row r="16" spans="1:25" ht="39.75" customHeight="1">
      <c r="A16" s="165" t="s">
        <v>135</v>
      </c>
      <c r="B16" s="138">
        <v>17</v>
      </c>
      <c r="C16" s="90">
        <v>17</v>
      </c>
      <c r="D16" s="12">
        <v>19</v>
      </c>
      <c r="E16" s="12">
        <v>19</v>
      </c>
      <c r="F16" s="12">
        <v>20</v>
      </c>
      <c r="G16" s="12">
        <v>19</v>
      </c>
      <c r="H16" s="12">
        <v>17</v>
      </c>
      <c r="I16" s="12">
        <v>16</v>
      </c>
      <c r="J16" s="12">
        <v>18</v>
      </c>
      <c r="K16" s="12">
        <v>18</v>
      </c>
      <c r="L16" s="13">
        <v>18</v>
      </c>
      <c r="M16" s="218">
        <v>41.5</v>
      </c>
      <c r="N16" s="218">
        <v>42.1</v>
      </c>
      <c r="O16" s="218">
        <v>47.7</v>
      </c>
      <c r="P16" s="218">
        <v>48.8</v>
      </c>
      <c r="Q16" s="218">
        <v>52.3</v>
      </c>
      <c r="R16" s="218">
        <v>50.7</v>
      </c>
      <c r="S16" s="127">
        <v>46.5</v>
      </c>
      <c r="T16" s="127">
        <v>44.681504649669073</v>
      </c>
      <c r="U16" s="127">
        <v>51.295203898435489</v>
      </c>
      <c r="V16" s="127">
        <v>51.820929897797612</v>
      </c>
      <c r="W16" s="128">
        <f t="shared" si="0"/>
        <v>52.84170972287459</v>
      </c>
      <c r="X16"/>
      <c r="Y16" s="107">
        <f>VLOOKUP(A16,'[1]参考（市町村別人口）'!$B$9:$C$37,2,FALSE)</f>
        <v>34064</v>
      </c>
    </row>
    <row r="17" spans="1:25" ht="39.75" customHeight="1">
      <c r="A17" s="165" t="s">
        <v>136</v>
      </c>
      <c r="B17" s="139">
        <v>12</v>
      </c>
      <c r="C17" s="92">
        <v>12</v>
      </c>
      <c r="D17" s="17">
        <v>13</v>
      </c>
      <c r="E17" s="17">
        <v>13</v>
      </c>
      <c r="F17" s="17">
        <v>13</v>
      </c>
      <c r="G17" s="17">
        <v>13</v>
      </c>
      <c r="H17" s="17">
        <v>13</v>
      </c>
      <c r="I17" s="17">
        <v>13</v>
      </c>
      <c r="J17" s="17">
        <v>13</v>
      </c>
      <c r="K17" s="17">
        <v>13</v>
      </c>
      <c r="L17" s="18">
        <v>13</v>
      </c>
      <c r="M17" s="219">
        <v>34.4</v>
      </c>
      <c r="N17" s="219">
        <v>34.6</v>
      </c>
      <c r="O17" s="219">
        <v>37.5</v>
      </c>
      <c r="P17" s="219">
        <v>37.6</v>
      </c>
      <c r="Q17" s="219">
        <v>37.799999999999997</v>
      </c>
      <c r="R17" s="219">
        <v>37.799999999999997</v>
      </c>
      <c r="S17" s="135">
        <v>37.799999999999997</v>
      </c>
      <c r="T17" s="135">
        <v>37.916350697077519</v>
      </c>
      <c r="U17" s="135">
        <v>37.938481293410376</v>
      </c>
      <c r="V17" s="135">
        <v>38.519659841773084</v>
      </c>
      <c r="W17" s="136">
        <f t="shared" si="0"/>
        <v>38.6260993582125</v>
      </c>
      <c r="X17"/>
      <c r="Y17" s="107">
        <f>VLOOKUP(A17,'[1]参考（市町村別人口）'!$B$9:$C$37,2,FALSE)</f>
        <v>33656</v>
      </c>
    </row>
    <row r="18" spans="1:25" ht="39.75" customHeight="1">
      <c r="A18" s="145" t="s">
        <v>137</v>
      </c>
      <c r="B18" s="7">
        <v>4</v>
      </c>
      <c r="C18" s="8">
        <v>4</v>
      </c>
      <c r="D18" s="8">
        <v>4</v>
      </c>
      <c r="E18" s="8">
        <v>4</v>
      </c>
      <c r="F18" s="8">
        <v>4</v>
      </c>
      <c r="G18" s="8">
        <v>4</v>
      </c>
      <c r="H18" s="8">
        <v>2</v>
      </c>
      <c r="I18" s="8">
        <v>2</v>
      </c>
      <c r="J18" s="8">
        <v>2</v>
      </c>
      <c r="K18" s="8">
        <v>2</v>
      </c>
      <c r="L18" s="9">
        <v>2</v>
      </c>
      <c r="M18" s="217">
        <v>53.9</v>
      </c>
      <c r="N18" s="217">
        <v>55.1</v>
      </c>
      <c r="O18" s="217">
        <v>55.8</v>
      </c>
      <c r="P18" s="217">
        <v>56.1</v>
      </c>
      <c r="Q18" s="217">
        <v>56.9</v>
      </c>
      <c r="R18" s="217">
        <v>58</v>
      </c>
      <c r="S18" s="217">
        <v>29.6</v>
      </c>
      <c r="T18" s="217">
        <v>30.344409042633892</v>
      </c>
      <c r="U18" s="217">
        <v>31.298904538341155</v>
      </c>
      <c r="V18" s="217">
        <v>31.308703819661865</v>
      </c>
      <c r="W18" s="220">
        <f t="shared" si="0"/>
        <v>32.102728731942214</v>
      </c>
      <c r="Y18" s="107">
        <f>VLOOKUP(A18,'[1]参考（市町村別人口）'!$B$9:$C$37,2,FALSE)</f>
        <v>6230</v>
      </c>
    </row>
    <row r="19" spans="1:25" ht="39.75" customHeight="1">
      <c r="A19" s="146" t="s">
        <v>138</v>
      </c>
      <c r="B19" s="139">
        <v>4</v>
      </c>
      <c r="C19" s="92">
        <v>4</v>
      </c>
      <c r="D19" s="17">
        <v>4</v>
      </c>
      <c r="E19" s="17">
        <v>4</v>
      </c>
      <c r="F19" s="17">
        <v>4</v>
      </c>
      <c r="G19" s="17">
        <v>4</v>
      </c>
      <c r="H19" s="17">
        <v>4</v>
      </c>
      <c r="I19" s="17">
        <v>4</v>
      </c>
      <c r="J19" s="17">
        <v>4</v>
      </c>
      <c r="K19" s="17">
        <v>4</v>
      </c>
      <c r="L19" s="18">
        <v>4</v>
      </c>
      <c r="M19" s="219">
        <v>43.2</v>
      </c>
      <c r="N19" s="219">
        <v>44.4</v>
      </c>
      <c r="O19" s="219">
        <v>45.8</v>
      </c>
      <c r="P19" s="219">
        <v>47.4</v>
      </c>
      <c r="Q19" s="219">
        <v>48.7</v>
      </c>
      <c r="R19" s="219">
        <v>50.3</v>
      </c>
      <c r="S19" s="135">
        <v>51.6</v>
      </c>
      <c r="T19" s="135">
        <v>53.440213760855045</v>
      </c>
      <c r="U19" s="135">
        <v>54.429174037283985</v>
      </c>
      <c r="V19" s="135">
        <v>55.959709009513155</v>
      </c>
      <c r="W19" s="136">
        <f t="shared" si="0"/>
        <v>57.903879559930509</v>
      </c>
      <c r="X19"/>
      <c r="Y19" s="107">
        <f>VLOOKUP(A19,'[1]参考（市町村別人口）'!$B$9:$C$37,2,FALSE)</f>
        <v>6908</v>
      </c>
    </row>
    <row r="20" spans="1:25" ht="39.75" customHeight="1">
      <c r="A20" s="165" t="s">
        <v>139</v>
      </c>
      <c r="B20" s="137">
        <v>16</v>
      </c>
      <c r="C20" s="85">
        <v>16</v>
      </c>
      <c r="D20" s="8">
        <v>16</v>
      </c>
      <c r="E20" s="8">
        <v>16</v>
      </c>
      <c r="F20" s="8">
        <v>16</v>
      </c>
      <c r="G20" s="8">
        <v>16</v>
      </c>
      <c r="H20" s="8">
        <v>16</v>
      </c>
      <c r="I20" s="8">
        <v>16</v>
      </c>
      <c r="J20" s="8">
        <v>15</v>
      </c>
      <c r="K20" s="8">
        <v>15</v>
      </c>
      <c r="L20" s="9">
        <v>15</v>
      </c>
      <c r="M20" s="217">
        <v>53.1</v>
      </c>
      <c r="N20" s="217">
        <v>53.3</v>
      </c>
      <c r="O20" s="217">
        <v>53.3</v>
      </c>
      <c r="P20" s="217">
        <v>53.2</v>
      </c>
      <c r="Q20" s="217">
        <v>53.3</v>
      </c>
      <c r="R20" s="217">
        <v>53.4</v>
      </c>
      <c r="S20" s="119">
        <v>53.4</v>
      </c>
      <c r="T20" s="119">
        <v>53.633681952266024</v>
      </c>
      <c r="U20" s="119">
        <v>50.448996064978303</v>
      </c>
      <c r="V20" s="119">
        <v>50.831949574706016</v>
      </c>
      <c r="W20" s="120">
        <f t="shared" si="0"/>
        <v>51.060353337645097</v>
      </c>
      <c r="X20"/>
      <c r="Y20" s="107">
        <f>VLOOKUP(A20,'[1]参考（市町村別人口）'!$B$9:$C$37,2,FALSE)</f>
        <v>29377</v>
      </c>
    </row>
    <row r="21" spans="1:25" ht="39.75" customHeight="1">
      <c r="A21" s="165" t="s">
        <v>140</v>
      </c>
      <c r="B21" s="139">
        <v>10</v>
      </c>
      <c r="C21" s="92">
        <v>9</v>
      </c>
      <c r="D21" s="17">
        <v>8</v>
      </c>
      <c r="E21" s="17">
        <v>8</v>
      </c>
      <c r="F21" s="17">
        <v>8</v>
      </c>
      <c r="G21" s="17">
        <v>8</v>
      </c>
      <c r="H21" s="17">
        <v>8</v>
      </c>
      <c r="I21" s="17">
        <v>8</v>
      </c>
      <c r="J21" s="17">
        <v>8</v>
      </c>
      <c r="K21" s="17">
        <v>8</v>
      </c>
      <c r="L21" s="18">
        <v>7</v>
      </c>
      <c r="M21" s="219">
        <v>46.1</v>
      </c>
      <c r="N21" s="219">
        <v>41.8</v>
      </c>
      <c r="O21" s="219">
        <v>37.299999999999997</v>
      </c>
      <c r="P21" s="219">
        <v>37.700000000000003</v>
      </c>
      <c r="Q21" s="219">
        <v>37.700000000000003</v>
      </c>
      <c r="R21" s="219">
        <v>38.1</v>
      </c>
      <c r="S21" s="135">
        <v>38.299999999999997</v>
      </c>
      <c r="T21" s="135">
        <v>38.737168312996317</v>
      </c>
      <c r="U21" s="135">
        <v>39.317835553152797</v>
      </c>
      <c r="V21" s="135">
        <v>39.49252110381596</v>
      </c>
      <c r="W21" s="136">
        <f t="shared" si="0"/>
        <v>34.569608375722254</v>
      </c>
      <c r="X21"/>
      <c r="Y21" s="107">
        <f>VLOOKUP(A21,'[1]参考（市町村別人口）'!$B$9:$C$37,2,FALSE)</f>
        <v>20249</v>
      </c>
    </row>
    <row r="22" spans="1:25" ht="39.75" customHeight="1">
      <c r="A22" s="60" t="s">
        <v>141</v>
      </c>
      <c r="B22" s="147">
        <v>9</v>
      </c>
      <c r="C22" s="148">
        <v>9</v>
      </c>
      <c r="D22" s="140">
        <v>9</v>
      </c>
      <c r="E22" s="140">
        <v>9</v>
      </c>
      <c r="F22" s="140">
        <v>9</v>
      </c>
      <c r="G22" s="140">
        <v>9</v>
      </c>
      <c r="H22" s="140">
        <v>9</v>
      </c>
      <c r="I22" s="140">
        <v>9</v>
      </c>
      <c r="J22" s="140">
        <v>8</v>
      </c>
      <c r="K22" s="140">
        <v>8</v>
      </c>
      <c r="L22" s="141">
        <v>7</v>
      </c>
      <c r="M22" s="221">
        <v>51.5</v>
      </c>
      <c r="N22" s="221">
        <v>52.4</v>
      </c>
      <c r="O22" s="221">
        <v>53.1</v>
      </c>
      <c r="P22" s="221">
        <v>53.8</v>
      </c>
      <c r="Q22" s="221">
        <v>54.9</v>
      </c>
      <c r="R22" s="221">
        <v>55.9</v>
      </c>
      <c r="S22" s="143">
        <v>56.5</v>
      </c>
      <c r="T22" s="143">
        <v>57.822036620623194</v>
      </c>
      <c r="U22" s="143">
        <v>52.438384897745152</v>
      </c>
      <c r="V22" s="143">
        <v>53.386720053386725</v>
      </c>
      <c r="W22" s="144">
        <f t="shared" si="0"/>
        <v>47.596382674916704</v>
      </c>
      <c r="X22"/>
      <c r="Y22" s="107">
        <f>VLOOKUP(A22,'[1]参考（市町村別人口）'!$B$9:$C$37,2,FALSE)</f>
        <v>14707</v>
      </c>
    </row>
    <row r="23" spans="1:25" ht="39.75" customHeight="1">
      <c r="A23" s="165" t="s">
        <v>142</v>
      </c>
      <c r="B23" s="137">
        <v>4</v>
      </c>
      <c r="C23" s="85">
        <v>4</v>
      </c>
      <c r="D23" s="8">
        <v>4</v>
      </c>
      <c r="E23" s="8">
        <v>4</v>
      </c>
      <c r="F23" s="8">
        <v>4</v>
      </c>
      <c r="G23" s="8">
        <v>4</v>
      </c>
      <c r="H23" s="8">
        <v>4</v>
      </c>
      <c r="I23" s="8">
        <v>4</v>
      </c>
      <c r="J23" s="8">
        <v>4</v>
      </c>
      <c r="K23" s="8">
        <v>4</v>
      </c>
      <c r="L23" s="9">
        <v>4</v>
      </c>
      <c r="M23" s="217">
        <v>38.799999999999997</v>
      </c>
      <c r="N23" s="217">
        <v>40</v>
      </c>
      <c r="O23" s="217">
        <v>41</v>
      </c>
      <c r="P23" s="217">
        <v>41.6</v>
      </c>
      <c r="Q23" s="217">
        <v>42.7</v>
      </c>
      <c r="R23" s="217">
        <v>44.1</v>
      </c>
      <c r="S23" s="119">
        <v>45.3</v>
      </c>
      <c r="T23" s="119">
        <v>46.838407494145201</v>
      </c>
      <c r="U23" s="119">
        <v>48.024972985952694</v>
      </c>
      <c r="V23" s="119">
        <v>48.923679060665357</v>
      </c>
      <c r="W23" s="120">
        <f t="shared" si="0"/>
        <v>50.543340914834467</v>
      </c>
      <c r="X23"/>
      <c r="Y23" s="107">
        <f>VLOOKUP(A23,'[1]参考（市町村別人口）'!$B$9:$C$37,2,FALSE)</f>
        <v>7914</v>
      </c>
    </row>
    <row r="24" spans="1:25" ht="39.75" customHeight="1">
      <c r="A24" s="165" t="s">
        <v>143</v>
      </c>
      <c r="B24" s="138">
        <v>2</v>
      </c>
      <c r="C24" s="90">
        <v>2</v>
      </c>
      <c r="D24" s="12">
        <v>2</v>
      </c>
      <c r="E24" s="12">
        <v>2</v>
      </c>
      <c r="F24" s="12">
        <v>2</v>
      </c>
      <c r="G24" s="12">
        <v>2</v>
      </c>
      <c r="H24" s="12">
        <v>2</v>
      </c>
      <c r="I24" s="12">
        <v>2</v>
      </c>
      <c r="J24" s="12">
        <v>2</v>
      </c>
      <c r="K24" s="12">
        <v>2</v>
      </c>
      <c r="L24" s="13">
        <v>1</v>
      </c>
      <c r="M24" s="218">
        <v>46.8</v>
      </c>
      <c r="N24" s="218">
        <v>47.6</v>
      </c>
      <c r="O24" s="218">
        <v>48.3</v>
      </c>
      <c r="P24" s="218">
        <v>49.1</v>
      </c>
      <c r="Q24" s="218">
        <v>50.2</v>
      </c>
      <c r="R24" s="218">
        <v>50.4</v>
      </c>
      <c r="S24" s="127">
        <v>51.5</v>
      </c>
      <c r="T24" s="127">
        <v>52.673163023439564</v>
      </c>
      <c r="U24" s="127">
        <v>54.392167527875984</v>
      </c>
      <c r="V24" s="127">
        <v>55.325034578146607</v>
      </c>
      <c r="W24" s="128">
        <f t="shared" si="0"/>
        <v>28.200789622109422</v>
      </c>
      <c r="X24"/>
      <c r="Y24" s="107">
        <f>VLOOKUP(A24,'[1]参考（市町村別人口）'!$B$9:$C$37,2,FALSE)</f>
        <v>3546</v>
      </c>
    </row>
    <row r="25" spans="1:25" ht="39.75" customHeight="1">
      <c r="A25" s="209" t="s">
        <v>144</v>
      </c>
      <c r="B25" s="16">
        <v>5</v>
      </c>
      <c r="C25" s="17">
        <v>5</v>
      </c>
      <c r="D25" s="17">
        <v>5</v>
      </c>
      <c r="E25" s="17">
        <v>5</v>
      </c>
      <c r="F25" s="17">
        <v>5</v>
      </c>
      <c r="G25" s="17">
        <v>5</v>
      </c>
      <c r="H25" s="17">
        <v>5</v>
      </c>
      <c r="I25" s="17">
        <v>4</v>
      </c>
      <c r="J25" s="17">
        <v>4</v>
      </c>
      <c r="K25" s="17">
        <v>4</v>
      </c>
      <c r="L25" s="18">
        <v>4</v>
      </c>
      <c r="M25" s="219">
        <v>44.3</v>
      </c>
      <c r="N25" s="219">
        <v>45.1</v>
      </c>
      <c r="O25" s="219">
        <v>46</v>
      </c>
      <c r="P25" s="219">
        <v>46.7</v>
      </c>
      <c r="Q25" s="219">
        <v>47.6</v>
      </c>
      <c r="R25" s="219">
        <v>48.6</v>
      </c>
      <c r="S25" s="135">
        <v>49.8</v>
      </c>
      <c r="T25" s="135">
        <v>40.816326530612244</v>
      </c>
      <c r="U25" s="135">
        <v>41.762372102735434</v>
      </c>
      <c r="V25" s="135">
        <v>42.069835927639886</v>
      </c>
      <c r="W25" s="136">
        <f t="shared" si="0"/>
        <v>42.877050058955945</v>
      </c>
      <c r="Y25" s="107">
        <f>VLOOKUP(A25,'[1]参考（市町村別人口）'!$B$9:$C$37,2,FALSE)</f>
        <v>9329</v>
      </c>
    </row>
    <row r="26" spans="1:25" ht="39.75" customHeight="1" thickBot="1">
      <c r="A26" s="222" t="s">
        <v>145</v>
      </c>
      <c r="B26" s="223">
        <v>12</v>
      </c>
      <c r="C26" s="224">
        <v>11</v>
      </c>
      <c r="D26" s="225">
        <v>11</v>
      </c>
      <c r="E26" s="225">
        <v>11</v>
      </c>
      <c r="F26" s="225">
        <v>11</v>
      </c>
      <c r="G26" s="225">
        <v>11</v>
      </c>
      <c r="H26" s="225">
        <v>11</v>
      </c>
      <c r="I26" s="225">
        <v>10</v>
      </c>
      <c r="J26" s="225">
        <v>9</v>
      </c>
      <c r="K26" s="225">
        <v>9</v>
      </c>
      <c r="L26" s="226">
        <v>9</v>
      </c>
      <c r="M26" s="227">
        <v>51.8</v>
      </c>
      <c r="N26" s="227">
        <v>48.4</v>
      </c>
      <c r="O26" s="227">
        <v>49.4</v>
      </c>
      <c r="P26" s="227">
        <v>50.2</v>
      </c>
      <c r="Q26" s="227">
        <v>51.5</v>
      </c>
      <c r="R26" s="227">
        <v>52.8</v>
      </c>
      <c r="S26" s="210">
        <v>54.2</v>
      </c>
      <c r="T26" s="210">
        <v>50.548450689986353</v>
      </c>
      <c r="U26" s="210">
        <v>46.639373995957918</v>
      </c>
      <c r="V26" s="210">
        <v>46.960605270023478</v>
      </c>
      <c r="W26" s="157">
        <f t="shared" si="0"/>
        <v>48.130916091769613</v>
      </c>
      <c r="X26"/>
      <c r="Y26" s="107">
        <f>VLOOKUP(A26,'[1]参考（市町村別人口）'!$B$9:$C$37,2,FALSE)</f>
        <v>18699</v>
      </c>
    </row>
    <row r="27" spans="1:25" ht="39.75" customHeight="1" thickTop="1">
      <c r="A27" s="158" t="s">
        <v>146</v>
      </c>
      <c r="B27" s="166">
        <v>36</v>
      </c>
      <c r="C27" s="123">
        <v>37</v>
      </c>
      <c r="D27" s="123">
        <v>36</v>
      </c>
      <c r="E27" s="123">
        <v>35</v>
      </c>
      <c r="F27" s="123">
        <v>35</v>
      </c>
      <c r="G27" s="123">
        <v>35</v>
      </c>
      <c r="H27" s="123">
        <v>35</v>
      </c>
      <c r="I27" s="123">
        <f>I15</f>
        <v>35</v>
      </c>
      <c r="J27" s="123">
        <v>35</v>
      </c>
      <c r="K27" s="123">
        <v>35</v>
      </c>
      <c r="L27" s="167">
        <f>L15</f>
        <v>33</v>
      </c>
      <c r="M27" s="218">
        <v>40.4</v>
      </c>
      <c r="N27" s="218">
        <v>41.8</v>
      </c>
      <c r="O27" s="218">
        <v>41</v>
      </c>
      <c r="P27" s="218">
        <v>40</v>
      </c>
      <c r="Q27" s="218">
        <v>40.4</v>
      </c>
      <c r="R27" s="218">
        <v>40.799999999999997</v>
      </c>
      <c r="S27" s="127">
        <v>41.3</v>
      </c>
      <c r="T27" s="127">
        <v>41.851010402965443</v>
      </c>
      <c r="U27" s="127">
        <v>42.266447686213894</v>
      </c>
      <c r="V27" s="127">
        <v>42.870091374537616</v>
      </c>
      <c r="W27" s="128">
        <f t="shared" si="0"/>
        <v>40.928709629409141</v>
      </c>
      <c r="X27"/>
      <c r="Y27" s="107">
        <f>VLOOKUP(A27,'[1]参考（市町村別人口）'!$B$9:$C$37,2,FALSE)</f>
        <v>80628</v>
      </c>
    </row>
    <row r="28" spans="1:25" ht="39.75" customHeight="1">
      <c r="A28" s="165" t="s">
        <v>147</v>
      </c>
      <c r="B28" s="166">
        <v>109</v>
      </c>
      <c r="C28" s="123">
        <v>109</v>
      </c>
      <c r="D28" s="123">
        <v>108</v>
      </c>
      <c r="E28" s="123">
        <v>109</v>
      </c>
      <c r="F28" s="123">
        <v>108</v>
      </c>
      <c r="G28" s="123">
        <v>108</v>
      </c>
      <c r="H28" s="123">
        <v>106</v>
      </c>
      <c r="I28" s="123">
        <f>I11+I12</f>
        <v>102</v>
      </c>
      <c r="J28" s="123">
        <v>103</v>
      </c>
      <c r="K28" s="123">
        <v>104</v>
      </c>
      <c r="L28" s="167">
        <f>L11+L12</f>
        <v>103</v>
      </c>
      <c r="M28" s="218">
        <v>47</v>
      </c>
      <c r="N28" s="218">
        <v>47.3</v>
      </c>
      <c r="O28" s="218">
        <v>47.2</v>
      </c>
      <c r="P28" s="218">
        <v>47.8</v>
      </c>
      <c r="Q28" s="218">
        <v>47.6</v>
      </c>
      <c r="R28" s="218">
        <v>48</v>
      </c>
      <c r="S28" s="127">
        <v>47.5</v>
      </c>
      <c r="T28" s="127">
        <v>46.067963796000221</v>
      </c>
      <c r="U28" s="127">
        <v>46.90239293276565</v>
      </c>
      <c r="V28" s="127">
        <v>47.611635551242024</v>
      </c>
      <c r="W28" s="128">
        <f t="shared" si="0"/>
        <v>47.691146578507499</v>
      </c>
      <c r="X28"/>
      <c r="Y28" s="107">
        <f>VLOOKUP(A28,'[1]参考（市町村別人口）'!$B$9:$C$37,2,FALSE)</f>
        <v>215973</v>
      </c>
    </row>
    <row r="29" spans="1:25" ht="39.75" customHeight="1">
      <c r="A29" s="165" t="s">
        <v>148</v>
      </c>
      <c r="B29" s="166">
        <v>95</v>
      </c>
      <c r="C29" s="123">
        <v>95</v>
      </c>
      <c r="D29" s="123">
        <v>94</v>
      </c>
      <c r="E29" s="123">
        <v>93</v>
      </c>
      <c r="F29" s="123">
        <v>93</v>
      </c>
      <c r="G29" s="123">
        <v>91</v>
      </c>
      <c r="H29" s="123">
        <v>89</v>
      </c>
      <c r="I29" s="123">
        <f>I8+I18</f>
        <v>86</v>
      </c>
      <c r="J29" s="123">
        <v>84</v>
      </c>
      <c r="K29" s="123">
        <v>85</v>
      </c>
      <c r="L29" s="167">
        <f>L8+L18</f>
        <v>84</v>
      </c>
      <c r="M29" s="218">
        <v>55.6</v>
      </c>
      <c r="N29" s="218">
        <v>56.2</v>
      </c>
      <c r="O29" s="218">
        <v>56.3</v>
      </c>
      <c r="P29" s="218">
        <v>56.3</v>
      </c>
      <c r="Q29" s="218">
        <v>56.7</v>
      </c>
      <c r="R29" s="218">
        <v>56.1</v>
      </c>
      <c r="S29" s="127">
        <v>55.4</v>
      </c>
      <c r="T29" s="127">
        <v>54.242590525207035</v>
      </c>
      <c r="U29" s="127">
        <v>53.709813550218676</v>
      </c>
      <c r="V29" s="127">
        <v>54.652889851922822</v>
      </c>
      <c r="W29" s="128">
        <f t="shared" si="0"/>
        <v>54.854277001038312</v>
      </c>
      <c r="X29"/>
      <c r="Y29" s="107">
        <f>VLOOKUP(A29,'[1]参考（市町村別人口）'!$B$9:$C$37,2,FALSE)</f>
        <v>153133</v>
      </c>
    </row>
    <row r="30" spans="1:25" ht="39.75" customHeight="1">
      <c r="A30" s="165" t="s">
        <v>149</v>
      </c>
      <c r="B30" s="166">
        <v>312</v>
      </c>
      <c r="C30" s="123">
        <v>313</v>
      </c>
      <c r="D30" s="123">
        <v>306</v>
      </c>
      <c r="E30" s="123">
        <v>306</v>
      </c>
      <c r="F30" s="123">
        <v>313</v>
      </c>
      <c r="G30" s="123">
        <v>314</v>
      </c>
      <c r="H30" s="123">
        <v>309</v>
      </c>
      <c r="I30" s="123">
        <f>I7+I14+I17+I19+I20+I21</f>
        <v>308</v>
      </c>
      <c r="J30" s="123">
        <v>306</v>
      </c>
      <c r="K30" s="123">
        <v>307</v>
      </c>
      <c r="L30" s="167">
        <f>L7+L14+L17+L19+L20+L21</f>
        <v>303</v>
      </c>
      <c r="M30" s="218">
        <v>48</v>
      </c>
      <c r="N30" s="218">
        <v>48.2</v>
      </c>
      <c r="O30" s="218">
        <v>47.2</v>
      </c>
      <c r="P30" s="218">
        <v>47.4</v>
      </c>
      <c r="Q30" s="218">
        <v>48.6</v>
      </c>
      <c r="R30" s="218">
        <v>48.9</v>
      </c>
      <c r="S30" s="127">
        <v>48.3</v>
      </c>
      <c r="T30" s="127">
        <v>48.359088211373177</v>
      </c>
      <c r="U30" s="127">
        <v>48.257296550549519</v>
      </c>
      <c r="V30" s="127">
        <v>48.374567268223579</v>
      </c>
      <c r="W30" s="128">
        <f t="shared" si="0"/>
        <v>48.048562348956253</v>
      </c>
      <c r="X30"/>
      <c r="Y30" s="107">
        <f>VLOOKUP(A30,'[1]参考（市町村別人口）'!$B$9:$C$37,2,FALSE)</f>
        <v>630612</v>
      </c>
    </row>
    <row r="31" spans="1:25" ht="39.75" customHeight="1">
      <c r="A31" s="165" t="s">
        <v>150</v>
      </c>
      <c r="B31" s="166">
        <v>76</v>
      </c>
      <c r="C31" s="123">
        <v>75</v>
      </c>
      <c r="D31" s="123">
        <v>78</v>
      </c>
      <c r="E31" s="123">
        <v>77</v>
      </c>
      <c r="F31" s="123">
        <v>76</v>
      </c>
      <c r="G31" s="123">
        <v>77</v>
      </c>
      <c r="H31" s="123">
        <v>73</v>
      </c>
      <c r="I31" s="123">
        <f>I10+I13+I16+I22+I23</f>
        <v>71</v>
      </c>
      <c r="J31" s="123">
        <v>72</v>
      </c>
      <c r="K31" s="123">
        <v>72</v>
      </c>
      <c r="L31" s="167">
        <f>L10+L13+L16+L22+L23</f>
        <v>69</v>
      </c>
      <c r="M31" s="218">
        <v>50</v>
      </c>
      <c r="N31" s="218">
        <v>50.2</v>
      </c>
      <c r="O31" s="218">
        <v>53</v>
      </c>
      <c r="P31" s="218">
        <v>53.4</v>
      </c>
      <c r="Q31" s="218">
        <v>53.7</v>
      </c>
      <c r="R31" s="218">
        <v>55.4</v>
      </c>
      <c r="S31" s="127">
        <v>53.6</v>
      </c>
      <c r="T31" s="127">
        <v>53.242146783349455</v>
      </c>
      <c r="U31" s="127">
        <v>55.036614636681897</v>
      </c>
      <c r="V31" s="127">
        <v>55.772880436887561</v>
      </c>
      <c r="W31" s="128">
        <f t="shared" si="0"/>
        <v>54.56011892524473</v>
      </c>
      <c r="X31"/>
      <c r="Y31" s="107">
        <f>VLOOKUP(A31,'[1]参考（市町村別人口）'!$B$9:$C$37,2,FALSE)</f>
        <v>126466</v>
      </c>
    </row>
    <row r="32" spans="1:25" ht="39.75" customHeight="1">
      <c r="A32" s="146" t="s">
        <v>151</v>
      </c>
      <c r="B32" s="168">
        <v>63</v>
      </c>
      <c r="C32" s="131">
        <v>61</v>
      </c>
      <c r="D32" s="131">
        <v>61</v>
      </c>
      <c r="E32" s="131">
        <v>60</v>
      </c>
      <c r="F32" s="131">
        <v>60</v>
      </c>
      <c r="G32" s="131">
        <v>60</v>
      </c>
      <c r="H32" s="131">
        <v>60</v>
      </c>
      <c r="I32" s="131">
        <f>I9+I24+I25+I26</f>
        <v>58</v>
      </c>
      <c r="J32" s="131">
        <v>57</v>
      </c>
      <c r="K32" s="131">
        <v>55</v>
      </c>
      <c r="L32" s="169">
        <f>L9+L24+L25+L26</f>
        <v>54</v>
      </c>
      <c r="M32" s="219">
        <v>52.3</v>
      </c>
      <c r="N32" s="219">
        <v>51.5</v>
      </c>
      <c r="O32" s="219">
        <v>52.4</v>
      </c>
      <c r="P32" s="219">
        <v>52.6</v>
      </c>
      <c r="Q32" s="219">
        <v>53.7</v>
      </c>
      <c r="R32" s="219">
        <v>54.8</v>
      </c>
      <c r="S32" s="135">
        <v>56</v>
      </c>
      <c r="T32" s="135">
        <v>55.255987653144835</v>
      </c>
      <c r="U32" s="135">
        <v>55.471753199357693</v>
      </c>
      <c r="V32" s="135">
        <v>54.212295348585066</v>
      </c>
      <c r="W32" s="136">
        <f t="shared" si="0"/>
        <v>54.35165520920355</v>
      </c>
      <c r="X32"/>
      <c r="Y32" s="107">
        <f>VLOOKUP(A32,'[1]参考（市町村別人口）'!$B$9:$C$37,2,FALSE)</f>
        <v>99353</v>
      </c>
    </row>
    <row r="33" spans="1:1" ht="13.15" customHeight="1">
      <c r="A33" s="170"/>
    </row>
  </sheetData>
  <mergeCells count="3">
    <mergeCell ref="A2:A3"/>
    <mergeCell ref="B2:L2"/>
    <mergeCell ref="M2:W2"/>
  </mergeCells>
  <phoneticPr fontId="2"/>
  <printOptions horizontalCentered="1"/>
  <pageMargins left="0.78740157480314965" right="0.78740157480314965" top="0.59055118110236227" bottom="0.59055118110236227" header="0" footer="0"/>
  <pageSetup paperSize="9" scale="33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11</vt:i4>
      </vt:variant>
    </vt:vector>
  </HeadingPairs>
  <TitlesOfParts>
    <vt:vector size="26" baseType="lpstr">
      <vt:lpstr>16表</vt:lpstr>
      <vt:lpstr>17表</vt:lpstr>
      <vt:lpstr>18表 </vt:lpstr>
      <vt:lpstr>19表 </vt:lpstr>
      <vt:lpstr>20表</vt:lpstr>
      <vt:lpstr>21表</vt:lpstr>
      <vt:lpstr>22表</vt:lpstr>
      <vt:lpstr>23表</vt:lpstr>
      <vt:lpstr>24表</vt:lpstr>
      <vt:lpstr>25表 </vt:lpstr>
      <vt:lpstr>26表</vt:lpstr>
      <vt:lpstr>27表</vt:lpstr>
      <vt:lpstr>28表</vt:lpstr>
      <vt:lpstr>29表</vt:lpstr>
      <vt:lpstr>30表</vt:lpstr>
      <vt:lpstr>'16表'!Print_Area</vt:lpstr>
      <vt:lpstr>'17表'!Print_Area</vt:lpstr>
      <vt:lpstr>'18表 '!Print_Area</vt:lpstr>
      <vt:lpstr>'20表'!Print_Area</vt:lpstr>
      <vt:lpstr>'21表'!Print_Area</vt:lpstr>
      <vt:lpstr>'23表'!Print_Area</vt:lpstr>
      <vt:lpstr>'24表'!Print_Area</vt:lpstr>
      <vt:lpstr>'25表 '!Print_Area</vt:lpstr>
      <vt:lpstr>'26表'!Print_Area</vt:lpstr>
      <vt:lpstr>'27表'!Print_Area</vt:lpstr>
      <vt:lpstr>'28表'!Print_Area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川村愛香</cp:lastModifiedBy>
  <dcterms:created xsi:type="dcterms:W3CDTF">2025-09-02T04:09:33Z</dcterms:created>
  <dcterms:modified xsi:type="dcterms:W3CDTF">2025-10-03T07:08:14Z</dcterms:modified>
</cp:coreProperties>
</file>