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E0CEAE8A-B067-422A-B13C-A30EF6DA0BBB}" xr6:coauthVersionLast="47" xr6:coauthVersionMax="47" xr10:uidLastSave="{00000000-0000-0000-0000-000000000000}"/>
  <bookViews>
    <workbookView xWindow="2868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AM35" i="10"/>
  <c r="C35" i="10"/>
  <c r="BE34" i="10"/>
  <c r="U34" i="10"/>
  <c r="U35" i="10" s="1"/>
  <c r="U36" i="10" s="1"/>
  <c r="U37" i="10" s="1"/>
  <c r="C34" i="10"/>
  <c r="AM34" i="10" l="1"/>
  <c r="BW34" i="10"/>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<sst xmlns="http://schemas.openxmlformats.org/spreadsheetml/2006/main" count="1183" uniqueCount="589">
  <si>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</si>
  <si>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</si>
  <si>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</si>
  <si>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</si>
  <si>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</si>
  <si>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</si>
  <si>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</si>
  <si>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</si>
  <si>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</si>
  <si>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</si>
  <si>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</si>
  <si>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</si>
  <si>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</si>
  <si>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</si>
  <si>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</si>
  <si>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</si>
  <si>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</si>
  <si>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</si>
  <si>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</si>
  <si>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</si>
  <si>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</si>
  <si>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</si>
  <si>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</si>
  <si>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</si>
  <si>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</si>
  <si>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</si>
  <si>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</si>
  <si>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</si>
  <si>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</si>
  <si>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</si>
  <si>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</si>
  <si>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</si>
  <si>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</si>
  <si>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</si>
  <si>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</si>
  <si>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</si>
  <si>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</si>
  <si>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</si>
  <si>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</si>
  <si>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</si>
  <si>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</si>
  <si>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</si>
  <si>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</si>
  <si>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</si>
  <si>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</si>
  <si>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</si>
  <si>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</si>
  <si>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</si>
  <si>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</si>
  <si>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</si>
  <si>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</si>
  <si>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</si>
  <si>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</si>
  <si>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</si>
  <si>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</si>
  <si>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</si>
  <si>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</si>
  <si>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</si>
  <si>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</si>
  <si>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</si>
  <si>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</si>
  <si>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</si>
  <si>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</si>
  <si>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</si>
  <si>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</si>
  <si>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</si>
  <si>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</si>
  <si>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</si>
  <si>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</si>
  <si>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</si>
  <si>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</si>
  <si>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</si>
  <si>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</si>
  <si>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</si>
  <si>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</si>
  <si>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</si>
  <si>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</si>
  <si>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</si>
  <si>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</si>
  <si>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</si>
  <si>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</si>
  <si>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</si>
  <si>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</si>
  <si>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</si>
  <si>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</si>
  <si>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</si>
  <si>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</si>
  <si>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</si>
  <si>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</si>
  <si>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</si>
  <si>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</si>
  <si>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</si>
  <si>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</si>
  <si>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</si>
  <si>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松野町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</si>
  <si>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</si>
  <si>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</si>
  <si>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</si>
  <si>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</si>
  <si>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</si>
  <si>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</si>
  <si>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</si>
  <si>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</si>
  <si>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</si>
  <si>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</si>
  <si>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</si>
  <si>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</si>
  <si>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</si>
  <si>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</si>
  <si>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</si>
  <si>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</si>
  <si>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</si>
  <si>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</si>
  <si>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</si>
  <si>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</si>
  <si>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</si>
  <si>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</si>
  <si>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</si>
  <si>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</si>
  <si>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</si>
  <si>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</si>
  <si>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</si>
  <si>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</si>
  <si>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</si>
  <si>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</si>
  <si>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</si>
  <si>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</si>
  <si>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</si>
  <si>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</si>
  <si>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</si>
  <si>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</si>
  <si>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</si>
  <si>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</si>
  <si>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</si>
  <si>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</si>
  <si>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</si>
  <si>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</si>
  <si>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</si>
  <si>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</si>
  <si>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</si>
  <si>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</si>
  <si>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</si>
  <si>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</si>
  <si>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</si>
  <si>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</si>
  <si>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</si>
  <si>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</si>
  <si>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</si>
  <si>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</si>
  <si>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</si>
  <si>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</si>
  <si>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</si>
  <si>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</si>
  <si>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</si>
  <si>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</si>
  <si>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</si>
  <si>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</si>
  <si>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</si>
  <si>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</si>
  <si>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</si>
  <si>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</si>
  <si>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</si>
  <si>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</si>
  <si>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</si>
  <si>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</si>
  <si>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</si>
  <si>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</si>
  <si>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</si>
  <si>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</si>
  <si>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</si>
  <si>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</si>
  <si>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</si>
  <si>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</si>
  <si>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</si>
  <si>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</si>
  <si>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</si>
  <si>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</si>
  <si>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</si>
  <si>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</si>
  <si>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</si>
  <si>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</si>
  <si>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</si>
  <si>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</si>
  <si>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</si>
  <si>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</si>
  <si>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</si>
  <si>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</si>
  <si>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</si>
  <si>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</si>
  <si>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</si>
  <si>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</si>
  <si>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</si>
  <si>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</si>
  <si>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</si>
  <si>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</si>
  <si>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</si>
  <si>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</si>
  <si>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</si>
  <si>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</si>
  <si>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</si>
  <si>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</si>
  <si>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</si>
  <si>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</si>
  <si>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愛媛県松野町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</si>
  <si>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</si>
  <si>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</si>
  <si>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</si>
  <si>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</si>
  <si>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</si>
  <si>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</si>
  <si>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</si>
  <si>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</si>
  <si>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</si>
  <si>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</si>
  <si>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</si>
  <si>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</si>
  <si>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</si>
  <si>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</si>
  <si>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</si>
  <si>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</si>
  <si>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</si>
  <si>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</si>
  <si>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</si>
  <si>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</si>
  <si>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</si>
  <si>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</si>
  <si>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</si>
  <si>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</si>
  <si>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</si>
  <si>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</si>
  <si>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</si>
  <si>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</si>
  <si>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</si>
  <si>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</si>
  <si>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</si>
  <si>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</si>
  <si>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</si>
  <si>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</si>
  <si>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</si>
  <si>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</si>
  <si>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</si>
  <si>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</si>
  <si>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</si>
  <si>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</si>
  <si>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</si>
  <si>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</si>
  <si>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</si>
  <si>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</si>
  <si>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</si>
  <si>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</si>
  <si>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</si>
  <si>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</si>
  <si>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</si>
  <si>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</si>
  <si>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</si>
  <si>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</si>
  <si>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</si>
  <si>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</si>
  <si>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</si>
  <si>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</si>
  <si>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</si>
  <si>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</si>
  <si>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</si>
  <si>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</si>
  <si>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</si>
  <si>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</si>
  <si>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</si>
  <si>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</si>
  <si>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</si>
  <si>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</si>
  <si>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</si>
  <si>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</si>
  <si>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</si>
  <si>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</si>
  <si>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</si>
  <si>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</si>
  <si>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</si>
  <si>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</si>
  <si>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</si>
  <si>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</si>
  <si>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</si>
  <si>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</si>
  <si>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</si>
  <si>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</si>
  <si>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</si>
  <si>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</si>
  <si>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</si>
  <si>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</si>
  <si>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</si>
  <si>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</si>
  <si>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</si>
  <si>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</si>
  <si>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</si>
  <si>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</si>
  <si>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</si>
  <si>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</si>
  <si>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</si>
  <si>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</si>
  <si>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</si>
  <si>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</si>
  <si>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</si>
  <si>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</si>
  <si>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</si>
  <si>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</si>
  <si>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</si>
  <si>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</si>
  <si>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</si>
  <si>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</si>
  <si>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</si>
  <si>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</si>
  <si>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</si>
  <si>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</si>
  <si>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</si>
  <si>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</si>
  <si>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</si>
  <si>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</si>
  <si>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</si>
  <si>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</si>
  <si>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</si>
  <si>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</si>
  <si>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</si>
  <si>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</si>
  <si>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</si>
  <si>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</si>
  <si>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</si>
  <si>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</si>
  <si>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</si>
  <si>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</si>
  <si>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</si>
  <si>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</si>
  <si>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</si>
  <si>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</si>
  <si>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</si>
  <si>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</si>
  <si>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</si>
  <si>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</si>
  <si>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</si>
  <si>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</si>
  <si>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</si>
  <si>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</si>
  <si>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</si>
  <si>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</si>
  <si>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</si>
  <si>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</si>
  <si>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</si>
  <si>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</si>
  <si>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</si>
  <si>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</si>
  <si>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</si>
  <si>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</si>
  <si>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</si>
  <si>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</si>
  <si>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</si>
  <si>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</si>
  <si>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愛媛県松野町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</si>
  <si>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</si>
  <si>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</si>
  <si>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</si>
  <si>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</si>
  <si>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</si>
  <si>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</si>
  <si>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</si>
  <si>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</si>
  <si>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</si>
  <si>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</si>
  <si>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</si>
  <si>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</si>
  <si>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</si>
  <si>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</si>
  <si>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</si>
  <si>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</si>
  <si>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</si>
  <si>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</si>
  <si>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</si>
  <si>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</si>
  <si>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</si>
  <si>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</si>
  <si>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</si>
  <si>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</si>
  <si>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</si>
  <si>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</si>
  <si>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</si>
  <si>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</si>
  <si>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</si>
  <si>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</si>
  <si>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</si>
  <si>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</si>
  <si>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</si>
  <si>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</si>
  <si>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</si>
  <si>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国民健康保険中央診療所特別会計</t>
    <phoneticPr fontId="5"/>
  </si>
  <si>
    <t>介護保険特別会計</t>
    <phoneticPr fontId="5"/>
  </si>
  <si>
    <t>後期高齢者医療保険事業特別会計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</si>
  <si>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</si>
  <si>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</si>
  <si>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</si>
  <si>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</si>
  <si>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</si>
  <si>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</si>
  <si>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</si>
  <si>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</si>
  <si>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</si>
  <si>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</si>
  <si>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</si>
  <si>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</si>
  <si>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</si>
  <si>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</si>
  <si>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</si>
  <si>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</si>
  <si>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</si>
  <si>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</si>
  <si>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</si>
  <si>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</si>
  <si>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</si>
  <si>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</si>
  <si>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</si>
  <si>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</si>
  <si>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</si>
  <si>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</si>
  <si>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</si>
  <si>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</si>
  <si>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</si>
  <si>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</si>
  <si>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</si>
  <si>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</si>
  <si>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</si>
  <si>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</si>
  <si>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</si>
  <si>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</si>
  <si>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</si>
  <si>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</si>
  <si>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</si>
  <si>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</si>
  <si>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</si>
  <si>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</si>
  <si>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</si>
  <si>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</si>
  <si>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</si>
  <si>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</si>
  <si>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</si>
  <si>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</si>
  <si>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</si>
  <si>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</si>
  <si>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</si>
  <si>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</si>
  <si>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</si>
  <si>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</si>
  <si>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</si>
  <si>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</si>
  <si>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</si>
  <si>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</si>
  <si>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</si>
  <si>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</si>
  <si>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</si>
  <si>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</si>
  <si>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</si>
  <si>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</si>
  <si>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</si>
  <si>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</si>
  <si>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</si>
  <si>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</si>
  <si>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</si>
  <si>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</si>
  <si>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</si>
  <si>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</si>
  <si>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</si>
  <si>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</si>
  <si>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</si>
  <si>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</si>
  <si>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</si>
  <si>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</si>
  <si>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</si>
  <si>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</si>
  <si>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</si>
  <si>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</si>
  <si>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</si>
  <si>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</si>
  <si>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</si>
  <si>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</si>
  <si>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</si>
  <si>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</si>
  <si>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</si>
  <si>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</si>
  <si>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</si>
  <si>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</si>
  <si>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</si>
  <si>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</si>
  <si>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</si>
  <si>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</si>
  <si>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</si>
  <si>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</si>
  <si>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</si>
  <si>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</si>
  <si>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</si>
  <si>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</si>
  <si>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</si>
  <si>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</si>
  <si>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</si>
  <si>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</si>
  <si>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</si>
  <si>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</si>
  <si>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</si>
  <si>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</si>
  <si>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</si>
  <si>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</si>
  <si>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</si>
  <si>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</si>
  <si>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</si>
  <si>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</si>
  <si>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</si>
  <si>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</si>
  <si>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</si>
  <si>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</si>
  <si>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</si>
  <si>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</si>
  <si>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</si>
  <si>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</si>
  <si>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</si>
  <si>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</si>
  <si>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</si>
  <si>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</si>
  <si>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</si>
  <si>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</si>
  <si>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</si>
  <si>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</si>
  <si>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</si>
  <si>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</si>
  <si>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</si>
  <si>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</si>
  <si>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</si>
  <si>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2.10</t>
  </si>
  <si>
    <t>▲ 0.06</t>
  </si>
  <si>
    <t>▲ 3.46</t>
  </si>
  <si>
    <t>▲ 3.79</t>
  </si>
  <si>
    <t>住宅新築資金等貸付事業特別会計</t>
  </si>
  <si>
    <t>▲ 1.99</t>
  </si>
  <si>
    <t>▲ 1.86</t>
  </si>
  <si>
    <t>▲ 1.59</t>
  </si>
  <si>
    <t>▲ 1.52</t>
  </si>
  <si>
    <t>▲ 1.43</t>
  </si>
  <si>
    <t>簡易水道特別会計</t>
  </si>
  <si>
    <t>一般会計</t>
  </si>
  <si>
    <t>介護保険特別会計</t>
  </si>
  <si>
    <t>国民健康保険特別会計</t>
  </si>
  <si>
    <t>国民健康保険中央診療所特別会計</t>
  </si>
  <si>
    <t>後期高齢者医療保険事業特別会計</t>
  </si>
  <si>
    <t>その他会計（赤字）</t>
  </si>
  <si>
    <t>その他会計（黒字）</t>
  </si>
  <si>
    <t>R01</t>
    <phoneticPr fontId="5"/>
  </si>
  <si>
    <t>R02</t>
    <phoneticPr fontId="5"/>
  </si>
  <si>
    <t>R03</t>
    <phoneticPr fontId="5"/>
  </si>
  <si>
    <t>R04</t>
    <phoneticPr fontId="5"/>
  </si>
  <si>
    <t>R05</t>
    <phoneticPr fontId="5"/>
  </si>
  <si>
    <t>地域福祉基金</t>
    <rPh sb="0" eb="2">
      <t>チイキ</t>
    </rPh>
    <rPh sb="2" eb="4">
      <t>フクシ</t>
    </rPh>
    <rPh sb="4" eb="6">
      <t>キキン</t>
    </rPh>
    <phoneticPr fontId="5"/>
  </si>
  <si>
    <t>ふるさと応援基金</t>
    <rPh sb="4" eb="6">
      <t>オウエン</t>
    </rPh>
    <rPh sb="6" eb="8">
      <t>キキン</t>
    </rPh>
    <phoneticPr fontId="2"/>
  </si>
  <si>
    <t>災害対策基金</t>
    <rPh sb="0" eb="2">
      <t>サイガイ</t>
    </rPh>
    <rPh sb="2" eb="4">
      <t>タイサク</t>
    </rPh>
    <rPh sb="4" eb="6">
      <t>キキン</t>
    </rPh>
    <phoneticPr fontId="2"/>
  </si>
  <si>
    <t>森林環境譲与税基金</t>
    <rPh sb="0" eb="2">
      <t>シンリン</t>
    </rPh>
    <rPh sb="2" eb="4">
      <t>カンキョウ</t>
    </rPh>
    <rPh sb="4" eb="6">
      <t>ジョウヨ</t>
    </rPh>
    <rPh sb="6" eb="7">
      <t>ゼイ</t>
    </rPh>
    <rPh sb="7" eb="9">
      <t>キキン</t>
    </rPh>
    <phoneticPr fontId="2"/>
  </si>
  <si>
    <t>人材育成基金</t>
    <rPh sb="0" eb="2">
      <t>ジンザイ</t>
    </rPh>
    <rPh sb="2" eb="4">
      <t>イクセイ</t>
    </rPh>
    <rPh sb="4" eb="6">
      <t>キキン</t>
    </rPh>
    <phoneticPr fontId="2"/>
  </si>
  <si>
    <t>簡易水道特別会計</t>
    <phoneticPr fontId="5"/>
  </si>
  <si>
    <t>愛媛県市町総合事務組合（退職手当事業分）</t>
  </si>
  <si>
    <t>-</t>
    <phoneticPr fontId="10"/>
  </si>
  <si>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</si>
  <si>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</si>
  <si>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</si>
  <si>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</si>
  <si>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</si>
  <si>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愛媛地方税滞納整理機構（一般会計）</t>
  </si>
  <si>
    <t>愛媛県後期高齢者医療広域連合（一般会計）</t>
  </si>
  <si>
    <t>愛媛県後期高齢者医療広域連合（後期高齢者医療特別会計）</t>
  </si>
  <si>
    <t>宇和島地区広域事務組合（一般会計）</t>
  </si>
  <si>
    <t>宇和島地区広域事務組合（介護保険事業特別会計）</t>
  </si>
  <si>
    <t>法非適用企業</t>
    <phoneticPr fontId="5"/>
  </si>
  <si>
    <t>株式会社松野町農林公社</t>
  </si>
  <si>
    <t>-</t>
    <phoneticPr fontId="10"/>
  </si>
  <si>
    <t>株式会社まちづくり松野</t>
  </si>
  <si>
    <t>フォレスト株式会社</t>
    <rPh sb="5" eb="7">
      <t>カブシキ</t>
    </rPh>
    <rPh sb="7" eb="9">
      <t>カイシャ</t>
    </rPh>
    <phoneticPr fontId="2"/>
  </si>
  <si>
    <t>-</t>
    <phoneticPr fontId="10"/>
  </si>
  <si>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</si>
  <si>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</si>
  <si>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</si>
  <si>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</si>
  <si>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</si>
  <si>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</si>
  <si>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近年の大型事業の実施により、平成24年度以降は、地方債現在高が増加している。また、平成27年度から算定されていなかった将来負担比率が平成30年度から算定されることとなり、これまで回復傾向であった財政状況に陰りが見え始めているところである。
　今後の財政見通しについて中長期財政計画の試算によると、公債費が庁舎建設事業や大型事業の元金償還が開始されることなどにより増加し、当面の間は悪化傾向で推移する見通しである。
　国・県補助事業や過疎対策事業債ソフト事業分を活用しながら、事業の緊急性等を考慮し、これまで以上に事業を厳選する等、起債発行の抑制に努め、財政健全化を基調とした財政運営に努めていく計画で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</si>
  <si>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</si>
  <si>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</si>
  <si>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</si>
  <si>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上記有形固定資産減価償却率の欄で分析しているとおり、当町の有形固定資産は法定耐用年数を迎えるまでの期間が類似団体と比較して長いことから、今後の施設整備に要する負担は比較的少ないと想定している。また、将来負担比率については平成29年度までは類似団体と同様に算定されていなかったが、平成30年度からは算定されはじめ、令和３年度からは庁舎建設事業により大幅に悪化している。
　有形固定資産の整備については町が策定している公共施設等総合管理計画等に基づき、統廃合も含めて公共施設の最適化を計画的に実施することによって、事業費の平準化を図っていく予定である。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</si>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</sst>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i/>
      <sz val="11"/>
      <color rgb="FF7F7F7F"/>
      <name val="Yu Gothic"/>
      <family val="2"/>
      <charset val="128"/>
    </font>
    <font>
      <sz val="14"/>
      <color rgb="FF000000"/>
      <name val="DejaVu Sans"/>
      <family val="2"/>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pplyNumberFormat="0" applyFill="0" applyBorder="0" applyAlignment="0" applyProtection="0">
      <alignment vertical="center"/>
    </xf>
    <xf numFmtId="0" fontId="41"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2" fillId="0" borderId="0" xfId="2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41"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40" fillId="0" borderId="109" xfId="20"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40" fillId="0" borderId="122" xfId="20"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7" xfId="12" quotePrefix="1" applyNumberFormat="1" applyFont="1" applyBorder="1" applyAlignment="1" applyProtection="1">
      <alignment horizontal="right" vertical="center" shrinkToFit="1"/>
      <protection locked="0"/>
    </xf>
    <xf numFmtId="177" fontId="35" fillId="0" borderId="116" xfId="12" quotePrefix="1"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説明文" xfId="20" builtinId="53"/>
    <cellStyle name="標準" xfId="0" builtinId="0"/>
    <cellStyle name="標準 2" xfId="6" xr:uid="{00000000-0005-0000-0000-000002000000}"/>
    <cellStyle name="標準 2 2" xfId="7" xr:uid="{00000000-0005-0000-0000-000003000000}"/>
    <cellStyle name="標準 2 3" xfId="10" xr:uid="{00000000-0005-0000-0000-000004000000}"/>
    <cellStyle name="標準 3" xfId="11" xr:uid="{00000000-0005-0000-0000-000005000000}"/>
    <cellStyle name="標準 4" xfId="5" xr:uid="{00000000-0005-0000-0000-000006000000}"/>
    <cellStyle name="標準 4_APAHO401600" xfId="1" xr:uid="{00000000-0005-0000-0000-000007000000}"/>
    <cellStyle name="標準 4_APAHO4019001" xfId="4" xr:uid="{00000000-0005-0000-0000-000008000000}"/>
    <cellStyle name="標準 4_ZJ08_022012_青森市_2010" xfId="3"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F980F8AC-0F6A-4DE3-AD28-E5309AD013B4}"/>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CFC1-4531-BA86-4AE95CB00C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173383</c:v>
                </c:pt>
                <c:pt idx="1">
                  <c:v>186024</c:v>
                </c:pt>
                <c:pt idx="2">
                  <c:v>605110</c:v>
                </c:pt>
                <c:pt idx="3">
                  <c:v>296522</c:v>
                </c:pt>
                <c:pt idx="4">
                  <c:v>246930</c:v>
                </c:pt>
              </c:numCache>
            </c:numRef>
          </c:val>
          <c:smooth val="0"/>
          <c:extLst>
            <c:ext xmlns:c16="http://schemas.microsoft.com/office/drawing/2014/chart" uri="{C3380CC4-5D6E-409C-BE32-E72D297353CC}">
              <c16:uniqueId val="{00000001-CFC1-4531-BA86-4AE95CB00C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3.26</c:v>
                </c:pt>
                <c:pt idx="1">
                  <c:v>2.94</c:v>
                </c:pt>
                <c:pt idx="2">
                  <c:v>9.0500000000000007</c:v>
                </c:pt>
                <c:pt idx="3">
                  <c:v>5.64</c:v>
                </c:pt>
                <c:pt idx="4">
                  <c:v>1.81</c:v>
                </c:pt>
              </c:numCache>
            </c:numRef>
          </c:val>
          <c:extLst>
            <c:ext xmlns:c16="http://schemas.microsoft.com/office/drawing/2014/chart" uri="{C3380CC4-5D6E-409C-BE32-E72D297353CC}">
              <c16:uniqueId val="{00000000-C239-4D6A-A2F0-D375E51341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40.74</c:v>
                </c:pt>
                <c:pt idx="1">
                  <c:v>40.299999999999997</c:v>
                </c:pt>
                <c:pt idx="2">
                  <c:v>38.619999999999997</c:v>
                </c:pt>
                <c:pt idx="3">
                  <c:v>44.46</c:v>
                </c:pt>
                <c:pt idx="4">
                  <c:v>48.06</c:v>
                </c:pt>
              </c:numCache>
            </c:numRef>
          </c:val>
          <c:extLst>
            <c:ext xmlns:c16="http://schemas.microsoft.com/office/drawing/2014/chart" uri="{C3380CC4-5D6E-409C-BE32-E72D297353CC}">
              <c16:uniqueId val="{00000001-C239-4D6A-A2F0-D375E51341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c:v>
                </c:pt>
                <c:pt idx="1">
                  <c:v>-0.06</c:v>
                </c:pt>
                <c:pt idx="2">
                  <c:v>6.43</c:v>
                </c:pt>
                <c:pt idx="3">
                  <c:v>-3.46</c:v>
                </c:pt>
                <c:pt idx="4">
                  <c:v>-3.79</c:v>
                </c:pt>
              </c:numCache>
            </c:numRef>
          </c:val>
          <c:smooth val="0"/>
          <c:extLst>
            <c:ext xmlns:c16="http://schemas.microsoft.com/office/drawing/2014/chart" uri="{C3380CC4-5D6E-409C-BE32-E72D297353CC}">
              <c16:uniqueId val="{00000002-C239-4D6A-A2F0-D375E51341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36A-4352-B470-0A729B833D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6A-4352-B470-0A729B833D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36A-4352-B470-0A729B833DC4}"/>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0.06</c:v>
                </c:pt>
                <c:pt idx="4">
                  <c:v>#N/A</c:v>
                </c:pt>
                <c:pt idx="5">
                  <c:v>0.06</c:v>
                </c:pt>
                <c:pt idx="6">
                  <c:v>#N/A</c:v>
                </c:pt>
                <c:pt idx="7">
                  <c:v>0.06</c:v>
                </c:pt>
                <c:pt idx="8">
                  <c:v>#N/A</c:v>
                </c:pt>
                <c:pt idx="9">
                  <c:v>0.06</c:v>
                </c:pt>
              </c:numCache>
            </c:numRef>
          </c:val>
          <c:extLst>
            <c:ext xmlns:c16="http://schemas.microsoft.com/office/drawing/2014/chart" uri="{C3380CC4-5D6E-409C-BE32-E72D297353CC}">
              <c16:uniqueId val="{00000003-B36A-4352-B470-0A729B833DC4}"/>
            </c:ext>
          </c:extLst>
        </c:ser>
        <c:ser>
          <c:idx val="4"/>
          <c:order val="4"/>
          <c:tx>
            <c:strRef>
              <c:f>データシート!$A$31</c:f>
              <c:strCache>
                <c:ptCount val="1"/>
                <c:pt idx="0">
                  <c:v>国民健康保険中央診療所特別会計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0.34</c:v>
                </c:pt>
                <c:pt idx="4">
                  <c:v>#N/A</c:v>
                </c:pt>
                <c:pt idx="5">
                  <c:v>0.24</c:v>
                </c:pt>
                <c:pt idx="6">
                  <c:v>#N/A</c:v>
                </c:pt>
                <c:pt idx="7">
                  <c:v>0.15</c:v>
                </c:pt>
                <c:pt idx="8">
                  <c:v>#N/A</c:v>
                </c:pt>
                <c:pt idx="9">
                  <c:v>0.34</c:v>
                </c:pt>
              </c:numCache>
            </c:numRef>
          </c:val>
          <c:extLst>
            <c:ext xmlns:c16="http://schemas.microsoft.com/office/drawing/2014/chart" uri="{C3380CC4-5D6E-409C-BE32-E72D297353CC}">
              <c16:uniqueId val="{00000004-B36A-4352-B470-0A729B833DC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1.76</c:v>
                </c:pt>
                <c:pt idx="2">
                  <c:v>#N/A</c:v>
                </c:pt>
                <c:pt idx="3">
                  <c:v>1.45</c:v>
                </c:pt>
                <c:pt idx="4">
                  <c:v>#N/A</c:v>
                </c:pt>
                <c:pt idx="5">
                  <c:v>0.94</c:v>
                </c:pt>
                <c:pt idx="6">
                  <c:v>#N/A</c:v>
                </c:pt>
                <c:pt idx="7">
                  <c:v>1.56</c:v>
                </c:pt>
                <c:pt idx="8">
                  <c:v>#N/A</c:v>
                </c:pt>
                <c:pt idx="9">
                  <c:v>0.81</c:v>
                </c:pt>
              </c:numCache>
            </c:numRef>
          </c:val>
          <c:extLst>
            <c:ext xmlns:c16="http://schemas.microsoft.com/office/drawing/2014/chart" uri="{C3380CC4-5D6E-409C-BE32-E72D297353CC}">
              <c16:uniqueId val="{00000005-B36A-4352-B470-0A729B833DC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0.97</c:v>
                </c:pt>
                <c:pt idx="2">
                  <c:v>#N/A</c:v>
                </c:pt>
                <c:pt idx="3">
                  <c:v>1.41</c:v>
                </c:pt>
                <c:pt idx="4">
                  <c:v>#N/A</c:v>
                </c:pt>
                <c:pt idx="5">
                  <c:v>1.05</c:v>
                </c:pt>
                <c:pt idx="6">
                  <c:v>#N/A</c:v>
                </c:pt>
                <c:pt idx="7">
                  <c:v>2.08</c:v>
                </c:pt>
                <c:pt idx="8">
                  <c:v>#N/A</c:v>
                </c:pt>
                <c:pt idx="9">
                  <c:v>2.4700000000000002</c:v>
                </c:pt>
              </c:numCache>
            </c:numRef>
          </c:val>
          <c:extLst>
            <c:ext xmlns:c16="http://schemas.microsoft.com/office/drawing/2014/chart" uri="{C3380CC4-5D6E-409C-BE32-E72D297353CC}">
              <c16:uniqueId val="{00000006-B36A-4352-B470-0A729B833DC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5.25</c:v>
                </c:pt>
                <c:pt idx="2">
                  <c:v>#N/A</c:v>
                </c:pt>
                <c:pt idx="3">
                  <c:v>4.8</c:v>
                </c:pt>
                <c:pt idx="4">
                  <c:v>#N/A</c:v>
                </c:pt>
                <c:pt idx="5">
                  <c:v>10.64</c:v>
                </c:pt>
                <c:pt idx="6">
                  <c:v>#N/A</c:v>
                </c:pt>
                <c:pt idx="7">
                  <c:v>7.16</c:v>
                </c:pt>
                <c:pt idx="8">
                  <c:v>#N/A</c:v>
                </c:pt>
                <c:pt idx="9">
                  <c:v>3.24</c:v>
                </c:pt>
              </c:numCache>
            </c:numRef>
          </c:val>
          <c:extLst>
            <c:ext xmlns:c16="http://schemas.microsoft.com/office/drawing/2014/chart" uri="{C3380CC4-5D6E-409C-BE32-E72D297353CC}">
              <c16:uniqueId val="{00000007-B36A-4352-B470-0A729B833DC4}"/>
            </c:ext>
          </c:extLst>
        </c:ser>
        <c:ser>
          <c:idx val="8"/>
          <c:order val="8"/>
          <c:tx>
            <c:strRef>
              <c:f>データシート!$A$35</c:f>
              <c:strCache>
                <c:ptCount val="1"/>
                <c:pt idx="0">
                  <c:v>簡易水道特別会計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0.94</c:v>
                </c:pt>
                <c:pt idx="2">
                  <c:v>#N/A</c:v>
                </c:pt>
                <c:pt idx="3">
                  <c:v>0.89</c:v>
                </c:pt>
                <c:pt idx="4">
                  <c:v>#N/A</c:v>
                </c:pt>
                <c:pt idx="5">
                  <c:v>0.62</c:v>
                </c:pt>
                <c:pt idx="6">
                  <c:v>#N/A</c:v>
                </c:pt>
                <c:pt idx="7">
                  <c:v>5.26</c:v>
                </c:pt>
                <c:pt idx="8">
                  <c:v>#N/A</c:v>
                </c:pt>
                <c:pt idx="9">
                  <c:v>6.39</c:v>
                </c:pt>
              </c:numCache>
            </c:numRef>
          </c:val>
          <c:extLst>
            <c:ext xmlns:c16="http://schemas.microsoft.com/office/drawing/2014/chart" uri="{C3380CC4-5D6E-409C-BE32-E72D297353CC}">
              <c16:uniqueId val="{00000008-B36A-4352-B470-0A729B833DC4}"/>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1.99</c:v>
                </c:pt>
                <c:pt idx="1">
                  <c:v>#N/A</c:v>
                </c:pt>
                <c:pt idx="2">
                  <c:v>1.86</c:v>
                </c:pt>
                <c:pt idx="3">
                  <c:v>#N/A</c:v>
                </c:pt>
                <c:pt idx="4">
                  <c:v>1.59</c:v>
                </c:pt>
                <c:pt idx="5">
                  <c:v>#N/A</c:v>
                </c:pt>
                <c:pt idx="6">
                  <c:v>1.52</c:v>
                </c:pt>
                <c:pt idx="7">
                  <c:v>#N/A</c:v>
                </c:pt>
                <c:pt idx="8">
                  <c:v>1.43</c:v>
                </c:pt>
                <c:pt idx="9">
                  <c:v>#N/A</c:v>
                </c:pt>
              </c:numCache>
            </c:numRef>
          </c:val>
          <c:extLst>
            <c:ext xmlns:c16="http://schemas.microsoft.com/office/drawing/2014/chart" uri="{C3380CC4-5D6E-409C-BE32-E72D297353CC}">
              <c16:uniqueId val="{00000009-B36A-4352-B470-0A729B833D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327</c:v>
                </c:pt>
                <c:pt idx="5">
                  <c:v>356</c:v>
                </c:pt>
                <c:pt idx="8">
                  <c:v>419</c:v>
                </c:pt>
                <c:pt idx="11">
                  <c:v>430</c:v>
                </c:pt>
                <c:pt idx="14">
                  <c:v>436</c:v>
                </c:pt>
              </c:numCache>
            </c:numRef>
          </c:val>
          <c:extLst>
            <c:ext xmlns:c16="http://schemas.microsoft.com/office/drawing/2014/chart" uri="{C3380CC4-5D6E-409C-BE32-E72D297353CC}">
              <c16:uniqueId val="{00000000-6DD6-465D-9C76-C9186F672B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D6-465D-9C76-C9186F672B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c:v>
                </c:pt>
                <c:pt idx="3">
                  <c:v>3</c:v>
                </c:pt>
                <c:pt idx="6">
                  <c:v>2</c:v>
                </c:pt>
                <c:pt idx="9">
                  <c:v>1</c:v>
                </c:pt>
                <c:pt idx="12">
                  <c:v>1</c:v>
                </c:pt>
              </c:numCache>
            </c:numRef>
          </c:val>
          <c:extLst>
            <c:ext xmlns:c16="http://schemas.microsoft.com/office/drawing/2014/chart" uri="{C3380CC4-5D6E-409C-BE32-E72D297353CC}">
              <c16:uniqueId val="{00000002-6DD6-465D-9C76-C9186F672B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8</c:v>
                </c:pt>
                <c:pt idx="6">
                  <c:v>11</c:v>
                </c:pt>
                <c:pt idx="9">
                  <c:v>15</c:v>
                </c:pt>
                <c:pt idx="12">
                  <c:v>15</c:v>
                </c:pt>
              </c:numCache>
            </c:numRef>
          </c:val>
          <c:extLst>
            <c:ext xmlns:c16="http://schemas.microsoft.com/office/drawing/2014/chart" uri="{C3380CC4-5D6E-409C-BE32-E72D297353CC}">
              <c16:uniqueId val="{00000003-6DD6-465D-9C76-C9186F672B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c:v>
                </c:pt>
                <c:pt idx="3">
                  <c:v>19</c:v>
                </c:pt>
                <c:pt idx="6">
                  <c:v>13</c:v>
                </c:pt>
                <c:pt idx="9">
                  <c:v>19</c:v>
                </c:pt>
                <c:pt idx="12">
                  <c:v>36</c:v>
                </c:pt>
              </c:numCache>
            </c:numRef>
          </c:val>
          <c:extLst>
            <c:ext xmlns:c16="http://schemas.microsoft.com/office/drawing/2014/chart" uri="{C3380CC4-5D6E-409C-BE32-E72D297353CC}">
              <c16:uniqueId val="{00000004-6DD6-465D-9C76-C9186F672B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D6-465D-9C76-C9186F672B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D6-465D-9C76-C9186F672B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393</c:v>
                </c:pt>
                <c:pt idx="3">
                  <c:v>439</c:v>
                </c:pt>
                <c:pt idx="6">
                  <c:v>518</c:v>
                </c:pt>
                <c:pt idx="9">
                  <c:v>536</c:v>
                </c:pt>
                <c:pt idx="12">
                  <c:v>548</c:v>
                </c:pt>
              </c:numCache>
            </c:numRef>
          </c:val>
          <c:extLst>
            <c:ext xmlns:c16="http://schemas.microsoft.com/office/drawing/2014/chart" uri="{C3380CC4-5D6E-409C-BE32-E72D297353CC}">
              <c16:uniqueId val="{00000007-6DD6-465D-9C76-C9186F672B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89</c:v>
                </c:pt>
                <c:pt idx="2">
                  <c:v>#N/A</c:v>
                </c:pt>
                <c:pt idx="3">
                  <c:v>#N/A</c:v>
                </c:pt>
                <c:pt idx="4">
                  <c:v>113</c:v>
                </c:pt>
                <c:pt idx="5">
                  <c:v>#N/A</c:v>
                </c:pt>
                <c:pt idx="6">
                  <c:v>#N/A</c:v>
                </c:pt>
                <c:pt idx="7">
                  <c:v>125</c:v>
                </c:pt>
                <c:pt idx="8">
                  <c:v>#N/A</c:v>
                </c:pt>
                <c:pt idx="9">
                  <c:v>#N/A</c:v>
                </c:pt>
                <c:pt idx="10">
                  <c:v>141</c:v>
                </c:pt>
                <c:pt idx="11">
                  <c:v>#N/A</c:v>
                </c:pt>
                <c:pt idx="12">
                  <c:v>#N/A</c:v>
                </c:pt>
                <c:pt idx="13">
                  <c:v>164</c:v>
                </c:pt>
                <c:pt idx="14">
                  <c:v>#N/A</c:v>
                </c:pt>
              </c:numCache>
            </c:numRef>
          </c:val>
          <c:smooth val="0"/>
          <c:extLst>
            <c:ext xmlns:c16="http://schemas.microsoft.com/office/drawing/2014/chart" uri="{C3380CC4-5D6E-409C-BE32-E72D297353CC}">
              <c16:uniqueId val="{00000008-6DD6-465D-9C76-C9186F672B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3563</c:v>
                </c:pt>
                <c:pt idx="5">
                  <c:v>3526</c:v>
                </c:pt>
                <c:pt idx="8">
                  <c:v>3935</c:v>
                </c:pt>
                <c:pt idx="11">
                  <c:v>4046</c:v>
                </c:pt>
                <c:pt idx="14">
                  <c:v>4069</c:v>
                </c:pt>
              </c:numCache>
            </c:numRef>
          </c:val>
          <c:extLst>
            <c:ext xmlns:c16="http://schemas.microsoft.com/office/drawing/2014/chart" uri="{C3380CC4-5D6E-409C-BE32-E72D297353CC}">
              <c16:uniqueId val="{00000000-DC02-489F-AF92-1ACCE650FC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c:v>
                </c:pt>
                <c:pt idx="5">
                  <c:v>2</c:v>
                </c:pt>
                <c:pt idx="8">
                  <c:v>128</c:v>
                </c:pt>
                <c:pt idx="11">
                  <c:v>124</c:v>
                </c:pt>
                <c:pt idx="14">
                  <c:v>78</c:v>
                </c:pt>
              </c:numCache>
            </c:numRef>
          </c:val>
          <c:extLst>
            <c:ext xmlns:c16="http://schemas.microsoft.com/office/drawing/2014/chart" uri="{C3380CC4-5D6E-409C-BE32-E72D297353CC}">
              <c16:uniqueId val="{00000001-DC02-489F-AF92-1ACCE650FC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1616</c:v>
                </c:pt>
                <c:pt idx="5">
                  <c:v>1670</c:v>
                </c:pt>
                <c:pt idx="8">
                  <c:v>1598</c:v>
                </c:pt>
                <c:pt idx="11">
                  <c:v>1717</c:v>
                </c:pt>
                <c:pt idx="14">
                  <c:v>1846</c:v>
                </c:pt>
              </c:numCache>
            </c:numRef>
          </c:val>
          <c:extLst>
            <c:ext xmlns:c16="http://schemas.microsoft.com/office/drawing/2014/chart" uri="{C3380CC4-5D6E-409C-BE32-E72D297353CC}">
              <c16:uniqueId val="{00000002-DC02-489F-AF92-1ACCE650FC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02-489F-AF92-1ACCE650FC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C02-489F-AF92-1ACCE650FC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02-489F-AF92-1ACCE650FC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731</c:v>
                </c:pt>
                <c:pt idx="3">
                  <c:v>649</c:v>
                </c:pt>
                <c:pt idx="6">
                  <c:v>612</c:v>
                </c:pt>
                <c:pt idx="9">
                  <c:v>608</c:v>
                </c:pt>
                <c:pt idx="12">
                  <c:v>577</c:v>
                </c:pt>
              </c:numCache>
            </c:numRef>
          </c:val>
          <c:extLst>
            <c:ext xmlns:c16="http://schemas.microsoft.com/office/drawing/2014/chart" uri="{C3380CC4-5D6E-409C-BE32-E72D297353CC}">
              <c16:uniqueId val="{00000006-DC02-489F-AF92-1ACCE650FC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124</c:v>
                </c:pt>
                <c:pt idx="3">
                  <c:v>116</c:v>
                </c:pt>
                <c:pt idx="6">
                  <c:v>106</c:v>
                </c:pt>
                <c:pt idx="9">
                  <c:v>92</c:v>
                </c:pt>
                <c:pt idx="12">
                  <c:v>79</c:v>
                </c:pt>
              </c:numCache>
            </c:numRef>
          </c:val>
          <c:extLst>
            <c:ext xmlns:c16="http://schemas.microsoft.com/office/drawing/2014/chart" uri="{C3380CC4-5D6E-409C-BE32-E72D297353CC}">
              <c16:uniqueId val="{00000007-DC02-489F-AF92-1ACCE650FC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70</c:v>
                </c:pt>
                <c:pt idx="3">
                  <c:v>60</c:v>
                </c:pt>
                <c:pt idx="6">
                  <c:v>71</c:v>
                </c:pt>
                <c:pt idx="9">
                  <c:v>99</c:v>
                </c:pt>
                <c:pt idx="12">
                  <c:v>90</c:v>
                </c:pt>
              </c:numCache>
            </c:numRef>
          </c:val>
          <c:extLst>
            <c:ext xmlns:c16="http://schemas.microsoft.com/office/drawing/2014/chart" uri="{C3380CC4-5D6E-409C-BE32-E72D297353CC}">
              <c16:uniqueId val="{00000008-DC02-489F-AF92-1ACCE650FC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c:v>
                </c:pt>
                <c:pt idx="3">
                  <c:v>9</c:v>
                </c:pt>
                <c:pt idx="6">
                  <c:v>7</c:v>
                </c:pt>
                <c:pt idx="9">
                  <c:v>5</c:v>
                </c:pt>
                <c:pt idx="12">
                  <c:v>3</c:v>
                </c:pt>
              </c:numCache>
            </c:numRef>
          </c:val>
          <c:extLst>
            <c:ext xmlns:c16="http://schemas.microsoft.com/office/drawing/2014/chart" uri="{C3380CC4-5D6E-409C-BE32-E72D297353CC}">
              <c16:uniqueId val="{00000009-DC02-489F-AF92-1ACCE650FC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4438</c:v>
                </c:pt>
                <c:pt idx="3">
                  <c:v>4451</c:v>
                </c:pt>
                <c:pt idx="6">
                  <c:v>5521</c:v>
                </c:pt>
                <c:pt idx="9">
                  <c:v>5761</c:v>
                </c:pt>
                <c:pt idx="12">
                  <c:v>5863</c:v>
                </c:pt>
              </c:numCache>
            </c:numRef>
          </c:val>
          <c:extLst>
            <c:ext xmlns:c16="http://schemas.microsoft.com/office/drawing/2014/chart" uri="{C3380CC4-5D6E-409C-BE32-E72D297353CC}">
              <c16:uniqueId val="{0000000A-DC02-489F-AF92-1ACCE650FC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197</c:v>
                </c:pt>
                <c:pt idx="2">
                  <c:v>#N/A</c:v>
                </c:pt>
                <c:pt idx="3">
                  <c:v>#N/A</c:v>
                </c:pt>
                <c:pt idx="4">
                  <c:v>88</c:v>
                </c:pt>
                <c:pt idx="5">
                  <c:v>#N/A</c:v>
                </c:pt>
                <c:pt idx="6">
                  <c:v>#N/A</c:v>
                </c:pt>
                <c:pt idx="7">
                  <c:v>655</c:v>
                </c:pt>
                <c:pt idx="8">
                  <c:v>#N/A</c:v>
                </c:pt>
                <c:pt idx="9">
                  <c:v>#N/A</c:v>
                </c:pt>
                <c:pt idx="10">
                  <c:v>679</c:v>
                </c:pt>
                <c:pt idx="11">
                  <c:v>#N/A</c:v>
                </c:pt>
                <c:pt idx="12">
                  <c:v>#N/A</c:v>
                </c:pt>
                <c:pt idx="13">
                  <c:v>620</c:v>
                </c:pt>
                <c:pt idx="14">
                  <c:v>#N/A</c:v>
                </c:pt>
              </c:numCache>
            </c:numRef>
          </c:val>
          <c:smooth val="0"/>
          <c:extLst>
            <c:ext xmlns:c16="http://schemas.microsoft.com/office/drawing/2014/chart" uri="{C3380CC4-5D6E-409C-BE32-E72D297353CC}">
              <c16:uniqueId val="{0000000B-DC02-489F-AF92-1ACCE650FC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964</c:v>
                </c:pt>
                <c:pt idx="1">
                  <c:v>1101</c:v>
                </c:pt>
                <c:pt idx="2">
                  <c:v>1192</c:v>
                </c:pt>
              </c:numCache>
            </c:numRef>
          </c:val>
          <c:extLst>
            <c:ext xmlns:c16="http://schemas.microsoft.com/office/drawing/2014/chart" uri="{C3380CC4-5D6E-409C-BE32-E72D297353CC}">
              <c16:uniqueId val="{00000000-E04B-45C8-90F7-B14F6A4AED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115</c:v>
                </c:pt>
                <c:pt idx="1">
                  <c:v>115</c:v>
                </c:pt>
                <c:pt idx="2">
                  <c:v>124</c:v>
                </c:pt>
              </c:numCache>
            </c:numRef>
          </c:val>
          <c:extLst>
            <c:ext xmlns:c16="http://schemas.microsoft.com/office/drawing/2014/chart" uri="{C3380CC4-5D6E-409C-BE32-E72D297353CC}">
              <c16:uniqueId val="{00000001-E04B-45C8-90F7-B14F6A4AED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281</c:v>
                </c:pt>
                <c:pt idx="1">
                  <c:v>268</c:v>
                </c:pt>
                <c:pt idx="2">
                  <c:v>273</c:v>
                </c:pt>
              </c:numCache>
            </c:numRef>
          </c:val>
          <c:extLst>
            <c:ext xmlns:c16="http://schemas.microsoft.com/office/drawing/2014/chart" uri="{C3380CC4-5D6E-409C-BE32-E72D297353CC}">
              <c16:uniqueId val="{00000002-E04B-45C8-90F7-B14F6A4AED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{8BAD41E6-6EDD-4759-869D-61370BF70B20}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D6B-42E9-AFBE-A4C397D5B2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{448330D7-EA1D-4EA7-8A8A-90F75F961713}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6B-42E9-AFBE-A4C397D5B2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{40F96D8D-D6D0-47AE-92E5-DE9D0B1007D6}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6B-42E9-AFBE-A4C397D5B2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{B18D0D13-5286-4D5A-B8AD-1A873D9AF1B7}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6B-42E9-AFBE-A4C397D5B2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{8BBE3B3D-0B69-4219-9C2A-42B9138E5022}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6B-42E9-AFBE-A4C397D5B20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{0C53C0B5-5F36-41DF-BD41-3B5A70A4EE1A}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D6B-42E9-AFBE-A4C397D5B20F}"/>
                </c:ext>
              </c:extLst>
            </c:dLbl>
            <c:dLbl>
              <c:idx val="16"/>
              <c:layout>
                <c:manualLayout>
                  <c:x val="-2.921481476735581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{E7F2DA82-6DBE-4F4C-980B-4710EF136F32}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D6B-42E9-AFBE-A4C397D5B20F}"/>
                </c:ext>
              </c:extLst>
            </c:dLbl>
            <c:dLbl>
              <c:idx val="24"/>
              <c:layout>
                <c:manualLayout>
                  <c:x val="-3.4816686533112505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{35757271-03F1-44C2-B404-096AECB61A06}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D6B-42E9-AFBE-A4C397D5B20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{42B28382-F37D-460F-B37F-95BD4638823F}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D6B-42E9-AFBE-A4C397D5B2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55.6</c:v>
                </c:pt>
                <c:pt idx="8">
                  <c:v>57.1</c:v>
                </c:pt>
                <c:pt idx="16">
                  <c:v>53.1</c:v>
                </c:pt>
                <c:pt idx="24">
                  <c:v>53.4</c:v>
                </c:pt>
                <c:pt idx="32">
                  <c:v>54.3</c:v>
                </c:pt>
              </c:numCache>
            </c:numRef>
          </c:xVal>
          <c:yVal>
            <c:numRef>
              <c:f>公会計指標分析・財政指標組合せ分析表!$BP$51:$DC$51</c:f>
              <c:numCache>
                <c:formatCode>#,##0.0;"▲ "#,##0.0</c:formatCode>
                <c:ptCount val="40"/>
                <c:pt idx="0">
                  <c:v>11.1</c:v>
                </c:pt>
                <c:pt idx="8">
                  <c:v>4.5999999999999996</c:v>
                </c:pt>
                <c:pt idx="16">
                  <c:v>31.3</c:v>
                </c:pt>
                <c:pt idx="24">
                  <c:v>32.9</c:v>
                </c:pt>
                <c:pt idx="32">
                  <c:v>30.1</c:v>
                </c:pt>
              </c:numCache>
            </c:numRef>
          </c:yVal>
          <c:smooth val="0"/>
          <c:extLst>
            <c:ext xmlns:c16="http://schemas.microsoft.com/office/drawing/2014/chart" uri="{C3380CC4-5D6E-409C-BE32-E72D297353CC}">
              <c16:uniqueId val="{00000009-DD6B-42E9-AFBE-A4C397D5B2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{156E596E-21F7-4974-B71E-3672A683937D}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D6B-42E9-AFBE-A4C397D5B20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{2CA8CCC3-5308-40E2-846F-DB5CB5413F76}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6B-42E9-AFBE-A4C397D5B2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{57DBD62F-30DD-495E-ADEF-605FCD7C2C62}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6B-42E9-AFBE-A4C397D5B2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{A5EA19CB-E576-43C6-B766-EAA3A74C57E5}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6B-42E9-AFBE-A4C397D5B2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{4A436116-2804-494E-9510-4D71279BCDEC}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6B-42E9-AFBE-A4C397D5B20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{CB23C8D2-1C17-46BA-B084-1393A376335C}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D6B-42E9-AFBE-A4C397D5B20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{741679B4-7F17-41E7-98BC-B7829B1BDA78}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D6B-42E9-AFBE-A4C397D5B20F}"/>
                </c:ext>
              </c:extLst>
            </c:dLbl>
            <c:dLbl>
              <c:idx val="24"/>
              <c:layout>
                <c:manualLayout>
                  <c:x val="-2.9214814767355813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{12AB8189-32FE-4FF9-B3CA-F96EC48F4A21}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D6B-42E9-AFBE-A4C397D5B20F}"/>
                </c:ext>
              </c:extLst>
            </c:dLbl>
            <c:dLbl>
              <c:idx val="32"/>
              <c:layout>
                <c:manualLayout>
                  <c:x val="-3.48166865331125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{E4B0D86B-EC87-4B4E-B021-A90FBE93B34F}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D6B-42E9-AFBE-A4C397D5B2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D6B-42E9-AFBE-A4C397D5B20F}"/>
            </c:ext>
          </c:extLst>
        </c:ser>
        <c:dLbls>
          <c:showLegendKey val="0"/>
          <c:showVal val="1"/>
          <c:showCatName val="0"/>
          <c:showSerName val="0"/>
          <c:showPercent val="0"/>
          <c:showBubbleSize val="0"/>
        </c:dLbls>
        <c:axId val="46179840"/>
        <c:axId val="46181760"/>
      </c:scatterChart>
      <c:valAx>
        <c:axId val="46179840"/>
        <c:scaling>
          <c:orientation val="maxMin"/>
          <c:max val="64"/>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{A869F582-FB01-4E6A-BF33-82C27ABF6527}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7B2-43FD-AAA5-20C336DAAF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{4A9A39FA-038E-465F-9FE8-3DB8C7599441}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B2-43FD-AAA5-20C336DAAF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{1E4F8482-87EC-473F-97CC-DA74EA3B7CF1}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B2-43FD-AAA5-20C336DAAF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{3C8FCBAE-B246-4A91-BE88-1585A410F6E1}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B2-43FD-AAA5-20C336DAAF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{58F73963-F24E-4F31-B54D-4A3C63DA4861}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B2-43FD-AAA5-20C336DAAF0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{E47234DC-7891-4CF8-8760-06891D6E2AB4}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7B2-43FD-AAA5-20C336DAAF0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{A28067B4-3F50-4118-8E8A-69681FB4A3C7}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7B2-43FD-AAA5-20C336DAAF0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{4F02471B-D626-4702-BD7A-3050E5280235}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7B2-43FD-AAA5-20C336DAAF0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{833A6253-7C62-4D02-A9FF-96087636EE64}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7B2-43FD-AAA5-20C336DAAF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4.8</c:v>
                </c:pt>
                <c:pt idx="8">
                  <c:v>5.2</c:v>
                </c:pt>
                <c:pt idx="16">
                  <c:v>5.6</c:v>
                </c:pt>
                <c:pt idx="24">
                  <c:v>6.2</c:v>
                </c:pt>
                <c:pt idx="32">
                  <c:v>6.9</c:v>
                </c:pt>
              </c:numCache>
            </c:numRef>
          </c:xVal>
          <c:yVal>
            <c:numRef>
              <c:f>公会計指標分析・財政指標組合せ分析表!$BP$73:$DC$73</c:f>
              <c:numCache>
                <c:formatCode>#,##0.0;"▲ "#,##0.0</c:formatCode>
                <c:ptCount val="40"/>
                <c:pt idx="0">
                  <c:v>11.1</c:v>
                </c:pt>
                <c:pt idx="8">
                  <c:v>4.5999999999999996</c:v>
                </c:pt>
                <c:pt idx="16">
                  <c:v>31.3</c:v>
                </c:pt>
                <c:pt idx="24">
                  <c:v>32.9</c:v>
                </c:pt>
                <c:pt idx="32">
                  <c:v>30.1</c:v>
                </c:pt>
              </c:numCache>
            </c:numRef>
          </c:yVal>
          <c:smooth val="0"/>
          <c:extLst>
            <c:ext xmlns:c16="http://schemas.microsoft.com/office/drawing/2014/chart" uri="{C3380CC4-5D6E-409C-BE32-E72D297353CC}">
              <c16:uniqueId val="{00000009-97B2-43FD-AAA5-20C336DAAF0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429687715380583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{0EA75DA7-47D2-4D53-A43D-A014EFC856BA}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7B2-43FD-AAA5-20C336DAAF0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{0AB069D4-C42D-4A6F-9FD1-10EB25F336FB}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B2-43FD-AAA5-20C336DAAF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{CB6A45D5-2378-4122-9F9D-91ADF08B136F}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B2-43FD-AAA5-20C336DAAF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{9D6300E8-46BD-403D-A8C2-BF8A1D26E0BE}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B2-43FD-AAA5-20C336DAAF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{3FBFA6BC-2E9C-4F69-A946-438080498433}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B2-43FD-AAA5-20C336DAAF0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{2D45716E-7007-4DE8-871A-5B600E7767A2}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7B2-43FD-AAA5-20C336DAAF0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{5A88A5A1-0B06-4683-B9C2-77496676A2C2}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7B2-43FD-AAA5-20C336DAAF0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{89DC7DC7-2604-4974-AFEB-DE174C2A6532}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7B2-43FD-AAA5-20C336DAAF09}"/>
                </c:ext>
              </c:extLst>
            </c:dLbl>
            <c:dLbl>
              <c:idx val="32"/>
              <c:layout>
                <c:manualLayout>
                  <c:x val="-2.6710997734770581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{ADBF876E-0695-4B26-B3F1-5CCEF8E91A10}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7B2-43FD-AAA5-20C336DAAF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7B2-43FD-AAA5-20C336DAAF09}"/>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50" b="0">
              <a:solidFill>
                <a:schemeClr val="tx1"/>
              </a:solidFill>
              <a:effectLst/>
              <a:latin typeface="+mn-lt"/>
              <a:ea typeface="+mn-ea"/>
              <a:cs typeface="+mn-cs"/>
            </a:rPr>
            <a:t>　</a:t>
          </a:r>
          <a:r>
            <a:rPr lang="ja-JP" altLang="ja-JP" sz="1100" b="0">
              <a:solidFill>
                <a:schemeClr val="dk1"/>
              </a:solidFill>
              <a:effectLst/>
              <a:latin typeface="+mn-lt"/>
              <a:ea typeface="+mn-ea"/>
              <a:cs typeface="+mn-cs"/>
            </a:rPr>
            <a:t>平成</a:t>
          </a:r>
          <a:r>
            <a:rPr lang="en-US" altLang="ja-JP" sz="1100" b="0">
              <a:solidFill>
                <a:schemeClr val="dk1"/>
              </a:solidFill>
              <a:effectLst/>
              <a:latin typeface="+mn-lt"/>
              <a:ea typeface="+mn-ea"/>
              <a:cs typeface="+mn-cs"/>
            </a:rPr>
            <a:t>16</a:t>
          </a:r>
          <a:r>
            <a:rPr lang="ja-JP" altLang="ja-JP" sz="1100" b="0">
              <a:solidFill>
                <a:schemeClr val="dk1"/>
              </a:solidFill>
              <a:effectLst/>
              <a:latin typeface="+mn-lt"/>
              <a:ea typeface="+mn-ea"/>
              <a:cs typeface="+mn-cs"/>
            </a:rPr>
            <a:t>年度から平成</a:t>
          </a:r>
          <a:r>
            <a:rPr lang="en-US" altLang="ja-JP" sz="1100" b="0">
              <a:solidFill>
                <a:schemeClr val="dk1"/>
              </a:solidFill>
              <a:effectLst/>
              <a:latin typeface="+mn-lt"/>
              <a:ea typeface="+mn-ea"/>
              <a:cs typeface="+mn-cs"/>
            </a:rPr>
            <a:t>23</a:t>
          </a:r>
          <a:r>
            <a:rPr lang="ja-JP" altLang="ja-JP" sz="1100" b="0">
              <a:solidFill>
                <a:schemeClr val="dk1"/>
              </a:solidFill>
              <a:effectLst/>
              <a:latin typeface="+mn-lt"/>
              <a:ea typeface="+mn-ea"/>
              <a:cs typeface="+mn-cs"/>
            </a:rPr>
            <a:t>年度の８年間において、普通建設事業に係る新規地方債の発行を抑制した結果、元利償還金は減少傾向で推移していたが、平成</a:t>
          </a:r>
          <a:r>
            <a:rPr lang="en-US" altLang="ja-JP" sz="1100" b="0">
              <a:solidFill>
                <a:schemeClr val="dk1"/>
              </a:solidFill>
              <a:effectLst/>
              <a:latin typeface="+mn-lt"/>
              <a:ea typeface="+mn-ea"/>
              <a:cs typeface="+mn-cs"/>
            </a:rPr>
            <a:t>24</a:t>
          </a:r>
          <a:r>
            <a:rPr lang="ja-JP" altLang="ja-JP" sz="1100" b="0">
              <a:solidFill>
                <a:schemeClr val="dk1"/>
              </a:solidFill>
              <a:effectLst/>
              <a:latin typeface="+mn-lt"/>
              <a:ea typeface="+mn-ea"/>
              <a:cs typeface="+mn-cs"/>
            </a:rPr>
            <a:t>年度以降は、松野中学校建設事業や宇和島地区広域事務組合における汚泥再生処理センター建設事業及び熱回収施設等建設事業等の財源として多額の地方債を発行したことにより、</a:t>
          </a:r>
          <a:r>
            <a:rPr lang="en-US" altLang="ja-JP" sz="1100" b="0">
              <a:solidFill>
                <a:schemeClr val="dk1"/>
              </a:solidFill>
              <a:effectLst/>
              <a:latin typeface="+mn-lt"/>
              <a:ea typeface="+mn-ea"/>
              <a:cs typeface="+mn-cs"/>
            </a:rPr>
            <a:t>平成29年度を機に</a:t>
          </a:r>
          <a:r>
            <a:rPr lang="ja-JP" altLang="ja-JP" sz="1100" b="0">
              <a:solidFill>
                <a:schemeClr val="dk1"/>
              </a:solidFill>
              <a:effectLst/>
              <a:latin typeface="+mn-lt"/>
              <a:ea typeface="+mn-ea"/>
              <a:cs typeface="+mn-cs"/>
            </a:rPr>
            <a:t>上昇</a:t>
          </a:r>
          <a:r>
            <a:rPr lang="en-US" altLang="ja-JP" sz="1100" b="0">
              <a:solidFill>
                <a:schemeClr val="dk1"/>
              </a:solidFill>
              <a:effectLst/>
              <a:latin typeface="+mn-lt"/>
              <a:ea typeface="+mn-ea"/>
              <a:cs typeface="+mn-cs"/>
            </a:rPr>
            <a:t>に転じていることから、今後は更なる事業の厳選等により、地方債の発行抑制に努める必要がある。</a:t>
          </a:r>
          <a:endParaRPr lang="ja-JP" altLang="ja-JP" sz="105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該当無し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0">
              <a:solidFill>
                <a:schemeClr val="tx1"/>
              </a:solidFill>
              <a:effectLst/>
              <a:latin typeface="+mn-lt"/>
              <a:ea typeface="+mn-ea"/>
              <a:cs typeface="+mn-cs"/>
            </a:rPr>
            <a:t>　将来負担額の主なものは、地方債現在高と退職手当負担見込額となっている。</a:t>
          </a:r>
          <a:endParaRPr lang="ja-JP" altLang="ja-JP">
            <a:solidFill>
              <a:schemeClr val="tx1"/>
            </a:solidFill>
            <a:effectLst/>
          </a:endParaRPr>
        </a:p>
        <a:p>
          <a:r>
            <a:rPr lang="en-US" altLang="ja-JP" sz="1100" b="0">
              <a:solidFill>
                <a:schemeClr val="tx1"/>
              </a:solidFill>
              <a:effectLst/>
              <a:latin typeface="+mn-lt"/>
              <a:ea typeface="+mn-ea"/>
              <a:cs typeface="+mn-cs"/>
            </a:rPr>
            <a:t>　地方債現在高は、25年度の松野中学校建設事業をはじめ</a:t>
          </a:r>
          <a:r>
            <a:rPr lang="ja-JP" altLang="ja-JP" sz="1100" b="0">
              <a:solidFill>
                <a:schemeClr val="tx1"/>
              </a:solidFill>
              <a:effectLst/>
              <a:latin typeface="+mn-lt"/>
              <a:ea typeface="+mn-ea"/>
              <a:cs typeface="+mn-cs"/>
            </a:rPr>
            <a:t>、</a:t>
          </a:r>
          <a:r>
            <a:rPr lang="en-US" altLang="ja-JP" sz="1100" b="0">
              <a:solidFill>
                <a:schemeClr val="tx1"/>
              </a:solidFill>
              <a:effectLst/>
              <a:latin typeface="+mn-lt"/>
              <a:ea typeface="+mn-ea"/>
              <a:cs typeface="+mn-cs"/>
            </a:rPr>
            <a:t>27</a:t>
          </a:r>
          <a:r>
            <a:rPr lang="ja-JP" altLang="ja-JP" sz="1100" b="0">
              <a:solidFill>
                <a:schemeClr val="tx1"/>
              </a:solidFill>
              <a:effectLst/>
              <a:latin typeface="+mn-lt"/>
              <a:ea typeface="+mn-ea"/>
              <a:cs typeface="+mn-cs"/>
            </a:rPr>
            <a:t>・</a:t>
          </a:r>
          <a:r>
            <a:rPr lang="en-US" altLang="ja-JP" sz="1100" b="0">
              <a:solidFill>
                <a:schemeClr val="tx1"/>
              </a:solidFill>
              <a:effectLst/>
              <a:latin typeface="+mn-lt"/>
              <a:ea typeface="+mn-ea"/>
              <a:cs typeface="+mn-cs"/>
            </a:rPr>
            <a:t>28</a:t>
          </a:r>
          <a:r>
            <a:rPr lang="ja-JP" altLang="ja-JP" sz="1100" b="0">
              <a:solidFill>
                <a:schemeClr val="tx1"/>
              </a:solidFill>
              <a:effectLst/>
              <a:latin typeface="+mn-lt"/>
              <a:ea typeface="+mn-ea"/>
              <a:cs typeface="+mn-cs"/>
            </a:rPr>
            <a:t>年度には、宇和島地区広域事務組合における熱回収施設・汚泥再生処理センター建設事業が、</a:t>
          </a:r>
          <a:r>
            <a:rPr lang="en-US" altLang="ja-JP" sz="1100" b="0">
              <a:solidFill>
                <a:schemeClr val="tx1"/>
              </a:solidFill>
              <a:effectLst/>
              <a:latin typeface="+mn-lt"/>
              <a:ea typeface="+mn-ea"/>
              <a:cs typeface="+mn-cs"/>
            </a:rPr>
            <a:t>28</a:t>
          </a:r>
          <a:r>
            <a:rPr lang="ja-JP" altLang="ja-JP" sz="1100" b="0">
              <a:solidFill>
                <a:schemeClr val="tx1"/>
              </a:solidFill>
              <a:effectLst/>
              <a:latin typeface="+mn-lt"/>
              <a:ea typeface="+mn-ea"/>
              <a:cs typeface="+mn-cs"/>
            </a:rPr>
            <a:t>・</a:t>
          </a:r>
          <a:r>
            <a:rPr lang="en-US" altLang="ja-JP" sz="1100" b="0">
              <a:solidFill>
                <a:schemeClr val="tx1"/>
              </a:solidFill>
              <a:effectLst/>
              <a:latin typeface="+mn-lt"/>
              <a:ea typeface="+mn-ea"/>
              <a:cs typeface="+mn-cs"/>
            </a:rPr>
            <a:t>29</a:t>
          </a:r>
          <a:r>
            <a:rPr lang="ja-JP" altLang="ja-JP" sz="1100" b="0">
              <a:solidFill>
                <a:schemeClr val="tx1"/>
              </a:solidFill>
              <a:effectLst/>
              <a:latin typeface="+mn-lt"/>
              <a:ea typeface="+mn-ea"/>
              <a:cs typeface="+mn-cs"/>
            </a:rPr>
            <a:t>年度には定住住宅建設事業、令和元年度からは新庁舎建設事業が開始されており、近年は、地方創生に対応した各種</a:t>
          </a:r>
          <a:r>
            <a:rPr lang="en-US" altLang="ja-JP" sz="1100" b="0">
              <a:solidFill>
                <a:schemeClr val="tx1"/>
              </a:solidFill>
              <a:effectLst/>
              <a:latin typeface="+mn-lt"/>
              <a:ea typeface="+mn-ea"/>
              <a:cs typeface="+mn-cs"/>
            </a:rPr>
            <a:t>重点プロジェクト事業の実施によ</a:t>
          </a:r>
          <a:r>
            <a:rPr lang="ja-JP" altLang="ja-JP" sz="1100" b="0">
              <a:solidFill>
                <a:schemeClr val="tx1"/>
              </a:solidFill>
              <a:effectLst/>
              <a:latin typeface="+mn-lt"/>
              <a:ea typeface="+mn-ea"/>
              <a:cs typeface="+mn-cs"/>
            </a:rPr>
            <a:t>る起債の発行により、</a:t>
          </a:r>
          <a:r>
            <a:rPr lang="en-US" altLang="ja-JP" sz="1100" b="0">
              <a:solidFill>
                <a:schemeClr val="tx1"/>
              </a:solidFill>
              <a:effectLst/>
              <a:latin typeface="+mn-lt"/>
              <a:ea typeface="+mn-ea"/>
              <a:cs typeface="+mn-cs"/>
            </a:rPr>
            <a:t>増加傾向となっている。</a:t>
          </a:r>
          <a:endParaRPr lang="ja-JP" altLang="ja-JP">
            <a:solidFill>
              <a:schemeClr val="tx1"/>
            </a:solidFill>
            <a:effectLst/>
          </a:endParaRPr>
        </a:p>
        <a:p>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また、</a:t>
          </a:r>
          <a:r>
            <a:rPr lang="en-US" altLang="ja-JP" sz="1100" b="0">
              <a:solidFill>
                <a:schemeClr val="tx1"/>
              </a:solidFill>
              <a:effectLst/>
              <a:latin typeface="+mn-lt"/>
              <a:ea typeface="+mn-ea"/>
              <a:cs typeface="+mn-cs"/>
            </a:rPr>
            <a:t>充当可能財源等に</a:t>
          </a:r>
          <a:r>
            <a:rPr lang="ja-JP" altLang="ja-JP" sz="1100" b="0">
              <a:solidFill>
                <a:schemeClr val="tx1"/>
              </a:solidFill>
              <a:effectLst/>
              <a:latin typeface="+mn-lt"/>
              <a:ea typeface="+mn-ea"/>
              <a:cs typeface="+mn-cs"/>
            </a:rPr>
            <a:t>おいては、財政調整基金残高が</a:t>
          </a:r>
          <a:r>
            <a:rPr lang="en-US" altLang="ja-JP" sz="1100" b="0">
              <a:solidFill>
                <a:schemeClr val="tx1"/>
              </a:solidFill>
              <a:effectLst/>
              <a:latin typeface="+mn-lt"/>
              <a:ea typeface="+mn-ea"/>
              <a:cs typeface="+mn-cs"/>
            </a:rPr>
            <a:t>、</a:t>
          </a:r>
          <a:r>
            <a:rPr lang="ja-JP" altLang="ja-JP" sz="1100" b="0">
              <a:solidFill>
                <a:schemeClr val="tx1"/>
              </a:solidFill>
              <a:effectLst/>
              <a:latin typeface="+mn-lt"/>
              <a:ea typeface="+mn-ea"/>
              <a:cs typeface="+mn-cs"/>
            </a:rPr>
            <a:t>令和</a:t>
          </a:r>
          <a:r>
            <a:rPr lang="ja-JP" altLang="en-US" sz="1100" b="0">
              <a:solidFill>
                <a:schemeClr val="tx1"/>
              </a:solidFill>
              <a:effectLst/>
              <a:latin typeface="+mn-lt"/>
              <a:ea typeface="+mn-ea"/>
              <a:cs typeface="+mn-cs"/>
            </a:rPr>
            <a:t>５</a:t>
          </a:r>
          <a:r>
            <a:rPr lang="ja-JP" altLang="ja-JP" sz="1100" b="0">
              <a:solidFill>
                <a:schemeClr val="tx1"/>
              </a:solidFill>
              <a:effectLst/>
              <a:latin typeface="+mn-lt"/>
              <a:ea typeface="+mn-ea"/>
              <a:cs typeface="+mn-cs"/>
            </a:rPr>
            <a:t>年度に</a:t>
          </a:r>
          <a:r>
            <a:rPr lang="en-US" altLang="ja-JP" sz="1100" b="0">
              <a:solidFill>
                <a:schemeClr val="tx1"/>
              </a:solidFill>
              <a:effectLst/>
              <a:latin typeface="+mn-lt"/>
              <a:ea typeface="+mn-ea"/>
              <a:cs typeface="+mn-cs"/>
            </a:rPr>
            <a:t>歳計剰余金処分による積立てを行うとともに、財源不足に対する取崩し</a:t>
          </a:r>
          <a:r>
            <a:rPr lang="ja-JP" altLang="ja-JP" sz="1100" b="0">
              <a:solidFill>
                <a:schemeClr val="tx1"/>
              </a:solidFill>
              <a:effectLst/>
              <a:latin typeface="+mn-lt"/>
              <a:ea typeface="+mn-ea"/>
              <a:cs typeface="+mn-cs"/>
            </a:rPr>
            <a:t>が不要となったため、基金の</a:t>
          </a:r>
          <a:r>
            <a:rPr lang="ja-JP" altLang="ja-JP" sz="1100">
              <a:solidFill>
                <a:schemeClr val="tx1"/>
              </a:solidFill>
              <a:effectLst/>
              <a:latin typeface="+mn-lt"/>
              <a:ea typeface="+mn-ea"/>
              <a:cs typeface="+mn-cs"/>
            </a:rPr>
            <a:t>積み増しができたことにより増となっている。</a:t>
          </a:r>
          <a:endParaRPr lang="ja-JP" altLang="ja-JP">
            <a:solidFill>
              <a:schemeClr val="tx1"/>
            </a:solidFill>
            <a:effectLst/>
          </a:endParaRPr>
        </a:p>
        <a:p>
          <a:pPr eaLnBrk="1" fontAlgn="auto" latinLnBrk="0" hangingPunct="1"/>
          <a:r>
            <a:rPr lang="ja-JP" altLang="ja-JP" sz="1100">
              <a:solidFill>
                <a:schemeClr val="tx1"/>
              </a:solidFill>
              <a:effectLst/>
              <a:latin typeface="+mn-lt"/>
              <a:ea typeface="+mn-ea"/>
              <a:cs typeface="+mn-cs"/>
            </a:rPr>
            <a:t>　</a:t>
          </a:r>
          <a:r>
            <a:rPr lang="en-US" altLang="ja-JP" sz="1100" b="0">
              <a:solidFill>
                <a:schemeClr val="tx1"/>
              </a:solidFill>
              <a:effectLst/>
              <a:latin typeface="+mn-lt"/>
              <a:ea typeface="+mn-ea"/>
              <a:cs typeface="+mn-cs"/>
            </a:rPr>
            <a:t>今後</a:t>
          </a:r>
          <a:r>
            <a:rPr lang="ja-JP" altLang="ja-JP" sz="1100" b="0">
              <a:solidFill>
                <a:schemeClr val="tx1"/>
              </a:solidFill>
              <a:effectLst/>
              <a:latin typeface="+mn-lt"/>
              <a:ea typeface="+mn-ea"/>
              <a:cs typeface="+mn-cs"/>
            </a:rPr>
            <a:t>においても、</a:t>
          </a:r>
          <a:r>
            <a:rPr lang="en-US" altLang="ja-JP" sz="1100" b="0">
              <a:solidFill>
                <a:schemeClr val="tx1"/>
              </a:solidFill>
              <a:effectLst/>
              <a:latin typeface="+mn-lt"/>
              <a:ea typeface="+mn-ea"/>
              <a:cs typeface="+mn-cs"/>
            </a:rPr>
            <a:t>更なる行財政改革等に取り組み、事業の厳選による普通建設事業費や人件費等の抑制に努める必要がある。</a:t>
          </a:r>
          <a:endParaRPr lang="ja-JP" altLang="ja-JP">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200" b="0">
              <a:solidFill>
                <a:schemeClr val="tx1"/>
              </a:solidFill>
              <a:effectLst/>
              <a:latin typeface="+mn-lt"/>
              <a:ea typeface="+mn-ea"/>
              <a:cs typeface="+mn-cs"/>
            </a:rPr>
            <a:t>（増減理由）</a:t>
          </a:r>
          <a:endParaRPr lang="ja-JP" altLang="ja-JP" sz="1600">
            <a:solidFill>
              <a:schemeClr val="tx1"/>
            </a:solidFill>
            <a:effectLst/>
          </a:endParaRPr>
        </a:p>
        <a:p>
          <a:r>
            <a:rPr lang="en-US" altLang="ja-JP" sz="1200" b="0">
              <a:solidFill>
                <a:schemeClr val="tx1"/>
              </a:solidFill>
              <a:effectLst/>
              <a:latin typeface="+mn-lt"/>
              <a:ea typeface="+mn-ea"/>
              <a:cs typeface="+mn-cs"/>
            </a:rPr>
            <a:t>　28年度まで増加傾向であった財政調整基金については、近年実施してきた中学校建設事業をはじめ、宇和島地区広域事務組合における汚泥再生処理センター及び熱回収施設等建設事業、虹の森公園及び森の国ぽっぽ温泉改修事業等の大型建設事業の実施に伴い、多額の地方債を発行したことによる公債費の増を主要因として、</a:t>
          </a:r>
          <a:r>
            <a:rPr lang="ja-JP" altLang="ja-JP" sz="1200" b="0">
              <a:solidFill>
                <a:schemeClr val="tx1"/>
              </a:solidFill>
              <a:effectLst/>
              <a:latin typeface="+mn-lt"/>
              <a:ea typeface="+mn-ea"/>
              <a:cs typeface="+mn-cs"/>
            </a:rPr>
            <a:t>財源不足に対応するため令和元年度まで取崩しを余儀なくされていたところであるが、令和２年度から令和</a:t>
          </a:r>
          <a:r>
            <a:rPr lang="ja-JP" altLang="en-US" sz="1200" b="0">
              <a:solidFill>
                <a:schemeClr val="tx1"/>
              </a:solidFill>
              <a:effectLst/>
              <a:latin typeface="+mn-lt"/>
              <a:ea typeface="+mn-ea"/>
              <a:cs typeface="+mn-cs"/>
            </a:rPr>
            <a:t>５</a:t>
          </a:r>
          <a:r>
            <a:rPr lang="ja-JP" altLang="ja-JP" sz="1200" b="0">
              <a:solidFill>
                <a:schemeClr val="tx1"/>
              </a:solidFill>
              <a:effectLst/>
              <a:latin typeface="+mn-lt"/>
              <a:ea typeface="+mn-ea"/>
              <a:cs typeface="+mn-cs"/>
            </a:rPr>
            <a:t>年度においては、新型コロナウイルス感染症の影響による事業費の縮小等により取崩しが不要となっており、令和</a:t>
          </a:r>
          <a:r>
            <a:rPr lang="ja-JP" altLang="en-US" sz="1200" b="0">
              <a:solidFill>
                <a:schemeClr val="tx1"/>
              </a:solidFill>
              <a:effectLst/>
              <a:latin typeface="+mn-lt"/>
              <a:ea typeface="+mn-ea"/>
              <a:cs typeface="+mn-cs"/>
            </a:rPr>
            <a:t>５</a:t>
          </a:r>
          <a:r>
            <a:rPr lang="ja-JP" altLang="ja-JP" sz="1200" b="0">
              <a:solidFill>
                <a:schemeClr val="tx1"/>
              </a:solidFill>
              <a:effectLst/>
              <a:latin typeface="+mn-lt"/>
              <a:ea typeface="+mn-ea"/>
              <a:cs typeface="+mn-cs"/>
            </a:rPr>
            <a:t>年度末の基金全体の残高は対前年度比</a:t>
          </a:r>
          <a:r>
            <a:rPr lang="en-US" altLang="ja-JP" sz="1200" b="0">
              <a:solidFill>
                <a:schemeClr val="tx1"/>
              </a:solidFill>
              <a:effectLst/>
              <a:latin typeface="+mn-lt"/>
              <a:ea typeface="+mn-ea"/>
              <a:cs typeface="+mn-cs"/>
            </a:rPr>
            <a:t>103</a:t>
          </a:r>
          <a:r>
            <a:rPr lang="ja-JP" altLang="ja-JP" sz="1200" b="0">
              <a:solidFill>
                <a:schemeClr val="tx1"/>
              </a:solidFill>
              <a:effectLst/>
              <a:latin typeface="+mn-lt"/>
              <a:ea typeface="+mn-ea"/>
              <a:cs typeface="+mn-cs"/>
            </a:rPr>
            <a:t>百万円・</a:t>
          </a:r>
          <a:r>
            <a:rPr lang="en-US" altLang="ja-JP" sz="1200" b="0">
              <a:solidFill>
                <a:schemeClr val="tx1"/>
              </a:solidFill>
              <a:effectLst/>
              <a:latin typeface="+mn-lt"/>
              <a:ea typeface="+mn-ea"/>
              <a:cs typeface="+mn-cs"/>
            </a:rPr>
            <a:t>6.9</a:t>
          </a:r>
          <a:r>
            <a:rPr lang="ja-JP" altLang="en-US" sz="1200" b="0">
              <a:solidFill>
                <a:schemeClr val="tx1"/>
              </a:solidFill>
              <a:effectLst/>
              <a:latin typeface="+mn-lt"/>
              <a:ea typeface="+mn-ea"/>
              <a:cs typeface="+mn-cs"/>
            </a:rPr>
            <a:t>％</a:t>
          </a:r>
          <a:r>
            <a:rPr lang="ja-JP" altLang="ja-JP" sz="1200" b="0">
              <a:solidFill>
                <a:schemeClr val="tx1"/>
              </a:solidFill>
              <a:effectLst/>
              <a:latin typeface="+mn-lt"/>
              <a:ea typeface="+mn-ea"/>
              <a:cs typeface="+mn-cs"/>
            </a:rPr>
            <a:t>増となっている。</a:t>
          </a:r>
          <a:endParaRPr lang="ja-JP" altLang="ja-JP" sz="1600">
            <a:solidFill>
              <a:schemeClr val="tx1"/>
            </a:solidFill>
            <a:effectLst/>
          </a:endParaRPr>
        </a:p>
        <a:p>
          <a:r>
            <a:rPr lang="en-US" altLang="ja-JP" sz="1200" b="0">
              <a:solidFill>
                <a:schemeClr val="tx1"/>
              </a:solidFill>
              <a:effectLst/>
              <a:latin typeface="+mn-lt"/>
              <a:ea typeface="+mn-ea"/>
              <a:cs typeface="+mn-cs"/>
            </a:rPr>
            <a:t>（今後の方針）</a:t>
          </a:r>
          <a:endParaRPr lang="ja-JP" altLang="ja-JP" sz="1600">
            <a:solidFill>
              <a:schemeClr val="tx1"/>
            </a:solidFill>
            <a:effectLst/>
          </a:endParaRPr>
        </a:p>
        <a:p>
          <a:r>
            <a:rPr lang="en-US" altLang="ja-JP" sz="1200" b="0">
              <a:solidFill>
                <a:schemeClr val="tx1"/>
              </a:solidFill>
              <a:effectLst/>
              <a:latin typeface="+mn-lt"/>
              <a:ea typeface="+mn-ea"/>
              <a:cs typeface="+mn-cs"/>
            </a:rPr>
            <a:t>　</a:t>
          </a:r>
          <a:r>
            <a:rPr lang="ja-JP" altLang="ja-JP" sz="1200" b="0">
              <a:solidFill>
                <a:schemeClr val="tx1"/>
              </a:solidFill>
              <a:effectLst/>
              <a:latin typeface="+mn-lt"/>
              <a:ea typeface="+mn-ea"/>
              <a:cs typeface="+mn-cs"/>
            </a:rPr>
            <a:t>庁舎建設事業に多額の地方債を発行するほか、</a:t>
          </a:r>
          <a:r>
            <a:rPr lang="en-US" altLang="ja-JP" sz="1200" b="0">
              <a:solidFill>
                <a:schemeClr val="tx1"/>
              </a:solidFill>
              <a:effectLst/>
              <a:latin typeface="+mn-lt"/>
              <a:ea typeface="+mn-ea"/>
              <a:cs typeface="+mn-cs"/>
            </a:rPr>
            <a:t>近年</a:t>
          </a:r>
          <a:r>
            <a:rPr lang="ja-JP" altLang="ja-JP" sz="1200" b="0">
              <a:solidFill>
                <a:schemeClr val="tx1"/>
              </a:solidFill>
              <a:effectLst/>
              <a:latin typeface="+mn-lt"/>
              <a:ea typeface="+mn-ea"/>
              <a:cs typeface="+mn-cs"/>
            </a:rPr>
            <a:t>は</a:t>
          </a:r>
          <a:r>
            <a:rPr lang="en-US" altLang="ja-JP" sz="1200" b="0">
              <a:solidFill>
                <a:schemeClr val="tx1"/>
              </a:solidFill>
              <a:effectLst/>
              <a:latin typeface="+mn-lt"/>
              <a:ea typeface="+mn-ea"/>
              <a:cs typeface="+mn-cs"/>
            </a:rPr>
            <a:t>、松野中学校建設事業をはじめとした重点プロジェクト事業の実施に伴</a:t>
          </a:r>
          <a:r>
            <a:rPr lang="ja-JP" altLang="ja-JP" sz="1200" b="0">
              <a:solidFill>
                <a:schemeClr val="tx1"/>
              </a:solidFill>
              <a:effectLst/>
              <a:latin typeface="+mn-lt"/>
              <a:ea typeface="+mn-ea"/>
              <a:cs typeface="+mn-cs"/>
            </a:rPr>
            <a:t>い、</a:t>
          </a:r>
          <a:r>
            <a:rPr lang="en-US" altLang="ja-JP" sz="1200" b="0">
              <a:solidFill>
                <a:schemeClr val="tx1"/>
              </a:solidFill>
              <a:effectLst/>
              <a:latin typeface="+mn-lt"/>
              <a:ea typeface="+mn-ea"/>
              <a:cs typeface="+mn-cs"/>
            </a:rPr>
            <a:t>多額の地方債</a:t>
          </a:r>
          <a:r>
            <a:rPr lang="ja-JP" altLang="ja-JP" sz="1200" b="0">
              <a:solidFill>
                <a:schemeClr val="tx1"/>
              </a:solidFill>
              <a:effectLst/>
              <a:latin typeface="+mn-lt"/>
              <a:ea typeface="+mn-ea"/>
              <a:cs typeface="+mn-cs"/>
            </a:rPr>
            <a:t>を発行している。そのため、今後更に</a:t>
          </a:r>
          <a:r>
            <a:rPr lang="en-US" altLang="ja-JP" sz="1200" b="0">
              <a:solidFill>
                <a:schemeClr val="tx1"/>
              </a:solidFill>
              <a:effectLst/>
              <a:latin typeface="+mn-lt"/>
              <a:ea typeface="+mn-ea"/>
              <a:cs typeface="+mn-cs"/>
            </a:rPr>
            <a:t>公債費が増加傾向で推移</a:t>
          </a:r>
          <a:r>
            <a:rPr lang="ja-JP" altLang="ja-JP" sz="1200" b="0">
              <a:solidFill>
                <a:schemeClr val="tx1"/>
              </a:solidFill>
              <a:effectLst/>
              <a:latin typeface="+mn-lt"/>
              <a:ea typeface="+mn-ea"/>
              <a:cs typeface="+mn-cs"/>
            </a:rPr>
            <a:t>し</a:t>
          </a:r>
          <a:r>
            <a:rPr lang="en-US" altLang="ja-JP" sz="1200" b="0">
              <a:solidFill>
                <a:schemeClr val="tx1"/>
              </a:solidFill>
              <a:effectLst/>
              <a:latin typeface="+mn-lt"/>
              <a:ea typeface="+mn-ea"/>
              <a:cs typeface="+mn-cs"/>
            </a:rPr>
            <a:t>、基金の取り崩しは余儀なくされる</a:t>
          </a:r>
          <a:r>
            <a:rPr lang="ja-JP" altLang="ja-JP" sz="1200" b="0">
              <a:solidFill>
                <a:schemeClr val="tx1"/>
              </a:solidFill>
              <a:effectLst/>
              <a:latin typeface="+mn-lt"/>
              <a:ea typeface="+mn-ea"/>
              <a:cs typeface="+mn-cs"/>
            </a:rPr>
            <a:t>見通しである。</a:t>
          </a:r>
          <a:endParaRPr lang="ja-JP" altLang="ja-JP" sz="1600">
            <a:solidFill>
              <a:schemeClr val="tx1"/>
            </a:solidFill>
            <a:effectLst/>
          </a:endParaRPr>
        </a:p>
        <a:p>
          <a:r>
            <a:rPr lang="en-US" altLang="ja-JP" sz="1200" b="0">
              <a:solidFill>
                <a:schemeClr val="tx1"/>
              </a:solidFill>
              <a:effectLst/>
              <a:latin typeface="+mn-lt"/>
              <a:ea typeface="+mn-ea"/>
              <a:cs typeface="+mn-cs"/>
            </a:rPr>
            <a:t>　今後は、第５次行財政改革大綱や推進プラン等に基づき、更なる事務事業の見直し、施設の統廃合など、歳出の合理化等行財政改革を徹底し健全財政に努める必要がある。</a:t>
          </a:r>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0">
              <a:solidFill>
                <a:schemeClr val="tx1"/>
              </a:solidFill>
              <a:effectLst/>
              <a:latin typeface="+mn-lt"/>
              <a:ea typeface="+mn-ea"/>
              <a:cs typeface="+mn-cs"/>
            </a:rPr>
            <a:t>（基金の使途）</a:t>
          </a:r>
          <a:endParaRPr lang="ja-JP" altLang="ja-JP" sz="1100">
            <a:solidFill>
              <a:schemeClr val="tx1"/>
            </a:solidFill>
            <a:effectLst/>
            <a:latin typeface="+mn-lt"/>
          </a:endParaRPr>
        </a:p>
        <a:p>
          <a:r>
            <a:rPr lang="en-US" altLang="ja-JP" sz="1100" b="0">
              <a:solidFill>
                <a:schemeClr val="tx1"/>
              </a:solidFill>
              <a:effectLst/>
              <a:latin typeface="+mn-lt"/>
              <a:ea typeface="+mn-ea"/>
              <a:cs typeface="+mn-cs"/>
            </a:rPr>
            <a:t>　○主な基金</a:t>
          </a:r>
          <a:endParaRPr lang="ja-JP" altLang="ja-JP" sz="1100">
            <a:solidFill>
              <a:schemeClr val="tx1"/>
            </a:solidFill>
            <a:effectLst/>
            <a:latin typeface="+mn-lt"/>
          </a:endParaRPr>
        </a:p>
        <a:p>
          <a:r>
            <a:rPr lang="en-US" altLang="ja-JP" sz="1100" b="0">
              <a:solidFill>
                <a:schemeClr val="tx1"/>
              </a:solidFill>
              <a:effectLst/>
              <a:latin typeface="+mn-lt"/>
              <a:ea typeface="+mn-ea"/>
              <a:cs typeface="+mn-cs"/>
            </a:rPr>
            <a:t>　　・地域福祉基金　</a:t>
          </a:r>
          <a:r>
            <a:rPr lang="ja-JP" altLang="ja-JP" sz="1100" b="0">
              <a:solidFill>
                <a:schemeClr val="tx1"/>
              </a:solidFill>
              <a:effectLst/>
              <a:latin typeface="+mn-lt"/>
              <a:ea typeface="+mn-ea"/>
              <a:cs typeface="+mn-cs"/>
            </a:rPr>
            <a:t>　</a:t>
          </a:r>
          <a:r>
            <a:rPr lang="en-US" altLang="ja-JP" sz="1100" b="0">
              <a:solidFill>
                <a:schemeClr val="tx1"/>
              </a:solidFill>
              <a:effectLst/>
              <a:latin typeface="+mn-lt"/>
              <a:ea typeface="+mn-ea"/>
              <a:cs typeface="+mn-cs"/>
            </a:rPr>
            <a:t>　：地域福祉の推進に必要な財源を確保するため</a:t>
          </a:r>
          <a:endParaRPr lang="ja-JP" altLang="ja-JP" sz="1100">
            <a:solidFill>
              <a:schemeClr val="tx1"/>
            </a:solidFill>
            <a:effectLst/>
            <a:latin typeface="+mn-lt"/>
          </a:endParaRPr>
        </a:p>
        <a:p>
          <a:r>
            <a:rPr lang="en-US" altLang="ja-JP" sz="1100" b="0">
              <a:solidFill>
                <a:schemeClr val="tx1"/>
              </a:solidFill>
              <a:effectLst/>
              <a:latin typeface="+mn-lt"/>
              <a:ea typeface="+mn-ea"/>
              <a:cs typeface="+mn-cs"/>
            </a:rPr>
            <a:t>　　・ふるさと応援基金</a:t>
          </a:r>
          <a:r>
            <a:rPr lang="ja-JP" altLang="ja-JP" sz="1100" b="0">
              <a:solidFill>
                <a:schemeClr val="tx1"/>
              </a:solidFill>
              <a:effectLst/>
              <a:latin typeface="+mn-lt"/>
              <a:ea typeface="+mn-ea"/>
              <a:cs typeface="+mn-cs"/>
            </a:rPr>
            <a:t>　</a:t>
          </a:r>
          <a:r>
            <a:rPr lang="en-US" altLang="ja-JP" sz="1100" b="0">
              <a:solidFill>
                <a:schemeClr val="tx1"/>
              </a:solidFill>
              <a:effectLst/>
              <a:latin typeface="+mn-lt"/>
              <a:ea typeface="+mn-ea"/>
              <a:cs typeface="+mn-cs"/>
            </a:rPr>
            <a:t>：松野町を応援しようとする個人又は団体から広く寄附金を募り、この寄附金を財源として協働のふるさとづくりを推進</a:t>
          </a:r>
          <a:endParaRPr lang="ja-JP" altLang="ja-JP" sz="1100">
            <a:solidFill>
              <a:schemeClr val="tx1"/>
            </a:solidFill>
            <a:effectLst/>
            <a:latin typeface="+mn-lt"/>
          </a:endParaRPr>
        </a:p>
        <a:p>
          <a:r>
            <a:rPr lang="ja-JP" altLang="ja-JP" sz="1100" b="0">
              <a:solidFill>
                <a:schemeClr val="tx1"/>
              </a:solidFill>
              <a:effectLst/>
              <a:latin typeface="+mn-lt"/>
              <a:ea typeface="+mn-ea"/>
              <a:cs typeface="+mn-cs"/>
            </a:rPr>
            <a:t>　　　　　　　　　　　　</a:t>
          </a:r>
          <a:r>
            <a:rPr lang="en-US" altLang="ja-JP" sz="1100" b="0">
              <a:solidFill>
                <a:schemeClr val="tx1"/>
              </a:solidFill>
              <a:effectLst/>
              <a:latin typeface="+mn-lt"/>
              <a:ea typeface="+mn-ea"/>
              <a:cs typeface="+mn-cs"/>
            </a:rPr>
            <a:t>するため</a:t>
          </a:r>
          <a:endParaRPr lang="ja-JP" altLang="ja-JP" sz="1100">
            <a:solidFill>
              <a:schemeClr val="tx1"/>
            </a:solidFill>
            <a:effectLst/>
            <a:latin typeface="+mn-lt"/>
          </a:endParaRPr>
        </a:p>
        <a:p>
          <a:r>
            <a:rPr lang="ja-JP" altLang="ja-JP" sz="1100" b="0">
              <a:solidFill>
                <a:schemeClr val="tx1"/>
              </a:solidFill>
              <a:effectLst/>
              <a:latin typeface="+mn-lt"/>
              <a:ea typeface="+mn-ea"/>
              <a:cs typeface="+mn-cs"/>
            </a:rPr>
            <a:t>　　・</a:t>
          </a:r>
          <a:r>
            <a:rPr lang="en-US" altLang="ja-JP" sz="1100" b="0">
              <a:solidFill>
                <a:schemeClr val="tx1"/>
              </a:solidFill>
              <a:effectLst/>
              <a:latin typeface="+mn-lt"/>
              <a:ea typeface="+mn-ea"/>
              <a:cs typeface="+mn-cs"/>
            </a:rPr>
            <a:t>災害対策基金　　</a:t>
          </a:r>
          <a:r>
            <a:rPr lang="ja-JP" altLang="ja-JP" sz="1100" b="0">
              <a:solidFill>
                <a:schemeClr val="tx1"/>
              </a:solidFill>
              <a:effectLst/>
              <a:latin typeface="+mn-lt"/>
              <a:ea typeface="+mn-ea"/>
              <a:cs typeface="+mn-cs"/>
            </a:rPr>
            <a:t>　</a:t>
          </a:r>
          <a:r>
            <a:rPr lang="en-US" altLang="ja-JP" sz="1100" b="0">
              <a:solidFill>
                <a:schemeClr val="tx1"/>
              </a:solidFill>
              <a:effectLst/>
              <a:latin typeface="+mn-lt"/>
              <a:ea typeface="+mn-ea"/>
              <a:cs typeface="+mn-cs"/>
            </a:rPr>
            <a:t>：地震や風水害等の自然災害から、町民の生命と財産を守るべく、その予防対策、復旧対策、復興対策等の推進に必要</a:t>
          </a:r>
          <a:endParaRPr lang="ja-JP" altLang="ja-JP" sz="1100">
            <a:solidFill>
              <a:schemeClr val="tx1"/>
            </a:solidFill>
            <a:effectLst/>
            <a:latin typeface="+mn-lt"/>
          </a:endParaRPr>
        </a:p>
        <a:p>
          <a:r>
            <a:rPr lang="ja-JP" altLang="ja-JP" sz="1100" b="0">
              <a:solidFill>
                <a:schemeClr val="tx1"/>
              </a:solidFill>
              <a:effectLst/>
              <a:latin typeface="+mn-lt"/>
              <a:ea typeface="+mn-ea"/>
              <a:cs typeface="+mn-cs"/>
            </a:rPr>
            <a:t>　　　　　　　　　　　　</a:t>
          </a:r>
          <a:r>
            <a:rPr lang="en-US" altLang="ja-JP" sz="1100" b="0">
              <a:solidFill>
                <a:schemeClr val="tx1"/>
              </a:solidFill>
              <a:effectLst/>
              <a:latin typeface="+mn-lt"/>
              <a:ea typeface="+mn-ea"/>
              <a:cs typeface="+mn-cs"/>
            </a:rPr>
            <a:t>な財源を確保するため</a:t>
          </a:r>
          <a:endParaRPr lang="ja-JP" altLang="ja-JP" sz="1100">
            <a:solidFill>
              <a:schemeClr val="tx1"/>
            </a:solidFill>
            <a:effectLst/>
            <a:latin typeface="+mn-lt"/>
          </a:endParaRPr>
        </a:p>
        <a:p>
          <a:r>
            <a:rPr lang="ja-JP" altLang="ja-JP" sz="1100">
              <a:solidFill>
                <a:schemeClr val="tx1"/>
              </a:solidFill>
              <a:effectLst/>
              <a:latin typeface="+mn-lt"/>
              <a:ea typeface="+mn-ea"/>
              <a:cs typeface="+mn-cs"/>
            </a:rPr>
            <a:t>　　・森林環境譲与税基金：森林の整備及びその促進に必要な財源を確保するため</a:t>
          </a:r>
          <a:endParaRPr lang="ja-JP" altLang="ja-JP" sz="1100">
            <a:solidFill>
              <a:schemeClr val="tx1"/>
            </a:solidFill>
            <a:effectLst/>
            <a:latin typeface="+mn-lt"/>
          </a:endParaRPr>
        </a:p>
        <a:p>
          <a:r>
            <a:rPr lang="en-US" altLang="ja-JP" sz="1100" b="0">
              <a:solidFill>
                <a:schemeClr val="tx1"/>
              </a:solidFill>
              <a:effectLst/>
              <a:latin typeface="+mn-lt"/>
              <a:ea typeface="+mn-ea"/>
              <a:cs typeface="+mn-cs"/>
            </a:rPr>
            <a:t>　　・人材育成基金</a:t>
          </a:r>
          <a:r>
            <a:rPr lang="ja-JP" altLang="ja-JP" sz="1100" b="0">
              <a:solidFill>
                <a:schemeClr val="tx1"/>
              </a:solidFill>
              <a:effectLst/>
              <a:latin typeface="+mn-lt"/>
              <a:ea typeface="+mn-ea"/>
              <a:cs typeface="+mn-cs"/>
            </a:rPr>
            <a:t>　　</a:t>
          </a:r>
          <a:r>
            <a:rPr lang="en-US" altLang="ja-JP" sz="1100" b="0">
              <a:solidFill>
                <a:schemeClr val="tx1"/>
              </a:solidFill>
              <a:effectLst/>
              <a:latin typeface="+mn-lt"/>
              <a:ea typeface="+mn-ea"/>
              <a:cs typeface="+mn-cs"/>
            </a:rPr>
            <a:t>　：国内外の修学奨励、研修その他広範囲の有為な人材育成事業に対し、予算の範囲内で奨学金貸付け又は研修助成を行うため</a:t>
          </a:r>
          <a:endParaRPr lang="ja-JP" altLang="ja-JP" sz="1100">
            <a:solidFill>
              <a:schemeClr val="tx1"/>
            </a:solidFill>
            <a:effectLst/>
            <a:latin typeface="+mn-l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lang="ja-JP" altLang="ja-JP" sz="1100" b="0">
              <a:solidFill>
                <a:schemeClr val="dk1"/>
              </a:solidFill>
              <a:effectLst/>
              <a:latin typeface="+mn-lt"/>
              <a:ea typeface="+mn-ea"/>
              <a:cs typeface="+mn-cs"/>
            </a:rPr>
            <a:t>災害対策基金</a:t>
          </a:r>
          <a:r>
            <a:rPr lang="ja-JP" altLang="en-US" sz="1100" b="0">
              <a:solidFill>
                <a:schemeClr val="dk1"/>
              </a:solidFill>
              <a:effectLst/>
              <a:latin typeface="+mn-lt"/>
              <a:ea typeface="+mn-ea"/>
              <a:cs typeface="+mn-cs"/>
            </a:rPr>
            <a:t>　　　：</a:t>
          </a:r>
          <a:r>
            <a:rPr lang="ja-JP" altLang="ja-JP" sz="1100" b="0">
              <a:solidFill>
                <a:schemeClr val="dk1"/>
              </a:solidFill>
              <a:effectLst/>
              <a:latin typeface="+mn-lt"/>
              <a:ea typeface="+mn-ea"/>
              <a:cs typeface="+mn-cs"/>
            </a:rPr>
            <a:t>基金を活用して災害対策備品を整備したことにより１百万円減額している。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・森林環境譲与税基金：国からの配分額の増加に伴い、</a:t>
          </a:r>
          <a:r>
            <a:rPr lang="ja-JP" altLang="en-US" sz="1100" b="0">
              <a:solidFill>
                <a:schemeClr val="dk1"/>
              </a:solidFill>
              <a:effectLst/>
              <a:latin typeface="+mn-lt"/>
              <a:ea typeface="+mn-ea"/>
              <a:cs typeface="+mn-cs"/>
            </a:rPr>
            <a:t>６百万円増加している。</a:t>
          </a:r>
          <a:endParaRPr lang="en-US" altLang="ja-JP" sz="1100" b="0">
            <a:solidFill>
              <a:schemeClr val="dk1"/>
            </a:solidFill>
            <a:effectLst/>
            <a:latin typeface="+mn-lt"/>
            <a:ea typeface="+mn-ea"/>
            <a:cs typeface="+mn-cs"/>
          </a:endParaRPr>
        </a:p>
        <a:p>
          <a:r>
            <a:rPr lang="ja-JP" altLang="en-US" sz="1100" b="0">
              <a:solidFill>
                <a:schemeClr val="dk1"/>
              </a:solidFill>
              <a:effectLst/>
              <a:latin typeface="+mn-lt"/>
              <a:ea typeface="+mn-ea"/>
              <a:cs typeface="+mn-cs"/>
            </a:rPr>
            <a:t>　　・その他　　　　　　：上記の災害対策基金及び森林環境譲与税基金以外は、預金利子等のみで大きな増減はない。</a:t>
          </a:r>
          <a:endParaRPr lang="en-US" altLang="ja-JP" sz="1100" b="0">
            <a:solidFill>
              <a:schemeClr val="dk1"/>
            </a:solidFill>
            <a:effectLst/>
            <a:latin typeface="+mn-lt"/>
            <a:ea typeface="+mn-ea"/>
            <a:cs typeface="+mn-cs"/>
          </a:endParaRPr>
        </a:p>
        <a:p>
          <a:r>
            <a:rPr lang="en-US" altLang="ja-JP" sz="1100" b="0">
              <a:solidFill>
                <a:schemeClr val="tx1"/>
              </a:solidFill>
              <a:effectLst/>
              <a:latin typeface="+mn-lt"/>
              <a:ea typeface="+mn-ea"/>
              <a:cs typeface="+mn-cs"/>
            </a:rPr>
            <a:t>（今後の方針）</a:t>
          </a:r>
          <a:endParaRPr lang="ja-JP" altLang="ja-JP" sz="1100">
            <a:solidFill>
              <a:schemeClr val="tx1"/>
            </a:solidFill>
            <a:effectLst/>
            <a:latin typeface="+mn-lt"/>
          </a:endParaRPr>
        </a:p>
        <a:p>
          <a:r>
            <a:rPr lang="en-US" altLang="ja-JP" sz="1100" b="0">
              <a:solidFill>
                <a:schemeClr val="tx1"/>
              </a:solidFill>
              <a:effectLst/>
              <a:latin typeface="+mn-lt"/>
              <a:ea typeface="+mn-ea"/>
              <a:cs typeface="+mn-cs"/>
            </a:rPr>
            <a:t>　それぞれ基金の事業目的に応じて、今後の計画に基づき対応することとしている。</a:t>
          </a:r>
          <a:endParaRPr lang="ja-JP" altLang="ja-JP" sz="1100">
            <a:solidFill>
              <a:schemeClr val="tx1"/>
            </a:solidFill>
            <a:effectLst/>
            <a:latin typeface="+mn-lt"/>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200" b="0">
              <a:solidFill>
                <a:schemeClr val="tx1"/>
              </a:solidFill>
              <a:effectLst/>
              <a:latin typeface="+mn-lt"/>
              <a:ea typeface="+mn-ea"/>
              <a:cs typeface="+mn-cs"/>
            </a:rPr>
            <a:t>（増減理由）</a:t>
          </a:r>
          <a:endParaRPr lang="ja-JP" altLang="ja-JP" sz="1600">
            <a:solidFill>
              <a:schemeClr val="tx1"/>
            </a:solidFill>
            <a:effectLst/>
          </a:endParaRPr>
        </a:p>
        <a:p>
          <a:r>
            <a:rPr lang="en-US" altLang="ja-JP" sz="1200" b="0">
              <a:solidFill>
                <a:schemeClr val="tx1"/>
              </a:solidFill>
              <a:effectLst/>
              <a:latin typeface="+mn-lt"/>
              <a:ea typeface="+mn-ea"/>
              <a:cs typeface="+mn-cs"/>
            </a:rPr>
            <a:t>　中学校建設事業をはじめ、宇和島地区広域事務組合における汚泥再生処理センター及び熱回収施設等建設事業等、近年大型プロジェクト事業の実施に伴い、多額の地方債を発行したことから公債費が増加しているが、</a:t>
          </a:r>
          <a:r>
            <a:rPr lang="ja-JP" altLang="ja-JP" sz="1200" b="0">
              <a:solidFill>
                <a:schemeClr val="tx1"/>
              </a:solidFill>
              <a:effectLst/>
              <a:latin typeface="+mn-lt"/>
              <a:ea typeface="+mn-ea"/>
              <a:cs typeface="+mn-cs"/>
            </a:rPr>
            <a:t>令和２年度から令和</a:t>
          </a:r>
          <a:r>
            <a:rPr lang="ja-JP" altLang="en-US" sz="1200" b="0">
              <a:solidFill>
                <a:schemeClr val="tx1"/>
              </a:solidFill>
              <a:effectLst/>
              <a:latin typeface="+mn-lt"/>
              <a:ea typeface="+mn-ea"/>
              <a:cs typeface="+mn-cs"/>
            </a:rPr>
            <a:t>５</a:t>
          </a:r>
          <a:r>
            <a:rPr lang="ja-JP" altLang="ja-JP" sz="1200" b="0">
              <a:solidFill>
                <a:schemeClr val="tx1"/>
              </a:solidFill>
              <a:effectLst/>
              <a:latin typeface="+mn-lt"/>
              <a:ea typeface="+mn-ea"/>
              <a:cs typeface="+mn-cs"/>
            </a:rPr>
            <a:t>年度においては、新型コロナウイルス感染症の影響による事業費の縮小等により取崩しが不要となっており、令和</a:t>
          </a:r>
          <a:r>
            <a:rPr lang="ja-JP" altLang="en-US" sz="1200" b="0">
              <a:solidFill>
                <a:schemeClr val="tx1"/>
              </a:solidFill>
              <a:effectLst/>
              <a:latin typeface="+mn-lt"/>
              <a:ea typeface="+mn-ea"/>
              <a:cs typeface="+mn-cs"/>
            </a:rPr>
            <a:t>５</a:t>
          </a:r>
          <a:r>
            <a:rPr lang="ja-JP" altLang="ja-JP" sz="1200" b="0">
              <a:solidFill>
                <a:schemeClr val="tx1"/>
              </a:solidFill>
              <a:effectLst/>
              <a:latin typeface="+mn-lt"/>
              <a:ea typeface="+mn-ea"/>
              <a:cs typeface="+mn-cs"/>
            </a:rPr>
            <a:t>年度末の財政調整基金の残高は対前年度比</a:t>
          </a:r>
          <a:r>
            <a:rPr lang="en-US" altLang="ja-JP" sz="1200" b="0">
              <a:solidFill>
                <a:schemeClr val="tx1"/>
              </a:solidFill>
              <a:effectLst/>
              <a:latin typeface="+mn-lt"/>
              <a:ea typeface="+mn-ea"/>
              <a:cs typeface="+mn-cs"/>
            </a:rPr>
            <a:t>91</a:t>
          </a:r>
          <a:r>
            <a:rPr lang="ja-JP" altLang="ja-JP" sz="1200" b="0">
              <a:solidFill>
                <a:schemeClr val="tx1"/>
              </a:solidFill>
              <a:effectLst/>
              <a:latin typeface="+mn-lt"/>
              <a:ea typeface="+mn-ea"/>
              <a:cs typeface="+mn-cs"/>
            </a:rPr>
            <a:t>百万円・</a:t>
          </a:r>
          <a:r>
            <a:rPr lang="en-US" altLang="ja-JP" sz="1200" b="0">
              <a:solidFill>
                <a:schemeClr val="tx1"/>
              </a:solidFill>
              <a:effectLst/>
              <a:latin typeface="+mn-lt"/>
              <a:ea typeface="+mn-ea"/>
              <a:cs typeface="+mn-cs"/>
            </a:rPr>
            <a:t>8.3</a:t>
          </a:r>
          <a:r>
            <a:rPr lang="ja-JP" altLang="en-US" sz="1200" b="0">
              <a:solidFill>
                <a:schemeClr val="tx1"/>
              </a:solidFill>
              <a:effectLst/>
              <a:latin typeface="+mn-lt"/>
              <a:ea typeface="+mn-ea"/>
              <a:cs typeface="+mn-cs"/>
            </a:rPr>
            <a:t>％</a:t>
          </a:r>
          <a:r>
            <a:rPr lang="ja-JP" altLang="ja-JP" sz="1200" b="0">
              <a:solidFill>
                <a:schemeClr val="tx1"/>
              </a:solidFill>
              <a:effectLst/>
              <a:latin typeface="+mn-lt"/>
              <a:ea typeface="+mn-ea"/>
              <a:cs typeface="+mn-cs"/>
            </a:rPr>
            <a:t>増となっている。</a:t>
          </a:r>
          <a:endParaRPr lang="ja-JP" altLang="ja-JP" sz="1600">
            <a:solidFill>
              <a:schemeClr val="tx1"/>
            </a:solidFill>
            <a:effectLst/>
          </a:endParaRPr>
        </a:p>
        <a:p>
          <a:r>
            <a:rPr lang="en-US" altLang="ja-JP" sz="1200" b="0">
              <a:solidFill>
                <a:schemeClr val="tx1"/>
              </a:solidFill>
              <a:effectLst/>
              <a:latin typeface="+mn-lt"/>
              <a:ea typeface="+mn-ea"/>
              <a:cs typeface="+mn-cs"/>
            </a:rPr>
            <a:t>（今後の方針）</a:t>
          </a:r>
          <a:endParaRPr lang="ja-JP" altLang="ja-JP" sz="1600">
            <a:solidFill>
              <a:schemeClr val="tx1"/>
            </a:solidFill>
            <a:effectLst/>
          </a:endParaRPr>
        </a:p>
        <a:p>
          <a:r>
            <a:rPr lang="en-US" altLang="ja-JP" sz="1200" b="0">
              <a:solidFill>
                <a:schemeClr val="tx1"/>
              </a:solidFill>
              <a:effectLst/>
              <a:latin typeface="+mn-lt"/>
              <a:ea typeface="+mn-ea"/>
              <a:cs typeface="+mn-cs"/>
            </a:rPr>
            <a:t>　16年度からの普通建設事業に係る新規地方債の発行抑制策の実施に伴い</a:t>
          </a:r>
          <a:r>
            <a:rPr lang="ja-JP" altLang="ja-JP" sz="1200" b="0">
              <a:solidFill>
                <a:schemeClr val="tx1"/>
              </a:solidFill>
              <a:effectLst/>
              <a:latin typeface="+mn-lt"/>
              <a:ea typeface="+mn-ea"/>
              <a:cs typeface="+mn-cs"/>
            </a:rPr>
            <a:t>、</a:t>
          </a:r>
          <a:r>
            <a:rPr lang="en-US" altLang="ja-JP" sz="1200" b="0">
              <a:solidFill>
                <a:schemeClr val="tx1"/>
              </a:solidFill>
              <a:effectLst/>
              <a:latin typeface="+mn-lt"/>
              <a:ea typeface="+mn-ea"/>
              <a:cs typeface="+mn-cs"/>
            </a:rPr>
            <a:t>これまで減少傾向で推移していた公債費については、近年の大型建設事業の実施に伴い多額の地方債を発行したことから、29年度を機に増加に転じており、</a:t>
          </a:r>
          <a:r>
            <a:rPr lang="ja-JP" altLang="ja-JP" sz="1200" b="0">
              <a:solidFill>
                <a:schemeClr val="tx1"/>
              </a:solidFill>
              <a:effectLst/>
              <a:latin typeface="+mn-lt"/>
              <a:ea typeface="+mn-ea"/>
              <a:cs typeface="+mn-cs"/>
            </a:rPr>
            <a:t>中長期財政計画においては、後年度ほど財源不足に対する</a:t>
          </a:r>
          <a:r>
            <a:rPr lang="en-US" altLang="ja-JP" sz="1200" b="0">
              <a:solidFill>
                <a:schemeClr val="tx1"/>
              </a:solidFill>
              <a:effectLst/>
              <a:latin typeface="+mn-lt"/>
              <a:ea typeface="+mn-ea"/>
              <a:cs typeface="+mn-cs"/>
            </a:rPr>
            <a:t>基金の取り崩しは余儀なくされる見込みである。</a:t>
          </a:r>
          <a:endParaRPr lang="ja-JP" altLang="ja-JP" sz="1600">
            <a:solidFill>
              <a:schemeClr val="tx1"/>
            </a:solidFill>
            <a:effectLst/>
          </a:endParaRPr>
        </a:p>
        <a:p>
          <a:r>
            <a:rPr lang="en-US" altLang="ja-JP" sz="1200" b="0">
              <a:solidFill>
                <a:schemeClr val="tx1"/>
              </a:solidFill>
              <a:effectLst/>
              <a:latin typeface="+mn-lt"/>
              <a:ea typeface="+mn-ea"/>
              <a:cs typeface="+mn-cs"/>
            </a:rPr>
            <a:t>　今後は、更なる行財政改革の推進により健全財政を堅持する必要がある。</a:t>
          </a:r>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200" b="0">
              <a:solidFill>
                <a:schemeClr val="tx1"/>
              </a:solidFill>
              <a:effectLst/>
              <a:latin typeface="+mn-lt"/>
              <a:ea typeface="+mn-ea"/>
              <a:cs typeface="+mn-cs"/>
            </a:rPr>
            <a:t>（増減理由）</a:t>
          </a:r>
          <a:endParaRPr lang="ja-JP" altLang="ja-JP" sz="1200">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en-US" altLang="ja-JP" sz="1200" b="0">
              <a:solidFill>
                <a:schemeClr val="tx1"/>
              </a:solidFill>
              <a:effectLst/>
              <a:latin typeface="+mn-lt"/>
              <a:ea typeface="+mn-ea"/>
              <a:cs typeface="+mn-cs"/>
            </a:rPr>
            <a:t>　</a:t>
          </a:r>
          <a:r>
            <a:rPr lang="ja-JP" altLang="ja-JP" sz="1200" b="0">
              <a:solidFill>
                <a:schemeClr val="tx1"/>
              </a:solidFill>
              <a:effectLst/>
              <a:latin typeface="+mn-lt"/>
              <a:ea typeface="+mn-ea"/>
              <a:cs typeface="+mn-cs"/>
            </a:rPr>
            <a:t>令和</a:t>
          </a:r>
          <a:r>
            <a:rPr lang="ja-JP" altLang="en-US" sz="1200" b="0">
              <a:solidFill>
                <a:schemeClr val="tx1"/>
              </a:solidFill>
              <a:effectLst/>
              <a:latin typeface="+mn-lt"/>
              <a:ea typeface="+mn-ea"/>
              <a:cs typeface="+mn-cs"/>
            </a:rPr>
            <a:t>５</a:t>
          </a:r>
          <a:r>
            <a:rPr lang="ja-JP" altLang="ja-JP" sz="1200" b="0">
              <a:solidFill>
                <a:schemeClr val="tx1"/>
              </a:solidFill>
              <a:effectLst/>
              <a:latin typeface="+mn-lt"/>
              <a:ea typeface="+mn-ea"/>
              <a:cs typeface="+mn-cs"/>
            </a:rPr>
            <a:t>年度には</a:t>
          </a:r>
          <a:r>
            <a:rPr lang="ja-JP" altLang="en-US" sz="1200" b="0">
              <a:solidFill>
                <a:schemeClr val="tx1"/>
              </a:solidFill>
              <a:effectLst/>
              <a:latin typeface="+mn-lt"/>
              <a:ea typeface="+mn-ea"/>
              <a:cs typeface="+mn-cs"/>
            </a:rPr>
            <a:t>、</a:t>
          </a:r>
          <a:r>
            <a:rPr lang="ja-JP" altLang="en-US" sz="1200" b="0" i="0" u="none" strike="noStrike" baseline="0">
              <a:solidFill>
                <a:schemeClr val="tx1"/>
              </a:solidFill>
              <a:latin typeface="+mn-lt"/>
              <a:ea typeface="+mn-ea"/>
              <a:cs typeface="+mn-cs"/>
            </a:rPr>
            <a:t>普通交付税で、臨時財政対策債を償還するための基金の積立に要する経費として</a:t>
          </a:r>
          <a:r>
            <a:rPr lang="en-US" altLang="ja-JP" sz="1200" b="0" i="0" u="none" strike="noStrike" baseline="0">
              <a:solidFill>
                <a:schemeClr val="tx1"/>
              </a:solidFill>
              <a:latin typeface="+mn-lt"/>
              <a:ea typeface="+mn-ea"/>
              <a:cs typeface="+mn-cs"/>
            </a:rPr>
            <a:t>8,199</a:t>
          </a:r>
          <a:r>
            <a:rPr lang="ja-JP" altLang="en-US" sz="1200" b="0" i="0" u="none" strike="noStrike" baseline="0">
              <a:solidFill>
                <a:schemeClr val="tx1"/>
              </a:solidFill>
              <a:latin typeface="+mn-lt"/>
              <a:ea typeface="+mn-ea"/>
              <a:cs typeface="+mn-cs"/>
            </a:rPr>
            <a:t>千円が算定されたことに伴い積立を行っている。	</a:t>
          </a:r>
          <a:endParaRPr lang="en-US" altLang="ja-JP" sz="1200" b="0" i="0" u="none" strike="noStrike" baseline="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200" b="0">
              <a:solidFill>
                <a:schemeClr val="tx1"/>
              </a:solidFill>
              <a:effectLst/>
              <a:latin typeface="+mn-lt"/>
              <a:ea typeface="+mn-ea"/>
              <a:cs typeface="+mn-cs"/>
            </a:rPr>
            <a:t>（</a:t>
          </a:r>
          <a:r>
            <a:rPr lang="en-US" altLang="ja-JP" sz="1200" b="0">
              <a:solidFill>
                <a:schemeClr val="tx1"/>
              </a:solidFill>
              <a:effectLst/>
              <a:latin typeface="+mn-lt"/>
              <a:ea typeface="+mn-ea"/>
              <a:cs typeface="+mn-cs"/>
            </a:rPr>
            <a:t>今後の方針）</a:t>
          </a:r>
          <a:endParaRPr lang="ja-JP" altLang="ja-JP" sz="1200">
            <a:solidFill>
              <a:schemeClr val="tx1"/>
            </a:solidFill>
            <a:effectLst/>
          </a:endParaRPr>
        </a:p>
        <a:p>
          <a:r>
            <a:rPr lang="en-US" altLang="ja-JP" sz="1200" b="0">
              <a:solidFill>
                <a:schemeClr val="tx1"/>
              </a:solidFill>
              <a:effectLst/>
              <a:latin typeface="+mn-lt"/>
              <a:ea typeface="+mn-ea"/>
              <a:cs typeface="+mn-cs"/>
            </a:rPr>
            <a:t>　将来の公債費負担の増加に備えるため、</a:t>
          </a:r>
          <a:r>
            <a:rPr lang="ja-JP" altLang="ja-JP" sz="1200" b="0">
              <a:solidFill>
                <a:schemeClr val="tx1"/>
              </a:solidFill>
              <a:effectLst/>
              <a:latin typeface="+mn-lt"/>
              <a:ea typeface="+mn-ea"/>
              <a:cs typeface="+mn-cs"/>
            </a:rPr>
            <a:t>平成</a:t>
          </a:r>
          <a:r>
            <a:rPr lang="en-US" altLang="ja-JP" sz="1200" b="0">
              <a:solidFill>
                <a:schemeClr val="tx1"/>
              </a:solidFill>
              <a:effectLst/>
              <a:latin typeface="+mn-lt"/>
              <a:ea typeface="+mn-ea"/>
              <a:cs typeface="+mn-cs"/>
            </a:rPr>
            <a:t>27年度に35百万円、</a:t>
          </a:r>
          <a:r>
            <a:rPr lang="ja-JP" altLang="ja-JP" sz="1200" b="0">
              <a:solidFill>
                <a:schemeClr val="tx1"/>
              </a:solidFill>
              <a:effectLst/>
              <a:latin typeface="+mn-lt"/>
              <a:ea typeface="+mn-ea"/>
              <a:cs typeface="+mn-cs"/>
            </a:rPr>
            <a:t>平成</a:t>
          </a:r>
          <a:r>
            <a:rPr lang="en-US" altLang="ja-JP" sz="1200" b="0">
              <a:solidFill>
                <a:schemeClr val="tx1"/>
              </a:solidFill>
              <a:effectLst/>
              <a:latin typeface="+mn-lt"/>
              <a:ea typeface="+mn-ea"/>
              <a:cs typeface="+mn-cs"/>
            </a:rPr>
            <a:t>28年度に30百万円</a:t>
          </a:r>
          <a:r>
            <a:rPr lang="ja-JP" altLang="ja-JP" sz="1200" b="0">
              <a:solidFill>
                <a:schemeClr val="tx1"/>
              </a:solidFill>
              <a:effectLst/>
              <a:latin typeface="+mn-lt"/>
              <a:ea typeface="+mn-ea"/>
              <a:cs typeface="+mn-cs"/>
            </a:rPr>
            <a:t>、令和３年度に</a:t>
          </a:r>
          <a:r>
            <a:rPr lang="en-US" altLang="ja-JP" sz="1200" b="0">
              <a:solidFill>
                <a:schemeClr val="tx1"/>
              </a:solidFill>
              <a:effectLst/>
              <a:latin typeface="+mn-lt"/>
              <a:ea typeface="+mn-ea"/>
              <a:cs typeface="+mn-cs"/>
            </a:rPr>
            <a:t>50</a:t>
          </a:r>
          <a:r>
            <a:rPr lang="ja-JP" altLang="ja-JP" sz="1200" b="0">
              <a:solidFill>
                <a:schemeClr val="tx1"/>
              </a:solidFill>
              <a:effectLst/>
              <a:latin typeface="+mn-lt"/>
              <a:ea typeface="+mn-ea"/>
              <a:cs typeface="+mn-cs"/>
            </a:rPr>
            <a:t>百万円</a:t>
          </a:r>
          <a:r>
            <a:rPr lang="ja-JP" altLang="en-US" sz="1200" b="0">
              <a:solidFill>
                <a:schemeClr val="tx1"/>
              </a:solidFill>
              <a:effectLst/>
              <a:latin typeface="+mn-lt"/>
              <a:ea typeface="+mn-ea"/>
              <a:cs typeface="+mn-cs"/>
            </a:rPr>
            <a:t>、</a:t>
          </a:r>
          <a:r>
            <a:rPr lang="ja-JP" altLang="ja-JP" sz="1200" b="0">
              <a:solidFill>
                <a:schemeClr val="tx1"/>
              </a:solidFill>
              <a:effectLst/>
              <a:latin typeface="+mn-lt"/>
              <a:ea typeface="+mn-ea"/>
              <a:cs typeface="+mn-cs"/>
            </a:rPr>
            <a:t>令和</a:t>
          </a:r>
          <a:r>
            <a:rPr lang="ja-JP" altLang="en-US" sz="1200" b="0">
              <a:solidFill>
                <a:schemeClr val="tx1"/>
              </a:solidFill>
              <a:effectLst/>
              <a:latin typeface="+mn-lt"/>
              <a:ea typeface="+mn-ea"/>
              <a:cs typeface="+mn-cs"/>
            </a:rPr>
            <a:t>５</a:t>
          </a:r>
          <a:r>
            <a:rPr lang="ja-JP" altLang="ja-JP" sz="1200" b="0">
              <a:solidFill>
                <a:schemeClr val="tx1"/>
              </a:solidFill>
              <a:effectLst/>
              <a:latin typeface="+mn-lt"/>
              <a:ea typeface="+mn-ea"/>
              <a:cs typeface="+mn-cs"/>
            </a:rPr>
            <a:t>年度に</a:t>
          </a:r>
          <a:r>
            <a:rPr lang="en-US" altLang="ja-JP" sz="1200" b="0">
              <a:solidFill>
                <a:schemeClr val="tx1"/>
              </a:solidFill>
              <a:effectLst/>
              <a:latin typeface="+mn-lt"/>
              <a:ea typeface="+mn-ea"/>
              <a:cs typeface="+mn-cs"/>
            </a:rPr>
            <a:t>8</a:t>
          </a:r>
          <a:r>
            <a:rPr lang="ja-JP" altLang="ja-JP" sz="1200" b="0">
              <a:solidFill>
                <a:schemeClr val="tx1"/>
              </a:solidFill>
              <a:effectLst/>
              <a:latin typeface="+mn-lt"/>
              <a:ea typeface="+mn-ea"/>
              <a:cs typeface="+mn-cs"/>
            </a:rPr>
            <a:t>百万円</a:t>
          </a:r>
          <a:r>
            <a:rPr lang="en-US" altLang="ja-JP" sz="1200" b="0">
              <a:solidFill>
                <a:schemeClr val="tx1"/>
              </a:solidFill>
              <a:effectLst/>
              <a:latin typeface="+mn-lt"/>
              <a:ea typeface="+mn-ea"/>
              <a:cs typeface="+mn-cs"/>
            </a:rPr>
            <a:t>を積み立てたところである。</a:t>
          </a:r>
          <a:endParaRPr lang="ja-JP" altLang="ja-JP" sz="1200">
            <a:solidFill>
              <a:schemeClr val="tx1"/>
            </a:solidFill>
            <a:effectLst/>
          </a:endParaRPr>
        </a:p>
        <a:p>
          <a:r>
            <a:rPr lang="en-US" altLang="ja-JP" sz="1200" b="0">
              <a:solidFill>
                <a:schemeClr val="tx1"/>
              </a:solidFill>
              <a:effectLst/>
              <a:latin typeface="+mn-lt"/>
              <a:ea typeface="+mn-ea"/>
              <a:cs typeface="+mn-cs"/>
            </a:rPr>
            <a:t>　</a:t>
          </a:r>
          <a:r>
            <a:rPr lang="ja-JP" altLang="ja-JP" sz="1200" b="0">
              <a:solidFill>
                <a:schemeClr val="tx1"/>
              </a:solidFill>
              <a:effectLst/>
              <a:latin typeface="+mn-lt"/>
              <a:ea typeface="+mn-ea"/>
              <a:cs typeface="+mn-cs"/>
            </a:rPr>
            <a:t>今後は、</a:t>
          </a:r>
          <a:r>
            <a:rPr lang="en-US" altLang="ja-JP" sz="1200" b="0">
              <a:solidFill>
                <a:schemeClr val="tx1"/>
              </a:solidFill>
              <a:effectLst/>
              <a:latin typeface="+mn-lt"/>
              <a:ea typeface="+mn-ea"/>
              <a:cs typeface="+mn-cs"/>
            </a:rPr>
            <a:t>庁舎建設事業</a:t>
          </a:r>
          <a:r>
            <a:rPr lang="ja-JP" altLang="ja-JP" sz="1200" b="0">
              <a:solidFill>
                <a:schemeClr val="tx1"/>
              </a:solidFill>
              <a:effectLst/>
              <a:latin typeface="+mn-lt"/>
              <a:ea typeface="+mn-ea"/>
              <a:cs typeface="+mn-cs"/>
            </a:rPr>
            <a:t>をはじめとした</a:t>
          </a:r>
          <a:r>
            <a:rPr lang="en-US" altLang="ja-JP" sz="1200" b="0">
              <a:solidFill>
                <a:schemeClr val="tx1"/>
              </a:solidFill>
              <a:effectLst/>
              <a:latin typeface="+mn-lt"/>
              <a:ea typeface="+mn-ea"/>
              <a:cs typeface="+mn-cs"/>
            </a:rPr>
            <a:t>大型建設事業の実施により、公債費が増加傾向で推移する見通しであるため、事業の厳選や行財政改革の推進により健全財政を堅持しなければならないが、状況によっては財源不足に対応するため、減債基金からの繰入も必要に応じて行うものである。</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463BAB4-A901-4E55-A482-E60D09CA22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E9EB624-2785-4901-AA99-4AA0380BCF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4D2A147-4401-4ED4-86E6-35D14F5CD6C8}"/>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A007B7E-20C6-4AAE-B647-DCB3B8AEA5E5}"/>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E8311C8-7786-45FC-BACB-A33559B4CD4A}"/>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D936114-9C83-4136-8E84-7D9C63D4DE18}"/>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2693CB2-42E4-45A0-92FB-AEF19294B905}"/>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5496EC8-A89C-4467-9700-CE4B4940C971}"/>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0AD7F11-E0F7-48CA-B0A6-AEA41F38B276}"/>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14AD8F6-6218-4E61-B439-57A3B259C9AD}"/>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8D24546-95BD-49E3-9453-5B4A2726571A}"/>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DB8A1EE-5944-48EA-AE0E-858287CE5D58}"/>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
3,533
98.45
4,113,200
4,065,480
44,920
2,479,562
5,862,788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794646B-DF96-471B-870E-F954E03865B5}"/>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9546E7B-84DE-48A2-91ED-38DCD8315CC2}"/>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E5C7C5D-A7BC-4B05-9A56-AC3EA8F821D1}"/>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4D4D495-0334-4BFD-9086-FF21A1DA47B6}"/>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6FFF8F8-C1CD-4306-AEBC-5E882F88BBBC}"/>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06D2EF8-0EF5-4917-B6EE-BC08A206F402}"/>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E16B8CB-841E-47FC-B7C6-7479DE31F9FC}"/>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E3564AC-222A-4DFC-ABD2-8565CD2385F9}"/>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9C98919-69C9-4B1E-9DAB-4DF839E22605}"/>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6A50908-73D9-4DF7-B02C-2C785A15D4BA}"/>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472145B-C452-4C47-90CC-1D29FB69F39B}"/>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A794A2E-24BC-47FF-B716-55B8C4B9B03B}"/>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9FF8432-9D6A-4D7C-B2A0-85A04A4AB7DE}"/>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B50EF7A-1934-4766-BBD1-885D34EA55AB}"/>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73D835B-34ED-4646-AD68-D33FECAA183B}"/>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7A29C8D-B748-44C3-95D1-EF37AF28D86E}"/>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696976A-C97F-4537-9F0C-6F2F6124B83C}"/>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2BCEE8E-31AF-4B4E-AE16-0C892F7C46C1}"/>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9012D73-1765-4E8B-9E97-914EC0BF8001}"/>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CB0EEC2-15C8-46EE-9EB9-2E24A9FB2384}"/>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1FB1F2A-9373-424F-AB24-758EB79DB287}"/>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4D9A55AB-E68E-40AA-BB9C-121CC2030562}"/>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CFB8E34-151A-4CE5-8E4A-32E3CEB2DE9B}"/>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5853358-F867-48BA-A1E9-C4B511C591B1}"/>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396B20B-2131-464B-8D53-CAF5E80514AD}"/>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C9AD7DF-9ED7-426D-83CA-8DEF231C9E97}"/>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1C115B8-CEE2-4E06-B673-995CC251EA8E}"/>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E0DBDDE-FB63-4AD4-86CB-E4FDBB663675}"/>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B061D2D-AFFA-4993-AA4B-EB9D25B25A92}"/>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BC38501-5A97-46A9-9B58-6F3AB085CEDB}"/>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65819DB-9124-43C1-B7E9-9111ACA637FC}"/>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429A0CA-DE9B-4CAE-876C-924919C65B50}"/>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F756F97-CECA-4492-9E4C-B2646C2C8161}"/>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5A0C144-C989-4E5F-84FB-2050487083E0}"/>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B1455BE-BA59-4EAF-9ED6-98889D3F01FE}"/>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有形固定資産減価償却率は、類似団体平均と比較すると</a:t>
          </a:r>
          <a:r>
            <a:rPr kumimoji="1" lang="en-US" altLang="ja-JP" sz="1100">
              <a:solidFill>
                <a:sysClr val="windowText" lastClr="000000"/>
              </a:solidFill>
              <a:effectLst/>
              <a:latin typeface="+mn-lt"/>
              <a:ea typeface="+mn-ea"/>
              <a:cs typeface="+mn-cs"/>
            </a:rPr>
            <a:t>8.2</a:t>
          </a:r>
          <a:r>
            <a:rPr kumimoji="1" lang="ja-JP" altLang="ja-JP" sz="1100">
              <a:solidFill>
                <a:sysClr val="windowText" lastClr="000000"/>
              </a:solidFill>
              <a:effectLst/>
              <a:latin typeface="+mn-lt"/>
              <a:ea typeface="+mn-ea"/>
              <a:cs typeface="+mn-cs"/>
            </a:rPr>
            <a:t>ポイント低くなっている。</a:t>
          </a:r>
          <a:r>
            <a:rPr lang="ja-JP" altLang="ja-JP" sz="1100">
              <a:solidFill>
                <a:sysClr val="windowText" lastClr="000000"/>
              </a:solidFill>
              <a:effectLst/>
              <a:latin typeface="+mn-lt"/>
              <a:ea typeface="+mn-ea"/>
              <a:cs typeface="+mn-cs"/>
            </a:rPr>
            <a:t>これは、平成</a:t>
          </a:r>
          <a:r>
            <a:rPr lang="en-US" altLang="ja-JP" sz="1100">
              <a:solidFill>
                <a:sysClr val="windowText" lastClr="000000"/>
              </a:solidFill>
              <a:effectLst/>
              <a:latin typeface="+mn-lt"/>
              <a:ea typeface="+mn-ea"/>
              <a:cs typeface="+mn-cs"/>
            </a:rPr>
            <a:t>28</a:t>
          </a:r>
          <a:r>
            <a:rPr lang="ja-JP" altLang="ja-JP" sz="1100">
              <a:solidFill>
                <a:sysClr val="windowText" lastClr="000000"/>
              </a:solidFill>
              <a:effectLst/>
              <a:latin typeface="+mn-lt"/>
              <a:ea typeface="+mn-ea"/>
              <a:cs typeface="+mn-cs"/>
            </a:rPr>
            <a:t>年度に策定した公共施設等総合管理計画において、公共施設等の施設総量を現状から</a:t>
          </a:r>
          <a:r>
            <a:rPr lang="en-US" altLang="ja-JP" sz="1100">
              <a:solidFill>
                <a:sysClr val="windowText" lastClr="000000"/>
              </a:solidFill>
              <a:effectLst/>
              <a:latin typeface="+mn-lt"/>
              <a:ea typeface="+mn-ea"/>
              <a:cs typeface="+mn-cs"/>
            </a:rPr>
            <a:t>30%</a:t>
          </a:r>
          <a:r>
            <a:rPr lang="ja-JP" altLang="ja-JP" sz="1100">
              <a:solidFill>
                <a:sysClr val="windowText" lastClr="000000"/>
              </a:solidFill>
              <a:effectLst/>
              <a:latin typeface="+mn-lt"/>
              <a:ea typeface="+mn-ea"/>
              <a:cs typeface="+mn-cs"/>
            </a:rPr>
            <a:t>縮減することを目標に掲げ、老朽化した施設の集約化・複合化や除却を進めているためと考えられる。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14E61CD-FA82-4E0D-BEA4-A65CCED139AC}"/>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DFDC063-EC9A-411A-895C-9119D1807F69}"/>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4293E6C-2BB2-4F97-AFC5-818EE5BCAC20}"/>
            </a:ext>
          </a:extLst>
        </xdr:cNvPr>
        <xdr:cNvSpPr txBox="1"/>
      </xdr:nvSpPr>
      <xdr:spPr>
        <a:xfrm>
          <a:off x="741836" y="59037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F7EFE7F8-5D37-4258-8C4D-05CD0640D18B}"/>
            </a:ext>
          </a:extLst>
        </xdr:cNvPr>
        <xdr:cNvCxnSpPr/>
      </xdr:nvCxnSpPr>
      <xdr:spPr>
        <a:xfrm>
          <a:off x="1158875" y="569549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A2147202-FD69-477C-A04C-ED820C581BFD}"/>
            </a:ext>
          </a:extLst>
        </xdr:cNvPr>
        <xdr:cNvSpPr txBox="1"/>
      </xdr:nvSpPr>
      <xdr:spPr>
        <a:xfrm>
          <a:off x="789956" y="56112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8702BFBD-E0AA-4C69-B883-DABFCFD7B0A6}"/>
            </a:ext>
          </a:extLst>
        </xdr:cNvPr>
        <xdr:cNvCxnSpPr/>
      </xdr:nvCxnSpPr>
      <xdr:spPr>
        <a:xfrm>
          <a:off x="1158875" y="541246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416650FC-64C1-40CE-9B96-D69CC22106F3}"/>
            </a:ext>
          </a:extLst>
        </xdr:cNvPr>
        <xdr:cNvSpPr txBox="1"/>
      </xdr:nvSpPr>
      <xdr:spPr>
        <a:xfrm>
          <a:off x="789956" y="53218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30116D96-5B3F-44CA-990B-FA8B10AB1F53}"/>
            </a:ext>
          </a:extLst>
        </xdr:cNvPr>
        <xdr:cNvCxnSpPr/>
      </xdr:nvCxnSpPr>
      <xdr:spPr>
        <a:xfrm>
          <a:off x="1158875" y="512308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B3084082-EF11-4D55-98F0-BDD40293C9F0}"/>
            </a:ext>
          </a:extLst>
        </xdr:cNvPr>
        <xdr:cNvSpPr txBox="1"/>
      </xdr:nvSpPr>
      <xdr:spPr>
        <a:xfrm>
          <a:off x="789956" y="5029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A4EC66E7-B530-44CD-B4D1-ED1CFD11E956}"/>
            </a:ext>
          </a:extLst>
        </xdr:cNvPr>
        <xdr:cNvCxnSpPr/>
      </xdr:nvCxnSpPr>
      <xdr:spPr>
        <a:xfrm>
          <a:off x="1158875" y="483053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DC83746-9976-44F3-9C05-66CD4EBA8E34}"/>
            </a:ext>
          </a:extLst>
        </xdr:cNvPr>
        <xdr:cNvSpPr txBox="1"/>
      </xdr:nvSpPr>
      <xdr:spPr>
        <a:xfrm>
          <a:off x="789956" y="47367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D0AD0ECC-13A0-42F3-A6FB-7A6681D658C1}"/>
            </a:ext>
          </a:extLst>
        </xdr:cNvPr>
        <xdr:cNvCxnSpPr/>
      </xdr:nvCxnSpPr>
      <xdr:spPr>
        <a:xfrm>
          <a:off x="1158875" y="453163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78651893-6CC1-41DC-88BC-E65CF3664732}"/>
            </a:ext>
          </a:extLst>
        </xdr:cNvPr>
        <xdr:cNvSpPr txBox="1"/>
      </xdr:nvSpPr>
      <xdr:spPr>
        <a:xfrm>
          <a:off x="789956" y="44473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A78D321A-6E59-4B17-B5FE-C3C83F49158A}"/>
            </a:ext>
          </a:extLst>
        </xdr:cNvPr>
        <xdr:cNvCxnSpPr/>
      </xdr:nvCxnSpPr>
      <xdr:spPr>
        <a:xfrm>
          <a:off x="1158875" y="423907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2AD52DC4-5288-4229-962C-26D6D223190B}"/>
            </a:ext>
          </a:extLst>
        </xdr:cNvPr>
        <xdr:cNvSpPr txBox="1"/>
      </xdr:nvSpPr>
      <xdr:spPr>
        <a:xfrm>
          <a:off x="789956" y="41548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98D46339-4FA1-4CE4-9F43-5EF7487F46C5}"/>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12F26088-9BAA-45F2-AC7B-08D276A40942}"/>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A0251DFB-74B6-41CD-9960-E36DCDA7B5D3}"/>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67" name="直線コネクタ 66">
          <a:extLst>
            <a:ext uri="{FF2B5EF4-FFF2-40B4-BE49-F238E27FC236}">
              <a16:creationId xmlns:a16="http://schemas.microsoft.com/office/drawing/2014/main" id="{51C2C629-0250-4AC8-BA06-0DF915D0E0B1}"/>
            </a:ext>
          </a:extLst>
        </xdr:cNvPr>
        <xdr:cNvCxnSpPr/>
      </xdr:nvCxnSpPr>
      <xdr:spPr>
        <a:xfrm flipV="1">
          <a:off x="4306570" y="4245338"/>
          <a:ext cx="1270" cy="138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68" name="有形固定資産減価償却率最小値テキスト">
          <a:extLst>
            <a:ext uri="{FF2B5EF4-FFF2-40B4-BE49-F238E27FC236}">
              <a16:creationId xmlns:a16="http://schemas.microsoft.com/office/drawing/2014/main" id="{C4025EE8-6811-48AA-A96A-83BBC192DFC2}"/>
            </a:ext>
          </a:extLst>
        </xdr:cNvPr>
        <xdr:cNvSpPr txBox="1"/>
      </xdr:nvSpPr>
      <xdr:spPr>
        <a:xfrm>
          <a:off x="4359275" y="5631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69" name="直線コネクタ 68">
          <a:extLst>
            <a:ext uri="{FF2B5EF4-FFF2-40B4-BE49-F238E27FC236}">
              <a16:creationId xmlns:a16="http://schemas.microsoft.com/office/drawing/2014/main" id="{C56E2D8B-E209-46A3-9891-87688E5067D3}"/>
            </a:ext>
          </a:extLst>
        </xdr:cNvPr>
        <xdr:cNvCxnSpPr/>
      </xdr:nvCxnSpPr>
      <xdr:spPr>
        <a:xfrm>
          <a:off x="4216400" y="562809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0" name="有形固定資産減価償却率最大値テキスト">
          <a:extLst>
            <a:ext uri="{FF2B5EF4-FFF2-40B4-BE49-F238E27FC236}">
              <a16:creationId xmlns:a16="http://schemas.microsoft.com/office/drawing/2014/main" id="{44F1FB1D-28C0-4A30-88D1-7350B6B53847}"/>
            </a:ext>
          </a:extLst>
        </xdr:cNvPr>
        <xdr:cNvSpPr txBox="1"/>
      </xdr:nvSpPr>
      <xdr:spPr>
        <a:xfrm>
          <a:off x="4359275" y="403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1" name="直線コネクタ 70">
          <a:extLst>
            <a:ext uri="{FF2B5EF4-FFF2-40B4-BE49-F238E27FC236}">
              <a16:creationId xmlns:a16="http://schemas.microsoft.com/office/drawing/2014/main" id="{6C67FE68-997D-4C24-BE14-D3B445A50C90}"/>
            </a:ext>
          </a:extLst>
        </xdr:cNvPr>
        <xdr:cNvCxnSpPr/>
      </xdr:nvCxnSpPr>
      <xdr:spPr>
        <a:xfrm>
          <a:off x="4216400" y="424533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72" name="有形固定資産減価償却率平均値テキスト">
          <a:extLst>
            <a:ext uri="{FF2B5EF4-FFF2-40B4-BE49-F238E27FC236}">
              <a16:creationId xmlns:a16="http://schemas.microsoft.com/office/drawing/2014/main" id="{F5698246-D825-4B0B-848D-DC90FAE28A22}"/>
            </a:ext>
          </a:extLst>
        </xdr:cNvPr>
        <xdr:cNvSpPr txBox="1"/>
      </xdr:nvSpPr>
      <xdr:spPr>
        <a:xfrm>
          <a:off x="4359275" y="4838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73" name="フローチャート: 判断 72">
          <a:extLst>
            <a:ext uri="{FF2B5EF4-FFF2-40B4-BE49-F238E27FC236}">
              <a16:creationId xmlns:a16="http://schemas.microsoft.com/office/drawing/2014/main" id="{AD0F1489-2A82-4693-8451-6A24756DD37C}"/>
            </a:ext>
          </a:extLst>
        </xdr:cNvPr>
        <xdr:cNvSpPr/>
      </xdr:nvSpPr>
      <xdr:spPr>
        <a:xfrm>
          <a:off x="4254500" y="486001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74" name="フローチャート: 判断 73">
          <a:extLst>
            <a:ext uri="{FF2B5EF4-FFF2-40B4-BE49-F238E27FC236}">
              <a16:creationId xmlns:a16="http://schemas.microsoft.com/office/drawing/2014/main" id="{4737A26E-465B-473A-9EDA-A6A29CC44FB1}"/>
            </a:ext>
          </a:extLst>
        </xdr:cNvPr>
        <xdr:cNvSpPr/>
      </xdr:nvSpPr>
      <xdr:spPr>
        <a:xfrm>
          <a:off x="3616325" y="48475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5" name="フローチャート: 判断 74">
          <a:extLst>
            <a:ext uri="{FF2B5EF4-FFF2-40B4-BE49-F238E27FC236}">
              <a16:creationId xmlns:a16="http://schemas.microsoft.com/office/drawing/2014/main" id="{CA502948-4A16-4147-B184-0C705C895983}"/>
            </a:ext>
          </a:extLst>
        </xdr:cNvPr>
        <xdr:cNvSpPr/>
      </xdr:nvSpPr>
      <xdr:spPr>
        <a:xfrm>
          <a:off x="2930525" y="48012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6" name="フローチャート: 判断 75">
          <a:extLst>
            <a:ext uri="{FF2B5EF4-FFF2-40B4-BE49-F238E27FC236}">
              <a16:creationId xmlns:a16="http://schemas.microsoft.com/office/drawing/2014/main" id="{938DA95F-9928-43FD-9C62-CE5E5CD2A58B}"/>
            </a:ext>
          </a:extLst>
        </xdr:cNvPr>
        <xdr:cNvSpPr/>
      </xdr:nvSpPr>
      <xdr:spPr>
        <a:xfrm>
          <a:off x="2244725" y="48260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77" name="フローチャート: 判断 76">
          <a:extLst>
            <a:ext uri="{FF2B5EF4-FFF2-40B4-BE49-F238E27FC236}">
              <a16:creationId xmlns:a16="http://schemas.microsoft.com/office/drawing/2014/main" id="{B05D3FC1-DB53-4D72-9EFE-A0416BD1988C}"/>
            </a:ext>
          </a:extLst>
        </xdr:cNvPr>
        <xdr:cNvSpPr/>
      </xdr:nvSpPr>
      <xdr:spPr>
        <a:xfrm>
          <a:off x="1558925" y="47920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6B489D8-C8A7-45AC-AF43-A3D1F2A7D869}"/>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B324BD7-5880-49DC-89FE-B495C2CF9247}"/>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DCFAB9F-EEF2-49DB-8C33-4AAD1DC425DE}"/>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48167CC-5980-4547-AC27-309AB1B406E7}"/>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1E8FF0A-6BB4-4A48-85B2-217C9B661CC4}"/>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79556</xdr:rowOff>
    </xdr:from>
    <xdr:to>
      <xdr:col>23</xdr:col>
      <xdr:colOff>136525</xdr:colOff>
      <xdr:row>29</xdr:row>
      <xdr:rowOff>9706</xdr:rowOff>
    </xdr:to>
    <xdr:sp macro="" textlink="">
      <xdr:nvSpPr>
        <xdr:cNvPr id="83" name="楕円 82">
          <a:extLst>
            <a:ext uri="{FF2B5EF4-FFF2-40B4-BE49-F238E27FC236}">
              <a16:creationId xmlns:a16="http://schemas.microsoft.com/office/drawing/2014/main" id="{4DE90D9A-DFF5-465D-96C1-FB4FC63B8465}"/>
            </a:ext>
          </a:extLst>
        </xdr:cNvPr>
        <xdr:cNvSpPr/>
      </xdr:nvSpPr>
      <xdr:spPr>
        <a:xfrm>
          <a:off x="4254500" y="461663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102433</xdr:rowOff>
    </xdr:from>
    <xdr:ext cx="405111" cy="259045"/>
    <xdr:sp macro="" textlink="">
      <xdr:nvSpPr>
        <xdr:cNvPr id="84" name="有形固定資産減価償却率該当値テキスト">
          <a:extLst>
            <a:ext uri="{FF2B5EF4-FFF2-40B4-BE49-F238E27FC236}">
              <a16:creationId xmlns:a16="http://schemas.microsoft.com/office/drawing/2014/main" id="{18FAB0B1-D0A3-48EE-818D-B08FCCF76A80}"/>
            </a:ext>
          </a:extLst>
        </xdr:cNvPr>
        <xdr:cNvSpPr txBox="1"/>
      </xdr:nvSpPr>
      <xdr:spPr>
        <a:xfrm>
          <a:off x="4359275" y="44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51798</xdr:rowOff>
    </xdr:from>
    <xdr:to>
      <xdr:col>19</xdr:col>
      <xdr:colOff>187325</xdr:colOff>
      <xdr:row>28</xdr:row>
      <xdr:rowOff>153398</xdr:rowOff>
    </xdr:to>
    <xdr:sp macro="" textlink="">
      <xdr:nvSpPr>
        <xdr:cNvPr id="85" name="楕円 84">
          <a:extLst>
            <a:ext uri="{FF2B5EF4-FFF2-40B4-BE49-F238E27FC236}">
              <a16:creationId xmlns:a16="http://schemas.microsoft.com/office/drawing/2014/main" id="{EB863874-EA72-4F88-BE83-EF5BEEFDADB8}"/>
            </a:ext>
          </a:extLst>
        </xdr:cNvPr>
        <xdr:cNvSpPr/>
      </xdr:nvSpPr>
      <xdr:spPr>
        <a:xfrm>
          <a:off x="3616325" y="458252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102598</xdr:rowOff>
    </xdr:from>
    <xdr:to>
      <xdr:col>23</xdr:col>
      <xdr:colOff>85725</xdr:colOff>
      <xdr:row>28</xdr:row>
      <xdr:rowOff>130356</xdr:rowOff>
    </xdr:to>
    <xdr:cxnSp macro="">
      <xdr:nvCxnSpPr>
        <xdr:cNvPr id="86" name="直線コネクタ 85">
          <a:extLst>
            <a:ext uri="{FF2B5EF4-FFF2-40B4-BE49-F238E27FC236}">
              <a16:creationId xmlns:a16="http://schemas.microsoft.com/office/drawing/2014/main" id="{33D58378-3691-426E-9907-D1F3732582D3}"/>
            </a:ext>
          </a:extLst>
        </xdr:cNvPr>
        <xdr:cNvCxnSpPr/>
      </xdr:nvCxnSpPr>
      <xdr:spPr>
        <a:xfrm>
          <a:off x="3673475" y="4639673"/>
          <a:ext cx="628650"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42545</xdr:rowOff>
    </xdr:from>
    <xdr:to>
      <xdr:col>15</xdr:col>
      <xdr:colOff>187325</xdr:colOff>
      <xdr:row>28</xdr:row>
      <xdr:rowOff>144145</xdr:rowOff>
    </xdr:to>
    <xdr:sp macro="" textlink="">
      <xdr:nvSpPr>
        <xdr:cNvPr id="87" name="楕円 86">
          <a:extLst>
            <a:ext uri="{FF2B5EF4-FFF2-40B4-BE49-F238E27FC236}">
              <a16:creationId xmlns:a16="http://schemas.microsoft.com/office/drawing/2014/main" id="{518022AA-2583-4B2C-9260-9B02904BA942}"/>
            </a:ext>
          </a:extLst>
        </xdr:cNvPr>
        <xdr:cNvSpPr/>
      </xdr:nvSpPr>
      <xdr:spPr>
        <a:xfrm>
          <a:off x="2930525" y="45796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93345</xdr:rowOff>
    </xdr:from>
    <xdr:to>
      <xdr:col>19</xdr:col>
      <xdr:colOff>136525</xdr:colOff>
      <xdr:row>28</xdr:row>
      <xdr:rowOff>102598</xdr:rowOff>
    </xdr:to>
    <xdr:cxnSp macro="">
      <xdr:nvCxnSpPr>
        <xdr:cNvPr id="88" name="直線コネクタ 87">
          <a:extLst>
            <a:ext uri="{FF2B5EF4-FFF2-40B4-BE49-F238E27FC236}">
              <a16:creationId xmlns:a16="http://schemas.microsoft.com/office/drawing/2014/main" id="{C9DDF4EF-48BF-4C36-A076-120A02D1457C}"/>
            </a:ext>
          </a:extLst>
        </xdr:cNvPr>
        <xdr:cNvCxnSpPr/>
      </xdr:nvCxnSpPr>
      <xdr:spPr>
        <a:xfrm>
          <a:off x="2987675" y="4627245"/>
          <a:ext cx="685800" cy="1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165917</xdr:rowOff>
    </xdr:from>
    <xdr:to>
      <xdr:col>11</xdr:col>
      <xdr:colOff>187325</xdr:colOff>
      <xdr:row>29</xdr:row>
      <xdr:rowOff>96067</xdr:rowOff>
    </xdr:to>
    <xdr:sp macro="" textlink="">
      <xdr:nvSpPr>
        <xdr:cNvPr id="89" name="楕円 88">
          <a:extLst>
            <a:ext uri="{FF2B5EF4-FFF2-40B4-BE49-F238E27FC236}">
              <a16:creationId xmlns:a16="http://schemas.microsoft.com/office/drawing/2014/main" id="{D465548B-B80D-4E77-B478-01A6BC2454CD}"/>
            </a:ext>
          </a:extLst>
        </xdr:cNvPr>
        <xdr:cNvSpPr/>
      </xdr:nvSpPr>
      <xdr:spPr>
        <a:xfrm>
          <a:off x="2244725" y="46966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93345</xdr:rowOff>
    </xdr:from>
    <xdr:to>
      <xdr:col>15</xdr:col>
      <xdr:colOff>136525</xdr:colOff>
      <xdr:row>29</xdr:row>
      <xdr:rowOff>45267</xdr:rowOff>
    </xdr:to>
    <xdr:cxnSp macro="">
      <xdr:nvCxnSpPr>
        <xdr:cNvPr id="90" name="直線コネクタ 89">
          <a:extLst>
            <a:ext uri="{FF2B5EF4-FFF2-40B4-BE49-F238E27FC236}">
              <a16:creationId xmlns:a16="http://schemas.microsoft.com/office/drawing/2014/main" id="{F9E277C8-B5A1-427F-BBF1-E6DE8A5746DE}"/>
            </a:ext>
          </a:extLst>
        </xdr:cNvPr>
        <xdr:cNvCxnSpPr/>
      </xdr:nvCxnSpPr>
      <xdr:spPr>
        <a:xfrm flipV="1">
          <a:off x="2301875" y="4627245"/>
          <a:ext cx="685800" cy="11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119652</xdr:rowOff>
    </xdr:from>
    <xdr:to>
      <xdr:col>7</xdr:col>
      <xdr:colOff>187325</xdr:colOff>
      <xdr:row>29</xdr:row>
      <xdr:rowOff>49802</xdr:rowOff>
    </xdr:to>
    <xdr:sp macro="" textlink="">
      <xdr:nvSpPr>
        <xdr:cNvPr id="91" name="楕円 90">
          <a:extLst>
            <a:ext uri="{FF2B5EF4-FFF2-40B4-BE49-F238E27FC236}">
              <a16:creationId xmlns:a16="http://schemas.microsoft.com/office/drawing/2014/main" id="{B003828A-30F6-4452-937F-7C196FE48B11}"/>
            </a:ext>
          </a:extLst>
        </xdr:cNvPr>
        <xdr:cNvSpPr/>
      </xdr:nvSpPr>
      <xdr:spPr>
        <a:xfrm>
          <a:off x="1558925" y="465672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170452</xdr:rowOff>
    </xdr:from>
    <xdr:to>
      <xdr:col>11</xdr:col>
      <xdr:colOff>136525</xdr:colOff>
      <xdr:row>29</xdr:row>
      <xdr:rowOff>45267</xdr:rowOff>
    </xdr:to>
    <xdr:cxnSp macro="">
      <xdr:nvCxnSpPr>
        <xdr:cNvPr id="92" name="直線コネクタ 91">
          <a:extLst>
            <a:ext uri="{FF2B5EF4-FFF2-40B4-BE49-F238E27FC236}">
              <a16:creationId xmlns:a16="http://schemas.microsoft.com/office/drawing/2014/main" id="{8F929520-EF07-425B-9923-6BFBACC129B8}"/>
            </a:ext>
          </a:extLst>
        </xdr:cNvPr>
        <xdr:cNvCxnSpPr/>
      </xdr:nvCxnSpPr>
      <xdr:spPr>
        <a:xfrm>
          <a:off x="1616075" y="4694827"/>
          <a:ext cx="685800" cy="4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93" name="n_1aveValue有形固定資産減価償却率">
          <a:extLst>
            <a:ext uri="{FF2B5EF4-FFF2-40B4-BE49-F238E27FC236}">
              <a16:creationId xmlns:a16="http://schemas.microsoft.com/office/drawing/2014/main" id="{19839AD2-50CD-4AB8-8846-998D0C050E93}"/>
            </a:ext>
          </a:extLst>
        </xdr:cNvPr>
        <xdr:cNvSpPr txBox="1"/>
      </xdr:nvSpPr>
      <xdr:spPr>
        <a:xfrm>
          <a:off x="3474094" y="493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94" name="n_2aveValue有形固定資産減価償却率">
          <a:extLst>
            <a:ext uri="{FF2B5EF4-FFF2-40B4-BE49-F238E27FC236}">
              <a16:creationId xmlns:a16="http://schemas.microsoft.com/office/drawing/2014/main" id="{EFE2676E-9CD5-449F-8105-41975DABE58A}"/>
            </a:ext>
          </a:extLst>
        </xdr:cNvPr>
        <xdr:cNvSpPr txBox="1"/>
      </xdr:nvSpPr>
      <xdr:spPr>
        <a:xfrm>
          <a:off x="2797819" y="488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95" name="n_3aveValue有形固定資産減価償却率">
          <a:extLst>
            <a:ext uri="{FF2B5EF4-FFF2-40B4-BE49-F238E27FC236}">
              <a16:creationId xmlns:a16="http://schemas.microsoft.com/office/drawing/2014/main" id="{DAD0339D-CFAC-4699-AD8D-C1762C82457C}"/>
            </a:ext>
          </a:extLst>
        </xdr:cNvPr>
        <xdr:cNvSpPr txBox="1"/>
      </xdr:nvSpPr>
      <xdr:spPr>
        <a:xfrm>
          <a:off x="2112019" y="49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96" name="n_4aveValue有形固定資産減価償却率">
          <a:extLst>
            <a:ext uri="{FF2B5EF4-FFF2-40B4-BE49-F238E27FC236}">
              <a16:creationId xmlns:a16="http://schemas.microsoft.com/office/drawing/2014/main" id="{393960DD-D1EB-438F-8C10-0D38DA1107BA}"/>
            </a:ext>
          </a:extLst>
        </xdr:cNvPr>
        <xdr:cNvSpPr txBox="1"/>
      </xdr:nvSpPr>
      <xdr:spPr>
        <a:xfrm>
          <a:off x="1426219" y="4875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169925</xdr:rowOff>
    </xdr:from>
    <xdr:ext cx="405111" cy="259045"/>
    <xdr:sp macro="" textlink="">
      <xdr:nvSpPr>
        <xdr:cNvPr id="97" name="n_1mainValue有形固定資産減価償却率">
          <a:extLst>
            <a:ext uri="{FF2B5EF4-FFF2-40B4-BE49-F238E27FC236}">
              <a16:creationId xmlns:a16="http://schemas.microsoft.com/office/drawing/2014/main" id="{231A3118-F61D-4F50-AFBF-8DF9A3F655C5}"/>
            </a:ext>
          </a:extLst>
        </xdr:cNvPr>
        <xdr:cNvSpPr txBox="1"/>
      </xdr:nvSpPr>
      <xdr:spPr>
        <a:xfrm>
          <a:off x="3474094" y="4370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160672</xdr:rowOff>
    </xdr:from>
    <xdr:ext cx="405111" cy="259045"/>
    <xdr:sp macro="" textlink="">
      <xdr:nvSpPr>
        <xdr:cNvPr id="98" name="n_2mainValue有形固定資産減価償却率">
          <a:extLst>
            <a:ext uri="{FF2B5EF4-FFF2-40B4-BE49-F238E27FC236}">
              <a16:creationId xmlns:a16="http://schemas.microsoft.com/office/drawing/2014/main" id="{6EFBB2E8-5131-4B73-AF92-3FBE27A3D9C4}"/>
            </a:ext>
          </a:extLst>
        </xdr:cNvPr>
        <xdr:cNvSpPr txBox="1"/>
      </xdr:nvSpPr>
      <xdr:spPr>
        <a:xfrm>
          <a:off x="2797819" y="437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112594</xdr:rowOff>
    </xdr:from>
    <xdr:ext cx="405111" cy="259045"/>
    <xdr:sp macro="" textlink="">
      <xdr:nvSpPr>
        <xdr:cNvPr id="99" name="n_3mainValue有形固定資産減価償却率">
          <a:extLst>
            <a:ext uri="{FF2B5EF4-FFF2-40B4-BE49-F238E27FC236}">
              <a16:creationId xmlns:a16="http://schemas.microsoft.com/office/drawing/2014/main" id="{6021B5EB-A4BF-481E-8170-9A22E70AC218}"/>
            </a:ext>
          </a:extLst>
        </xdr:cNvPr>
        <xdr:cNvSpPr txBox="1"/>
      </xdr:nvSpPr>
      <xdr:spPr>
        <a:xfrm>
          <a:off x="2112019" y="448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66329</xdr:rowOff>
    </xdr:from>
    <xdr:ext cx="405111" cy="259045"/>
    <xdr:sp macro="" textlink="">
      <xdr:nvSpPr>
        <xdr:cNvPr id="100" name="n_4mainValue有形固定資産減価償却率">
          <a:extLst>
            <a:ext uri="{FF2B5EF4-FFF2-40B4-BE49-F238E27FC236}">
              <a16:creationId xmlns:a16="http://schemas.microsoft.com/office/drawing/2014/main" id="{2156CFE8-DEDD-4BD6-99C6-97815A9439D5}"/>
            </a:ext>
          </a:extLst>
        </xdr:cNvPr>
        <xdr:cNvSpPr txBox="1"/>
      </xdr:nvSpPr>
      <xdr:spPr>
        <a:xfrm>
          <a:off x="1426219" y="444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B07305E0-4E9E-41EF-B1DC-8D016BE26778}"/>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C16C33D2-CE76-421D-A0A3-8ED2E490D2E9}"/>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2328CF66-4E59-4189-9E03-263B6776EC62}"/>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34CE67C8-02DA-4F60-A603-D037F1A8E442}"/>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295BF03-9DA7-4EB9-8B46-CB7347006F22}"/>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AB90D71-94E1-44AD-9F07-BB366EB71DA3}"/>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8EF67A59-A13B-4E50-AFFE-2A341C2A5F6D}"/>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70C0D801-02CF-4BA2-A023-E6FE462A9292}"/>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E211C625-36D0-4612-B09C-1DD303017DC1}"/>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50CD6B9E-E726-4ADD-8F0F-D5709030F116}"/>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48085784-DA87-467A-B60A-2CCE016175FE}"/>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1B00BEF0-4C62-4FCE-8D79-8CA23276B363}"/>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BF95479C-F669-45B5-8A6D-BFBA94136342}"/>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年度から改善傾向で推移してきた債務償還比率は、庁舎建設事業により令和３年度から増加。令和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年度においても庁舎建設事業</a:t>
          </a:r>
          <a:r>
            <a:rPr kumimoji="1" lang="ja-JP" altLang="en-US" sz="1100">
              <a:solidFill>
                <a:sysClr val="windowText" lastClr="000000"/>
              </a:solidFill>
              <a:effectLst/>
              <a:latin typeface="+mn-lt"/>
              <a:ea typeface="+mn-ea"/>
              <a:cs typeface="+mn-cs"/>
            </a:rPr>
            <a:t>が影響し、</a:t>
          </a:r>
          <a:r>
            <a:rPr kumimoji="1" lang="ja-JP" altLang="ja-JP"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31.8</a:t>
          </a:r>
          <a:r>
            <a:rPr kumimoji="1" lang="ja-JP" altLang="ja-JP" sz="1100" b="0" i="0" baseline="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高くなっている。今後は、公共施設等総合管理計画等に基づき、公共施設の最適化等を計画的に実施し、起債発行の抑制に努めていくこととしている。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DA2C9971-F8E2-425E-916A-A7FCA90A7E34}"/>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E9A6B48A-3034-4836-8AA6-4AA2D49A01DA}"/>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9612291A-C041-4EE2-87D9-7FD8AD3BED21}"/>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7DF83B0C-ECD0-4562-BD2E-3E18A02EE64A}"/>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EF3A698B-0688-4413-94C4-2F1E335D82FD}"/>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6EF56C9C-4EBE-4CB8-BA9D-23C5D4DDE7D2}"/>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7636D7EF-0DA4-4449-91FB-DB9166488734}"/>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62239A0A-7071-4961-B8D0-29241C9F96B3}"/>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C53FE66D-3236-41C6-AF8C-2FFF99867D37}"/>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FC19B0A2-CD95-4E94-AED8-23FEEE372F83}"/>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71F0D790-4B47-4686-8960-203C1A881A2E}"/>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99CBC9A6-5857-44B5-8344-71C0FBA3B287}"/>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DD8CC863-70AC-4D68-BE4F-A9517229A27D}"/>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3BF242D-7A95-47A5-B06E-4EE5FC700543}"/>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3AA2DA49-102E-45D4-B300-BD47FBF65CA4}"/>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29" name="直線コネクタ 128">
          <a:extLst>
            <a:ext uri="{FF2B5EF4-FFF2-40B4-BE49-F238E27FC236}">
              <a16:creationId xmlns:a16="http://schemas.microsoft.com/office/drawing/2014/main" id="{6E9D49D5-C3D6-48DD-989A-BB2DA05F375B}"/>
            </a:ext>
          </a:extLst>
        </xdr:cNvPr>
        <xdr:cNvCxnSpPr/>
      </xdr:nvCxnSpPr>
      <xdr:spPr>
        <a:xfrm flipV="1">
          <a:off x="13326745" y="4296833"/>
          <a:ext cx="1269" cy="1220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0" name="債務償還比率最小値テキスト">
          <a:extLst>
            <a:ext uri="{FF2B5EF4-FFF2-40B4-BE49-F238E27FC236}">
              <a16:creationId xmlns:a16="http://schemas.microsoft.com/office/drawing/2014/main" id="{AF2F5FA4-1135-4ADF-BD0A-624B9ECEFA28}"/>
            </a:ext>
          </a:extLst>
        </xdr:cNvPr>
        <xdr:cNvSpPr txBox="1"/>
      </xdr:nvSpPr>
      <xdr:spPr>
        <a:xfrm>
          <a:off x="13379450" y="55148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1" name="直線コネクタ 130">
          <a:extLst>
            <a:ext uri="{FF2B5EF4-FFF2-40B4-BE49-F238E27FC236}">
              <a16:creationId xmlns:a16="http://schemas.microsoft.com/office/drawing/2014/main" id="{BCF76D2A-B5B7-4342-9052-F2E876C98295}"/>
            </a:ext>
          </a:extLst>
        </xdr:cNvPr>
        <xdr:cNvCxnSpPr/>
      </xdr:nvCxnSpPr>
      <xdr:spPr>
        <a:xfrm>
          <a:off x="13255625" y="55173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DD23ECAA-AC8F-4076-8461-7D86EC77C077}"/>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8F940FB1-473B-4CC5-84A2-AB3536D46404}"/>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34" name="債務償還比率平均値テキスト">
          <a:extLst>
            <a:ext uri="{FF2B5EF4-FFF2-40B4-BE49-F238E27FC236}">
              <a16:creationId xmlns:a16="http://schemas.microsoft.com/office/drawing/2014/main" id="{0EB9529A-C2CC-4A65-BF9C-FF6FE04BAC7C}"/>
            </a:ext>
          </a:extLst>
        </xdr:cNvPr>
        <xdr:cNvSpPr txBox="1"/>
      </xdr:nvSpPr>
      <xdr:spPr>
        <a:xfrm>
          <a:off x="13379450" y="4372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35" name="フローチャート: 判断 134">
          <a:extLst>
            <a:ext uri="{FF2B5EF4-FFF2-40B4-BE49-F238E27FC236}">
              <a16:creationId xmlns:a16="http://schemas.microsoft.com/office/drawing/2014/main" id="{E9073043-F726-434B-87C6-841667310CF4}"/>
            </a:ext>
          </a:extLst>
        </xdr:cNvPr>
        <xdr:cNvSpPr/>
      </xdr:nvSpPr>
      <xdr:spPr>
        <a:xfrm>
          <a:off x="13293725" y="45214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36" name="フローチャート: 判断 135">
          <a:extLst>
            <a:ext uri="{FF2B5EF4-FFF2-40B4-BE49-F238E27FC236}">
              <a16:creationId xmlns:a16="http://schemas.microsoft.com/office/drawing/2014/main" id="{BCF16F11-B41C-4FC7-9981-35A985CFE591}"/>
            </a:ext>
          </a:extLst>
        </xdr:cNvPr>
        <xdr:cNvSpPr/>
      </xdr:nvSpPr>
      <xdr:spPr>
        <a:xfrm>
          <a:off x="12646025" y="44487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37" name="フローチャート: 判断 136">
          <a:extLst>
            <a:ext uri="{FF2B5EF4-FFF2-40B4-BE49-F238E27FC236}">
              <a16:creationId xmlns:a16="http://schemas.microsoft.com/office/drawing/2014/main" id="{4D6394CE-3B4D-480A-8246-EDEFD03B752E}"/>
            </a:ext>
          </a:extLst>
        </xdr:cNvPr>
        <xdr:cNvSpPr/>
      </xdr:nvSpPr>
      <xdr:spPr>
        <a:xfrm>
          <a:off x="11960225" y="44021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38" name="フローチャート: 判断 137">
          <a:extLst>
            <a:ext uri="{FF2B5EF4-FFF2-40B4-BE49-F238E27FC236}">
              <a16:creationId xmlns:a16="http://schemas.microsoft.com/office/drawing/2014/main" id="{61D84AA6-398F-4015-91F5-D0737AF3987D}"/>
            </a:ext>
          </a:extLst>
        </xdr:cNvPr>
        <xdr:cNvSpPr/>
      </xdr:nvSpPr>
      <xdr:spPr>
        <a:xfrm>
          <a:off x="11274425" y="46554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39" name="フローチャート: 判断 138">
          <a:extLst>
            <a:ext uri="{FF2B5EF4-FFF2-40B4-BE49-F238E27FC236}">
              <a16:creationId xmlns:a16="http://schemas.microsoft.com/office/drawing/2014/main" id="{2C7D1076-6E7E-4A96-8107-A6D912A4A49C}"/>
            </a:ext>
          </a:extLst>
        </xdr:cNvPr>
        <xdr:cNvSpPr/>
      </xdr:nvSpPr>
      <xdr:spPr>
        <a:xfrm>
          <a:off x="10588625" y="46593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741F6F1-1797-4A0D-992A-83A0BB62A3A9}"/>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5F9D9DD-7072-46F0-9561-013DCDBE3A7B}"/>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2B967D3-B466-4478-B7C5-8550B29BF6F7}"/>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4777AE8-72B7-483D-B52B-6B14DA44F13C}"/>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B953473-266E-4649-9FDF-2054FD7B83C9}"/>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171196</xdr:rowOff>
    </xdr:from>
    <xdr:to>
      <xdr:col>76</xdr:col>
      <xdr:colOff>73025</xdr:colOff>
      <xdr:row>30</xdr:row>
      <xdr:rowOff>101346</xdr:rowOff>
    </xdr:to>
    <xdr:sp macro="" textlink="">
      <xdr:nvSpPr>
        <xdr:cNvPr id="145" name="楕円 144">
          <a:extLst>
            <a:ext uri="{FF2B5EF4-FFF2-40B4-BE49-F238E27FC236}">
              <a16:creationId xmlns:a16="http://schemas.microsoft.com/office/drawing/2014/main" id="{0AF39FAB-2563-470B-8953-900FF4BDA68F}"/>
            </a:ext>
          </a:extLst>
        </xdr:cNvPr>
        <xdr:cNvSpPr/>
      </xdr:nvSpPr>
      <xdr:spPr>
        <a:xfrm>
          <a:off x="13293725" y="485749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149623</xdr:rowOff>
    </xdr:from>
    <xdr:ext cx="469744" cy="259045"/>
    <xdr:sp macro="" textlink="">
      <xdr:nvSpPr>
        <xdr:cNvPr id="146" name="債務償還比率該当値テキスト">
          <a:extLst>
            <a:ext uri="{FF2B5EF4-FFF2-40B4-BE49-F238E27FC236}">
              <a16:creationId xmlns:a16="http://schemas.microsoft.com/office/drawing/2014/main" id="{803C4A01-9F5D-4118-83B8-88F56EA0D7F2}"/>
            </a:ext>
          </a:extLst>
        </xdr:cNvPr>
        <xdr:cNvSpPr txBox="1"/>
      </xdr:nvSpPr>
      <xdr:spPr>
        <a:xfrm>
          <a:off x="13379450" y="484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133054</xdr:rowOff>
    </xdr:from>
    <xdr:to>
      <xdr:col>72</xdr:col>
      <xdr:colOff>123825</xdr:colOff>
      <xdr:row>30</xdr:row>
      <xdr:rowOff>63204</xdr:rowOff>
    </xdr:to>
    <xdr:sp macro="" textlink="">
      <xdr:nvSpPr>
        <xdr:cNvPr id="147" name="楕円 146">
          <a:extLst>
            <a:ext uri="{FF2B5EF4-FFF2-40B4-BE49-F238E27FC236}">
              <a16:creationId xmlns:a16="http://schemas.microsoft.com/office/drawing/2014/main" id="{79AF0285-7061-4205-A6F4-9CEB7D671AB5}"/>
            </a:ext>
          </a:extLst>
        </xdr:cNvPr>
        <xdr:cNvSpPr/>
      </xdr:nvSpPr>
      <xdr:spPr>
        <a:xfrm>
          <a:off x="12646025" y="48288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12404</xdr:rowOff>
    </xdr:from>
    <xdr:to>
      <xdr:col>76</xdr:col>
      <xdr:colOff>22225</xdr:colOff>
      <xdr:row>30</xdr:row>
      <xdr:rowOff>50546</xdr:rowOff>
    </xdr:to>
    <xdr:cxnSp macro="">
      <xdr:nvCxnSpPr>
        <xdr:cNvPr id="148" name="直線コネクタ 147">
          <a:extLst>
            <a:ext uri="{FF2B5EF4-FFF2-40B4-BE49-F238E27FC236}">
              <a16:creationId xmlns:a16="http://schemas.microsoft.com/office/drawing/2014/main" id="{5D2475A2-CDF3-417A-BFB3-F7DC96FF63A1}"/>
            </a:ext>
          </a:extLst>
        </xdr:cNvPr>
        <xdr:cNvCxnSpPr/>
      </xdr:nvCxnSpPr>
      <xdr:spPr>
        <a:xfrm>
          <a:off x="12693650" y="4866979"/>
          <a:ext cx="638175" cy="3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80638</xdr:rowOff>
    </xdr:from>
    <xdr:to>
      <xdr:col>68</xdr:col>
      <xdr:colOff>123825</xdr:colOff>
      <xdr:row>30</xdr:row>
      <xdr:rowOff>10788</xdr:rowOff>
    </xdr:to>
    <xdr:sp macro="" textlink="">
      <xdr:nvSpPr>
        <xdr:cNvPr id="149" name="楕円 148">
          <a:extLst>
            <a:ext uri="{FF2B5EF4-FFF2-40B4-BE49-F238E27FC236}">
              <a16:creationId xmlns:a16="http://schemas.microsoft.com/office/drawing/2014/main" id="{FC73450B-0562-4B9E-9F06-32F350D96373}"/>
            </a:ext>
          </a:extLst>
        </xdr:cNvPr>
        <xdr:cNvSpPr/>
      </xdr:nvSpPr>
      <xdr:spPr>
        <a:xfrm>
          <a:off x="11960225" y="477963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131438</xdr:rowOff>
    </xdr:from>
    <xdr:to>
      <xdr:col>72</xdr:col>
      <xdr:colOff>73025</xdr:colOff>
      <xdr:row>30</xdr:row>
      <xdr:rowOff>12404</xdr:rowOff>
    </xdr:to>
    <xdr:cxnSp macro="">
      <xdr:nvCxnSpPr>
        <xdr:cNvPr id="150" name="直線コネクタ 149">
          <a:extLst>
            <a:ext uri="{FF2B5EF4-FFF2-40B4-BE49-F238E27FC236}">
              <a16:creationId xmlns:a16="http://schemas.microsoft.com/office/drawing/2014/main" id="{8B202362-656C-4626-B8E7-DB1E85B41211}"/>
            </a:ext>
          </a:extLst>
        </xdr:cNvPr>
        <xdr:cNvCxnSpPr/>
      </xdr:nvCxnSpPr>
      <xdr:spPr>
        <a:xfrm>
          <a:off x="12007850" y="4827263"/>
          <a:ext cx="685800" cy="3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56409</xdr:rowOff>
    </xdr:from>
    <xdr:to>
      <xdr:col>64</xdr:col>
      <xdr:colOff>123825</xdr:colOff>
      <xdr:row>29</xdr:row>
      <xdr:rowOff>158009</xdr:rowOff>
    </xdr:to>
    <xdr:sp macro="" textlink="">
      <xdr:nvSpPr>
        <xdr:cNvPr id="151" name="楕円 150">
          <a:extLst>
            <a:ext uri="{FF2B5EF4-FFF2-40B4-BE49-F238E27FC236}">
              <a16:creationId xmlns:a16="http://schemas.microsoft.com/office/drawing/2014/main" id="{B67461B1-D6AF-4B7C-A5CD-3C2019114627}"/>
            </a:ext>
          </a:extLst>
        </xdr:cNvPr>
        <xdr:cNvSpPr/>
      </xdr:nvSpPr>
      <xdr:spPr>
        <a:xfrm>
          <a:off x="11274425" y="475223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107209</xdr:rowOff>
    </xdr:from>
    <xdr:to>
      <xdr:col>68</xdr:col>
      <xdr:colOff>73025</xdr:colOff>
      <xdr:row>29</xdr:row>
      <xdr:rowOff>131438</xdr:rowOff>
    </xdr:to>
    <xdr:cxnSp macro="">
      <xdr:nvCxnSpPr>
        <xdr:cNvPr id="152" name="直線コネクタ 151">
          <a:extLst>
            <a:ext uri="{FF2B5EF4-FFF2-40B4-BE49-F238E27FC236}">
              <a16:creationId xmlns:a16="http://schemas.microsoft.com/office/drawing/2014/main" id="{AF5F14DF-D626-4F68-884E-B79BDCF7EA14}"/>
            </a:ext>
          </a:extLst>
        </xdr:cNvPr>
        <xdr:cNvCxnSpPr/>
      </xdr:nvCxnSpPr>
      <xdr:spPr>
        <a:xfrm>
          <a:off x="11322050" y="4799859"/>
          <a:ext cx="685800" cy="2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12460</xdr:rowOff>
    </xdr:from>
    <xdr:to>
      <xdr:col>60</xdr:col>
      <xdr:colOff>123825</xdr:colOff>
      <xdr:row>30</xdr:row>
      <xdr:rowOff>114060</xdr:rowOff>
    </xdr:to>
    <xdr:sp macro="" textlink="">
      <xdr:nvSpPr>
        <xdr:cNvPr id="153" name="楕円 152">
          <a:extLst>
            <a:ext uri="{FF2B5EF4-FFF2-40B4-BE49-F238E27FC236}">
              <a16:creationId xmlns:a16="http://schemas.microsoft.com/office/drawing/2014/main" id="{1DD164C8-C24B-45A3-AC8D-4B38AE016710}"/>
            </a:ext>
          </a:extLst>
        </xdr:cNvPr>
        <xdr:cNvSpPr/>
      </xdr:nvSpPr>
      <xdr:spPr>
        <a:xfrm>
          <a:off x="10588625" y="48670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107209</xdr:rowOff>
    </xdr:from>
    <xdr:to>
      <xdr:col>64</xdr:col>
      <xdr:colOff>73025</xdr:colOff>
      <xdr:row>30</xdr:row>
      <xdr:rowOff>63260</xdr:rowOff>
    </xdr:to>
    <xdr:cxnSp macro="">
      <xdr:nvCxnSpPr>
        <xdr:cNvPr id="154" name="直線コネクタ 153">
          <a:extLst>
            <a:ext uri="{FF2B5EF4-FFF2-40B4-BE49-F238E27FC236}">
              <a16:creationId xmlns:a16="http://schemas.microsoft.com/office/drawing/2014/main" id="{40046B1A-5306-4696-9C9D-7D72473F83BD}"/>
            </a:ext>
          </a:extLst>
        </xdr:cNvPr>
        <xdr:cNvCxnSpPr/>
      </xdr:nvCxnSpPr>
      <xdr:spPr>
        <a:xfrm flipV="1">
          <a:off x="10636250" y="4799859"/>
          <a:ext cx="685800" cy="12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55" name="n_1aveValue債務償還比率">
          <a:extLst>
            <a:ext uri="{FF2B5EF4-FFF2-40B4-BE49-F238E27FC236}">
              <a16:creationId xmlns:a16="http://schemas.microsoft.com/office/drawing/2014/main" id="{B65375F5-5313-4F56-AA4F-E1AB324E645C}"/>
            </a:ext>
          </a:extLst>
        </xdr:cNvPr>
        <xdr:cNvSpPr txBox="1"/>
      </xdr:nvSpPr>
      <xdr:spPr>
        <a:xfrm>
          <a:off x="12465127" y="42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6" name="n_2aveValue債務償還比率">
          <a:extLst>
            <a:ext uri="{FF2B5EF4-FFF2-40B4-BE49-F238E27FC236}">
              <a16:creationId xmlns:a16="http://schemas.microsoft.com/office/drawing/2014/main" id="{D765BDD2-9D2A-45BD-B6CD-4DA5C12626C8}"/>
            </a:ext>
          </a:extLst>
        </xdr:cNvPr>
        <xdr:cNvSpPr txBox="1"/>
      </xdr:nvSpPr>
      <xdr:spPr>
        <a:xfrm>
          <a:off x="11788852" y="41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57" name="n_3aveValue債務償還比率">
          <a:extLst>
            <a:ext uri="{FF2B5EF4-FFF2-40B4-BE49-F238E27FC236}">
              <a16:creationId xmlns:a16="http://schemas.microsoft.com/office/drawing/2014/main" id="{CF727DAE-61CE-4660-A808-12A1EC809DCA}"/>
            </a:ext>
          </a:extLst>
        </xdr:cNvPr>
        <xdr:cNvSpPr txBox="1"/>
      </xdr:nvSpPr>
      <xdr:spPr>
        <a:xfrm>
          <a:off x="11103052" y="44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58" name="n_4aveValue債務償還比率">
          <a:extLst>
            <a:ext uri="{FF2B5EF4-FFF2-40B4-BE49-F238E27FC236}">
              <a16:creationId xmlns:a16="http://schemas.microsoft.com/office/drawing/2014/main" id="{2D225FA2-F038-48C9-B9E5-FF653B0E55D0}"/>
            </a:ext>
          </a:extLst>
        </xdr:cNvPr>
        <xdr:cNvSpPr txBox="1"/>
      </xdr:nvSpPr>
      <xdr:spPr>
        <a:xfrm>
          <a:off x="10417252" y="444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54331</xdr:rowOff>
    </xdr:from>
    <xdr:ext cx="469744" cy="259045"/>
    <xdr:sp macro="" textlink="">
      <xdr:nvSpPr>
        <xdr:cNvPr id="159" name="n_1mainValue債務償還比率">
          <a:extLst>
            <a:ext uri="{FF2B5EF4-FFF2-40B4-BE49-F238E27FC236}">
              <a16:creationId xmlns:a16="http://schemas.microsoft.com/office/drawing/2014/main" id="{790C301C-69BF-4308-AF73-36D91D702941}"/>
            </a:ext>
          </a:extLst>
        </xdr:cNvPr>
        <xdr:cNvSpPr txBox="1"/>
      </xdr:nvSpPr>
      <xdr:spPr>
        <a:xfrm>
          <a:off x="12465127" y="491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1915</xdr:rowOff>
    </xdr:from>
    <xdr:ext cx="469744" cy="259045"/>
    <xdr:sp macro="" textlink="">
      <xdr:nvSpPr>
        <xdr:cNvPr id="160" name="n_2mainValue債務償還比率">
          <a:extLst>
            <a:ext uri="{FF2B5EF4-FFF2-40B4-BE49-F238E27FC236}">
              <a16:creationId xmlns:a16="http://schemas.microsoft.com/office/drawing/2014/main" id="{A9863A03-0FA2-49CC-A21E-C17CD070521C}"/>
            </a:ext>
          </a:extLst>
        </xdr:cNvPr>
        <xdr:cNvSpPr txBox="1"/>
      </xdr:nvSpPr>
      <xdr:spPr>
        <a:xfrm>
          <a:off x="11788852" y="485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149136</xdr:rowOff>
    </xdr:from>
    <xdr:ext cx="469744" cy="259045"/>
    <xdr:sp macro="" textlink="">
      <xdr:nvSpPr>
        <xdr:cNvPr id="161" name="n_3mainValue債務償還比率">
          <a:extLst>
            <a:ext uri="{FF2B5EF4-FFF2-40B4-BE49-F238E27FC236}">
              <a16:creationId xmlns:a16="http://schemas.microsoft.com/office/drawing/2014/main" id="{64162878-1D29-4433-B73B-57C3EBB5E445}"/>
            </a:ext>
          </a:extLst>
        </xdr:cNvPr>
        <xdr:cNvSpPr txBox="1"/>
      </xdr:nvSpPr>
      <xdr:spPr>
        <a:xfrm>
          <a:off x="11103052" y="484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105187</xdr:rowOff>
    </xdr:from>
    <xdr:ext cx="469744" cy="259045"/>
    <xdr:sp macro="" textlink="">
      <xdr:nvSpPr>
        <xdr:cNvPr id="162" name="n_4mainValue債務償還比率">
          <a:extLst>
            <a:ext uri="{FF2B5EF4-FFF2-40B4-BE49-F238E27FC236}">
              <a16:creationId xmlns:a16="http://schemas.microsoft.com/office/drawing/2014/main" id="{D59D2E9F-F8C4-43BB-96B1-D877017A9242}"/>
            </a:ext>
          </a:extLst>
        </xdr:cNvPr>
        <xdr:cNvSpPr txBox="1"/>
      </xdr:nvSpPr>
      <xdr:spPr>
        <a:xfrm>
          <a:off x="10417252" y="495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9B876321-B7FE-44AC-B69B-D8F77EB3DBCF}"/>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F34277EF-95CC-4C7D-81C4-0069AFC50C57}"/>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93A01900-9287-4DF7-A0B9-3B4F824E894B}"/>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3EB24574-88DB-48F1-8482-32ACD3057328}"/>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B86FA1FD-4B77-4F82-8362-C2A50009C9BA}"/>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77A7F152-7A07-4BF0-8FBC-3430461DC863}"/>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776EA03-A666-4256-9B5B-6D8233D76334}"/>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F8C1B50-7125-4D70-AE7A-5FB9B6504080}"/>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FADFEE-DFD3-4E1E-A3EC-8FD902389AE8}"/>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130EB3-19B6-4834-A374-9C12EBD9133A}"/>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24CFAC9-1F0D-42C1-B15E-93A1A3215B29}"/>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656A12E-728A-4013-8C22-FEC77B5C934C}"/>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EEF3A0-9BEB-4B37-AD0D-7C20948EFADB}"/>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360D62-C5BB-469C-937A-E015A7C80559}"/>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684F92-E6A0-495C-A720-BFFE18CD6A33}"/>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CD8CB2D-1B31-48A8-BC13-E2E4D030DF55}"/>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
3,533
98.45
4,113,200
4,065,480
44,920
2,479,562
5,862,788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28A107-B609-4C14-8A16-786E9F207072}"/>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CD19EF5-F0AC-4176-B273-6D5331BA1A4F}"/>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5A05AB6-A19A-4AF9-9531-9AF1C8CEC582}"/>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F02DADD-4AB8-4E0D-82F7-4CBCCBCB59E6}"/>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A487210-9413-459E-A349-D9476363CBD5}"/>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0B2BB75-1766-45E5-8BB4-AA75A30D897C}"/>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348756-3AA5-4B96-A524-B083769F0826}"/>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9F7F833-9113-4A17-B305-A77F24048671}"/>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93D3D85-A28D-4D15-80A2-51C2E53E49F7}"/>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1EAF8A6-B729-4D53-B9AC-D2250A5C8A53}"/>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4A378BE-C678-42C5-ABF6-CE12FE236AEC}"/>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8CD0F9-772A-4DF0-ACF2-C69BE8A3B28D}"/>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428196-4384-4E85-9117-4DFC91E6B7E0}"/>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845584E-3C2E-4B74-8FCB-56BA45021DF4}"/>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C93799C-4631-402A-A28A-325B84DA5270}"/>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344FC55-CE78-4D00-AEBF-9C8D16010009}"/>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C4BE1F1-DBF0-4CDA-A2F3-7B1C24D0F78D}"/>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2A43D6C-FC2A-416D-B3A2-31764E847F5A}"/>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DDBB588-216F-483F-B512-5B0D9C57F2C4}"/>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5A64C67-FB00-48E2-BEF7-23D3FFDB17D1}"/>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938ED7-398F-4F9A-B8DF-B02D059415F4}"/>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71611FE-5FD1-44D9-89DF-7968EE4B2688}"/>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A91D143-FC0F-4D0C-BD97-F3FFE316CA5F}"/>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E07B028-06C4-473E-A8F4-3BB5D5563AF6}"/>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C0ECFB-60E9-4C11-95AE-3850153E6F9D}"/>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D9FD1E0-F5B4-4330-8159-1BE02CBC9537}"/>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5D8D0F9-0E3F-42C9-890A-A299562D58E2}"/>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86C834E-7112-4618-923D-B7C438D60A07}"/>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228EB1-3474-494D-8D44-8BCB3E95F91B}"/>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EF29411-FB73-4722-ABC0-DE476CCA53ED}"/>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C2D2FB5-6C31-499E-B10D-71A5E3B1E3D5}"/>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12F8D2D-8075-4261-9ED7-17A18D1A0032}"/>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7319426-0290-491E-8729-50B4F9BB8AF8}"/>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9D22CD1-8BB4-48AD-9E16-642B42C1477A}"/>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0109B60-0009-45C8-8E7C-1FF4D1653920}"/>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4E03FDB-A510-4C85-A677-695465EE2C59}"/>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907B978-946A-4EBF-A81E-0145D1C05A21}"/>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7A33139-63A1-4B1E-A9C5-5E23257FD4A3}"/>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C8DC87F-290A-40A5-BE12-045B0C70B889}"/>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F2E91E6-5AB8-474B-95F6-346F3BD5E942}"/>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B038596-4FBB-4EA9-B913-665865543094}"/>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CF84255-055F-4952-BBB8-795DDF2744CD}"/>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4B6E90F-0E87-4CA0-95CB-C392C84B4E35}"/>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AA6EA51-434E-4C2E-BFAE-AA333A8B408A}"/>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9149A3C-60DA-4FCA-B2C2-8D2E45022A59}"/>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8546889C-24CB-4349-AB94-717BDB2420FF}"/>
            </a:ext>
          </a:extLst>
        </xdr:cNvPr>
        <xdr:cNvCxnSpPr/>
      </xdr:nvCxnSpPr>
      <xdr:spPr>
        <a:xfrm flipV="1">
          <a:off x="4180840" y="5354320"/>
          <a:ext cx="0" cy="1452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855808D8-C997-429B-89E7-7F70103A6B27}"/>
            </a:ext>
          </a:extLst>
        </xdr:cNvPr>
        <xdr:cNvSpPr txBox="1"/>
      </xdr:nvSpPr>
      <xdr:spPr>
        <a:xfrm>
          <a:off x="4219575" y="681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F9981339-600F-4F6A-8DF4-58A54F04DB60}"/>
            </a:ext>
          </a:extLst>
        </xdr:cNvPr>
        <xdr:cNvCxnSpPr/>
      </xdr:nvCxnSpPr>
      <xdr:spPr>
        <a:xfrm>
          <a:off x="4105275" y="6807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C2B23C23-AAC1-4172-BB41-B0B2CAF7634A}"/>
            </a:ext>
          </a:extLst>
        </xdr:cNvPr>
        <xdr:cNvSpPr txBox="1"/>
      </xdr:nvSpPr>
      <xdr:spPr>
        <a:xfrm>
          <a:off x="4219575" y="51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F23017C8-6EFC-4116-8B1E-526A3B0ABF55}"/>
            </a:ext>
          </a:extLst>
        </xdr:cNvPr>
        <xdr:cNvCxnSpPr/>
      </xdr:nvCxnSpPr>
      <xdr:spPr>
        <a:xfrm>
          <a:off x="4105275" y="53543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C7A4AAE0-61A1-4786-AEF7-C76E4179F850}"/>
            </a:ext>
          </a:extLst>
        </xdr:cNvPr>
        <xdr:cNvSpPr txBox="1"/>
      </xdr:nvSpPr>
      <xdr:spPr>
        <a:xfrm>
          <a:off x="4219575" y="6172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389C7844-17F4-4575-9A4A-05EFE29123DC}"/>
            </a:ext>
          </a:extLst>
        </xdr:cNvPr>
        <xdr:cNvSpPr/>
      </xdr:nvSpPr>
      <xdr:spPr>
        <a:xfrm>
          <a:off x="4124325" y="61937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C0D7A9D3-DF10-474F-AB62-75574FE7C499}"/>
            </a:ext>
          </a:extLst>
        </xdr:cNvPr>
        <xdr:cNvSpPr/>
      </xdr:nvSpPr>
      <xdr:spPr>
        <a:xfrm>
          <a:off x="3381375" y="61899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40204E25-DC32-4E59-BC16-9CCB2944B18F}"/>
            </a:ext>
          </a:extLst>
        </xdr:cNvPr>
        <xdr:cNvSpPr/>
      </xdr:nvSpPr>
      <xdr:spPr>
        <a:xfrm>
          <a:off x="2571750" y="61639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E25588D7-80F7-426A-AA3B-ABF1E77FED5A}"/>
            </a:ext>
          </a:extLst>
        </xdr:cNvPr>
        <xdr:cNvSpPr/>
      </xdr:nvSpPr>
      <xdr:spPr>
        <a:xfrm>
          <a:off x="1781175" y="6183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7C124B0B-8FD2-4B15-9FEA-FA310D83C317}"/>
            </a:ext>
          </a:extLst>
        </xdr:cNvPr>
        <xdr:cNvSpPr/>
      </xdr:nvSpPr>
      <xdr:spPr>
        <a:xfrm>
          <a:off x="981075" y="61252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CBCE3F5-48F6-4096-A8E6-845B922DABEA}"/>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E8A9AA6-0CCB-412C-8C32-3F058B7F194D}"/>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8760C79-E926-48F3-95DC-66A5FB000ADE}"/>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E7B59DC-05D9-4FD0-9F3A-8D7D9C751D8F}"/>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71341BD-C3A4-484A-99B6-14C818B8ACE1}"/>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6350</xdr:rowOff>
    </xdr:from>
    <xdr:to>
      <xdr:col>24</xdr:col>
      <xdr:colOff>114300</xdr:colOff>
      <xdr:row>36</xdr:row>
      <xdr:rowOff>107950</xdr:rowOff>
    </xdr:to>
    <xdr:sp macro="" textlink="">
      <xdr:nvSpPr>
        <xdr:cNvPr id="73" name="楕円 72">
          <a:extLst>
            <a:ext uri="{FF2B5EF4-FFF2-40B4-BE49-F238E27FC236}">
              <a16:creationId xmlns:a16="http://schemas.microsoft.com/office/drawing/2014/main" id="{992EE991-A52E-4723-9D37-6308D8E3184E}"/>
            </a:ext>
          </a:extLst>
        </xdr:cNvPr>
        <xdr:cNvSpPr/>
      </xdr:nvSpPr>
      <xdr:spPr>
        <a:xfrm>
          <a:off x="4124325" y="5838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29227</xdr:rowOff>
    </xdr:from>
    <xdr:ext cx="405111" cy="259045"/>
    <xdr:sp macro="" textlink="">
      <xdr:nvSpPr>
        <xdr:cNvPr id="74" name="【道路】&#10;有形固定資産減価償却率該当値テキスト">
          <a:extLst>
            <a:ext uri="{FF2B5EF4-FFF2-40B4-BE49-F238E27FC236}">
              <a16:creationId xmlns:a16="http://schemas.microsoft.com/office/drawing/2014/main" id="{21800914-2D31-4463-91E7-2DC4AF326B65}"/>
            </a:ext>
          </a:extLst>
        </xdr:cNvPr>
        <xdr:cNvSpPr txBox="1"/>
      </xdr:nvSpPr>
      <xdr:spPr>
        <a:xfrm>
          <a:off x="4219575" y="569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151130</xdr:rowOff>
    </xdr:from>
    <xdr:to>
      <xdr:col>20</xdr:col>
      <xdr:colOff>38100</xdr:colOff>
      <xdr:row>36</xdr:row>
      <xdr:rowOff>81280</xdr:rowOff>
    </xdr:to>
    <xdr:sp macro="" textlink="">
      <xdr:nvSpPr>
        <xdr:cNvPr id="75" name="楕円 74">
          <a:extLst>
            <a:ext uri="{FF2B5EF4-FFF2-40B4-BE49-F238E27FC236}">
              <a16:creationId xmlns:a16="http://schemas.microsoft.com/office/drawing/2014/main" id="{672F67FA-9384-4C37-BF5B-6F316CC23E6D}"/>
            </a:ext>
          </a:extLst>
        </xdr:cNvPr>
        <xdr:cNvSpPr/>
      </xdr:nvSpPr>
      <xdr:spPr>
        <a:xfrm>
          <a:off x="3381375" y="58185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30480</xdr:rowOff>
    </xdr:from>
    <xdr:to>
      <xdr:col>24</xdr:col>
      <xdr:colOff>63500</xdr:colOff>
      <xdr:row>36</xdr:row>
      <xdr:rowOff>57150</xdr:rowOff>
    </xdr:to>
    <xdr:cxnSp macro="">
      <xdr:nvCxnSpPr>
        <xdr:cNvPr id="76" name="直線コネクタ 75">
          <a:extLst>
            <a:ext uri="{FF2B5EF4-FFF2-40B4-BE49-F238E27FC236}">
              <a16:creationId xmlns:a16="http://schemas.microsoft.com/office/drawing/2014/main" id="{CD46EB8D-853C-403F-B41B-76360168D57F}"/>
            </a:ext>
          </a:extLst>
        </xdr:cNvPr>
        <xdr:cNvCxnSpPr/>
      </xdr:nvCxnSpPr>
      <xdr:spPr>
        <a:xfrm>
          <a:off x="3429000" y="5856605"/>
          <a:ext cx="75247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124460</xdr:rowOff>
    </xdr:from>
    <xdr:to>
      <xdr:col>15</xdr:col>
      <xdr:colOff>101600</xdr:colOff>
      <xdr:row>36</xdr:row>
      <xdr:rowOff>54610</xdr:rowOff>
    </xdr:to>
    <xdr:sp macro="" textlink="">
      <xdr:nvSpPr>
        <xdr:cNvPr id="77" name="楕円 76">
          <a:extLst>
            <a:ext uri="{FF2B5EF4-FFF2-40B4-BE49-F238E27FC236}">
              <a16:creationId xmlns:a16="http://schemas.microsoft.com/office/drawing/2014/main" id="{AC91626A-1A24-4F50-B74C-63F311CC96BC}"/>
            </a:ext>
          </a:extLst>
        </xdr:cNvPr>
        <xdr:cNvSpPr/>
      </xdr:nvSpPr>
      <xdr:spPr>
        <a:xfrm>
          <a:off x="2571750" y="57886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3810</xdr:rowOff>
    </xdr:from>
    <xdr:to>
      <xdr:col>19</xdr:col>
      <xdr:colOff>177800</xdr:colOff>
      <xdr:row>36</xdr:row>
      <xdr:rowOff>30480</xdr:rowOff>
    </xdr:to>
    <xdr:cxnSp macro="">
      <xdr:nvCxnSpPr>
        <xdr:cNvPr id="78" name="直線コネクタ 77">
          <a:extLst>
            <a:ext uri="{FF2B5EF4-FFF2-40B4-BE49-F238E27FC236}">
              <a16:creationId xmlns:a16="http://schemas.microsoft.com/office/drawing/2014/main" id="{9EC455BF-F36A-46A8-B0C4-7CA3ECEA883F}"/>
            </a:ext>
          </a:extLst>
        </xdr:cNvPr>
        <xdr:cNvCxnSpPr/>
      </xdr:nvCxnSpPr>
      <xdr:spPr>
        <a:xfrm>
          <a:off x="2619375" y="5836285"/>
          <a:ext cx="80962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107315</xdr:rowOff>
    </xdr:from>
    <xdr:to>
      <xdr:col>10</xdr:col>
      <xdr:colOff>165100</xdr:colOff>
      <xdr:row>36</xdr:row>
      <xdr:rowOff>37465</xdr:rowOff>
    </xdr:to>
    <xdr:sp macro="" textlink="">
      <xdr:nvSpPr>
        <xdr:cNvPr id="79" name="楕円 78">
          <a:extLst>
            <a:ext uri="{FF2B5EF4-FFF2-40B4-BE49-F238E27FC236}">
              <a16:creationId xmlns:a16="http://schemas.microsoft.com/office/drawing/2014/main" id="{739761A9-BF5D-48BE-B2A6-A8D081551D4A}"/>
            </a:ext>
          </a:extLst>
        </xdr:cNvPr>
        <xdr:cNvSpPr/>
      </xdr:nvSpPr>
      <xdr:spPr>
        <a:xfrm>
          <a:off x="1781175" y="57715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158115</xdr:rowOff>
    </xdr:from>
    <xdr:to>
      <xdr:col>15</xdr:col>
      <xdr:colOff>50800</xdr:colOff>
      <xdr:row>36</xdr:row>
      <xdr:rowOff>3810</xdr:rowOff>
    </xdr:to>
    <xdr:cxnSp macro="">
      <xdr:nvCxnSpPr>
        <xdr:cNvPr id="80" name="直線コネクタ 79">
          <a:extLst>
            <a:ext uri="{FF2B5EF4-FFF2-40B4-BE49-F238E27FC236}">
              <a16:creationId xmlns:a16="http://schemas.microsoft.com/office/drawing/2014/main" id="{CBDF494C-9CCF-4BBC-8405-EC684173EC05}"/>
            </a:ext>
          </a:extLst>
        </xdr:cNvPr>
        <xdr:cNvCxnSpPr/>
      </xdr:nvCxnSpPr>
      <xdr:spPr>
        <a:xfrm>
          <a:off x="1828800" y="5828665"/>
          <a:ext cx="7905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80645</xdr:rowOff>
    </xdr:from>
    <xdr:to>
      <xdr:col>6</xdr:col>
      <xdr:colOff>38100</xdr:colOff>
      <xdr:row>36</xdr:row>
      <xdr:rowOff>10795</xdr:rowOff>
    </xdr:to>
    <xdr:sp macro="" textlink="">
      <xdr:nvSpPr>
        <xdr:cNvPr id="81" name="楕円 80">
          <a:extLst>
            <a:ext uri="{FF2B5EF4-FFF2-40B4-BE49-F238E27FC236}">
              <a16:creationId xmlns:a16="http://schemas.microsoft.com/office/drawing/2014/main" id="{B7ADDD46-180D-422B-A5BE-CDA6A0C91FB5}"/>
            </a:ext>
          </a:extLst>
        </xdr:cNvPr>
        <xdr:cNvSpPr/>
      </xdr:nvSpPr>
      <xdr:spPr>
        <a:xfrm>
          <a:off x="981075" y="57511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131445</xdr:rowOff>
    </xdr:from>
    <xdr:to>
      <xdr:col>10</xdr:col>
      <xdr:colOff>114300</xdr:colOff>
      <xdr:row>35</xdr:row>
      <xdr:rowOff>158115</xdr:rowOff>
    </xdr:to>
    <xdr:cxnSp macro="">
      <xdr:nvCxnSpPr>
        <xdr:cNvPr id="82" name="直線コネクタ 81">
          <a:extLst>
            <a:ext uri="{FF2B5EF4-FFF2-40B4-BE49-F238E27FC236}">
              <a16:creationId xmlns:a16="http://schemas.microsoft.com/office/drawing/2014/main" id="{A85DD3C8-3D46-411B-A026-FDBA97A20C5C}"/>
            </a:ext>
          </a:extLst>
        </xdr:cNvPr>
        <xdr:cNvCxnSpPr/>
      </xdr:nvCxnSpPr>
      <xdr:spPr>
        <a:xfrm>
          <a:off x="1028700" y="5798820"/>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369C4C27-2F15-418E-B56D-E186539FFAAA}"/>
            </a:ext>
          </a:extLst>
        </xdr:cNvPr>
        <xdr:cNvSpPr txBox="1"/>
      </xdr:nvSpPr>
      <xdr:spPr>
        <a:xfrm>
          <a:off x="32391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2900905F-8306-46C7-9808-AF3111D46B90}"/>
            </a:ext>
          </a:extLst>
        </xdr:cNvPr>
        <xdr:cNvSpPr txBox="1"/>
      </xdr:nvSpPr>
      <xdr:spPr>
        <a:xfrm>
          <a:off x="2439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E984F930-8EE8-4F3B-BD7D-F5B6F8DC9652}"/>
            </a:ext>
          </a:extLst>
        </xdr:cNvPr>
        <xdr:cNvSpPr txBox="1"/>
      </xdr:nvSpPr>
      <xdr:spPr>
        <a:xfrm>
          <a:off x="1648469" y="627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AC49F115-B002-44BC-9AA1-E611F684D422}"/>
            </a:ext>
          </a:extLst>
        </xdr:cNvPr>
        <xdr:cNvSpPr txBox="1"/>
      </xdr:nvSpPr>
      <xdr:spPr>
        <a:xfrm>
          <a:off x="848369" y="620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97807</xdr:rowOff>
    </xdr:from>
    <xdr:ext cx="405111" cy="259045"/>
    <xdr:sp macro="" textlink="">
      <xdr:nvSpPr>
        <xdr:cNvPr id="87" name="n_1mainValue【道路】&#10;有形固定資産減価償却率">
          <a:extLst>
            <a:ext uri="{FF2B5EF4-FFF2-40B4-BE49-F238E27FC236}">
              <a16:creationId xmlns:a16="http://schemas.microsoft.com/office/drawing/2014/main" id="{BA951DC6-55FB-4951-B561-62D17ADBE559}"/>
            </a:ext>
          </a:extLst>
        </xdr:cNvPr>
        <xdr:cNvSpPr txBox="1"/>
      </xdr:nvSpPr>
      <xdr:spPr>
        <a:xfrm>
          <a:off x="3239144"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71137</xdr:rowOff>
    </xdr:from>
    <xdr:ext cx="405111" cy="259045"/>
    <xdr:sp macro="" textlink="">
      <xdr:nvSpPr>
        <xdr:cNvPr id="88" name="n_2mainValue【道路】&#10;有形固定資産減価償却率">
          <a:extLst>
            <a:ext uri="{FF2B5EF4-FFF2-40B4-BE49-F238E27FC236}">
              <a16:creationId xmlns:a16="http://schemas.microsoft.com/office/drawing/2014/main" id="{2C889B23-D12D-4E8B-96C8-4FDE976E319F}"/>
            </a:ext>
          </a:extLst>
        </xdr:cNvPr>
        <xdr:cNvSpPr txBox="1"/>
      </xdr:nvSpPr>
      <xdr:spPr>
        <a:xfrm>
          <a:off x="2439044"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53992</xdr:rowOff>
    </xdr:from>
    <xdr:ext cx="405111" cy="259045"/>
    <xdr:sp macro="" textlink="">
      <xdr:nvSpPr>
        <xdr:cNvPr id="89" name="n_3mainValue【道路】&#10;有形固定資産減価償却率">
          <a:extLst>
            <a:ext uri="{FF2B5EF4-FFF2-40B4-BE49-F238E27FC236}">
              <a16:creationId xmlns:a16="http://schemas.microsoft.com/office/drawing/2014/main" id="{76D62625-31BD-4A9F-A671-CD261A23F887}"/>
            </a:ext>
          </a:extLst>
        </xdr:cNvPr>
        <xdr:cNvSpPr txBox="1"/>
      </xdr:nvSpPr>
      <xdr:spPr>
        <a:xfrm>
          <a:off x="1648469" y="55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27322</xdr:rowOff>
    </xdr:from>
    <xdr:ext cx="405111" cy="259045"/>
    <xdr:sp macro="" textlink="">
      <xdr:nvSpPr>
        <xdr:cNvPr id="90" name="n_4mainValue【道路】&#10;有形固定資産減価償却率">
          <a:extLst>
            <a:ext uri="{FF2B5EF4-FFF2-40B4-BE49-F238E27FC236}">
              <a16:creationId xmlns:a16="http://schemas.microsoft.com/office/drawing/2014/main" id="{7D64DDA0-3F1B-40D5-92D1-769727D172FF}"/>
            </a:ext>
          </a:extLst>
        </xdr:cNvPr>
        <xdr:cNvSpPr txBox="1"/>
      </xdr:nvSpPr>
      <xdr:spPr>
        <a:xfrm>
          <a:off x="848369" y="553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2C165BA-1486-4BB7-9798-2E7CAD60F3AF}"/>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DD07F85-6B12-4012-A6CA-77D32D82B3D1}"/>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0303B9E-C2B1-4752-B3A9-8CBE84AE37D1}"/>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8C0BA0C-8877-4E94-B556-8825D1E30C1E}"/>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0AA4BDC-7F53-4B7B-A7DA-1FAD9CC2CBCF}"/>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C7A12B1-C137-4EC1-8447-8EFA986738F4}"/>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4147F35-1EA1-46A5-AB67-80FE48E2549D}"/>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8AF31AB-67E0-43CB-9F44-AE708EB8D9A5}"/>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414E79A-08D0-4F87-8B52-A063DA19B68F}"/>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CBE467C-47A2-46BB-BE0A-6DA0DB70119E}"/>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BA2F3CAA-0ED0-4AE3-A947-EF58FDED22D3}"/>
            </a:ext>
          </a:extLst>
        </xdr:cNvPr>
        <xdr:cNvCxnSpPr/>
      </xdr:nvCxnSpPr>
      <xdr:spPr>
        <a:xfrm>
          <a:off x="5953125" y="6772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334A839A-BF49-43C6-AF79-E175088CB5DD}"/>
            </a:ext>
          </a:extLst>
        </xdr:cNvPr>
        <xdr:cNvSpPr txBox="1"/>
      </xdr:nvSpPr>
      <xdr:spPr>
        <a:xfrm>
          <a:off x="5527221"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2C91967-62A0-47F8-806B-62A2F1687397}"/>
            </a:ext>
          </a:extLst>
        </xdr:cNvPr>
        <xdr:cNvCxnSpPr/>
      </xdr:nvCxnSpPr>
      <xdr:spPr>
        <a:xfrm>
          <a:off x="5953125" y="6334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127A1289-15AF-4A9A-94D0-A805C311C6DC}"/>
            </a:ext>
          </a:extLst>
        </xdr:cNvPr>
        <xdr:cNvSpPr txBox="1"/>
      </xdr:nvSpPr>
      <xdr:spPr>
        <a:xfrm>
          <a:off x="5421206" y="6198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6912CDED-71B9-4941-802B-E0FBBB3ACB82}"/>
            </a:ext>
          </a:extLst>
        </xdr:cNvPr>
        <xdr:cNvCxnSpPr/>
      </xdr:nvCxnSpPr>
      <xdr:spPr>
        <a:xfrm>
          <a:off x="5953125" y="590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642105A8-DFA6-4F4F-BEE7-E94481584C03}"/>
            </a:ext>
          </a:extLst>
        </xdr:cNvPr>
        <xdr:cNvSpPr txBox="1"/>
      </xdr:nvSpPr>
      <xdr:spPr>
        <a:xfrm>
          <a:off x="5421206" y="5769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62D4A5F9-7B21-4992-A474-276BC55D18AB}"/>
            </a:ext>
          </a:extLst>
        </xdr:cNvPr>
        <xdr:cNvCxnSpPr/>
      </xdr:nvCxnSpPr>
      <xdr:spPr>
        <a:xfrm>
          <a:off x="5953125" y="5476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9947EAB9-48CF-4A16-B3CF-7478664920B6}"/>
            </a:ext>
          </a:extLst>
        </xdr:cNvPr>
        <xdr:cNvSpPr txBox="1"/>
      </xdr:nvSpPr>
      <xdr:spPr>
        <a:xfrm>
          <a:off x="5421206" y="53410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C57D66F-C2B6-4B3F-9747-1704A6314354}"/>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28E18493-E9ED-426D-A767-A1160596EF39}"/>
            </a:ext>
          </a:extLst>
        </xdr:cNvPr>
        <xdr:cNvSpPr txBox="1"/>
      </xdr:nvSpPr>
      <xdr:spPr>
        <a:xfrm>
          <a:off x="54212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315F288-8958-470B-95F7-57097D8F20DC}"/>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882FE21A-7C5F-44D7-8B7E-C53E72516683}"/>
            </a:ext>
          </a:extLst>
        </xdr:cNvPr>
        <xdr:cNvCxnSpPr/>
      </xdr:nvCxnSpPr>
      <xdr:spPr>
        <a:xfrm flipV="1">
          <a:off x="9429115" y="5506436"/>
          <a:ext cx="0" cy="126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F4F7C22B-C3F6-4DE6-B85C-CDC34059859F}"/>
            </a:ext>
          </a:extLst>
        </xdr:cNvPr>
        <xdr:cNvSpPr txBox="1"/>
      </xdr:nvSpPr>
      <xdr:spPr>
        <a:xfrm>
          <a:off x="9467850" y="677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2962FFB8-B573-4209-82FD-7046F474C523}"/>
            </a:ext>
          </a:extLst>
        </xdr:cNvPr>
        <xdr:cNvCxnSpPr/>
      </xdr:nvCxnSpPr>
      <xdr:spPr>
        <a:xfrm>
          <a:off x="9363075" y="677048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520A5355-4DE4-46C7-AA2C-DB25EDA29F96}"/>
            </a:ext>
          </a:extLst>
        </xdr:cNvPr>
        <xdr:cNvSpPr txBox="1"/>
      </xdr:nvSpPr>
      <xdr:spPr>
        <a:xfrm>
          <a:off x="9467850" y="529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18D207AA-74BA-46F1-824B-9F8903F42DFE}"/>
            </a:ext>
          </a:extLst>
        </xdr:cNvPr>
        <xdr:cNvCxnSpPr/>
      </xdr:nvCxnSpPr>
      <xdr:spPr>
        <a:xfrm>
          <a:off x="9363075" y="55064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79B0A7F4-CF1C-4BEC-AA2A-ABDEEF853A92}"/>
            </a:ext>
          </a:extLst>
        </xdr:cNvPr>
        <xdr:cNvSpPr txBox="1"/>
      </xdr:nvSpPr>
      <xdr:spPr>
        <a:xfrm>
          <a:off x="9467850" y="6550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8AFB9D8D-6221-4747-BD62-07F773CED7F7}"/>
            </a:ext>
          </a:extLst>
        </xdr:cNvPr>
        <xdr:cNvSpPr/>
      </xdr:nvSpPr>
      <xdr:spPr>
        <a:xfrm>
          <a:off x="9401175" y="657242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90EE85A2-1E21-4D15-A984-F034F63E74B9}"/>
            </a:ext>
          </a:extLst>
        </xdr:cNvPr>
        <xdr:cNvSpPr/>
      </xdr:nvSpPr>
      <xdr:spPr>
        <a:xfrm>
          <a:off x="8639175" y="65823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4246AE7B-C07A-428B-BD68-0734402CC943}"/>
            </a:ext>
          </a:extLst>
        </xdr:cNvPr>
        <xdr:cNvSpPr/>
      </xdr:nvSpPr>
      <xdr:spPr>
        <a:xfrm>
          <a:off x="7839075" y="65908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95DD042C-CE6B-4094-9791-639DB14E645B}"/>
            </a:ext>
          </a:extLst>
        </xdr:cNvPr>
        <xdr:cNvSpPr/>
      </xdr:nvSpPr>
      <xdr:spPr>
        <a:xfrm>
          <a:off x="7029450" y="661694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F9951AAC-46EA-4778-A3CF-D25C15246EE0}"/>
            </a:ext>
          </a:extLst>
        </xdr:cNvPr>
        <xdr:cNvSpPr/>
      </xdr:nvSpPr>
      <xdr:spPr>
        <a:xfrm>
          <a:off x="6238875" y="66000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4898EAE-6EA9-4278-A16E-AA73FF581EDA}"/>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BD68028-9755-4025-9312-EAD28AACEFED}"/>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923EA93-6016-402E-8677-A7455B48A121}"/>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EF3B76F-0FAE-4DFD-B319-626DD9D04053}"/>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51330D9-7060-4A81-AAD5-CB3A2B7A8440}"/>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86562</xdr:rowOff>
    </xdr:from>
    <xdr:to>
      <xdr:col>55</xdr:col>
      <xdr:colOff>50800</xdr:colOff>
      <xdr:row>41</xdr:row>
      <xdr:rowOff>16712</xdr:rowOff>
    </xdr:to>
    <xdr:sp macro="" textlink="">
      <xdr:nvSpPr>
        <xdr:cNvPr id="128" name="楕円 127">
          <a:extLst>
            <a:ext uri="{FF2B5EF4-FFF2-40B4-BE49-F238E27FC236}">
              <a16:creationId xmlns:a16="http://schemas.microsoft.com/office/drawing/2014/main" id="{CBBC0DF3-C7CE-4592-98DC-8C557ADEA425}"/>
            </a:ext>
          </a:extLst>
        </xdr:cNvPr>
        <xdr:cNvSpPr/>
      </xdr:nvSpPr>
      <xdr:spPr>
        <a:xfrm>
          <a:off x="9401175" y="656038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109439</xdr:rowOff>
    </xdr:from>
    <xdr:ext cx="534377" cy="259045"/>
    <xdr:sp macro="" textlink="">
      <xdr:nvSpPr>
        <xdr:cNvPr id="129" name="【道路】&#10;一人当たり延長該当値テキスト">
          <a:extLst>
            <a:ext uri="{FF2B5EF4-FFF2-40B4-BE49-F238E27FC236}">
              <a16:creationId xmlns:a16="http://schemas.microsoft.com/office/drawing/2014/main" id="{339A4189-04CD-463C-A91D-6F8BE88F636F}"/>
            </a:ext>
          </a:extLst>
        </xdr:cNvPr>
        <xdr:cNvSpPr txBox="1"/>
      </xdr:nvSpPr>
      <xdr:spPr>
        <a:xfrm>
          <a:off x="9467850" y="642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90713</xdr:rowOff>
    </xdr:from>
    <xdr:to>
      <xdr:col>50</xdr:col>
      <xdr:colOff>165100</xdr:colOff>
      <xdr:row>41</xdr:row>
      <xdr:rowOff>20863</xdr:rowOff>
    </xdr:to>
    <xdr:sp macro="" textlink="">
      <xdr:nvSpPr>
        <xdr:cNvPr id="130" name="楕円 129">
          <a:extLst>
            <a:ext uri="{FF2B5EF4-FFF2-40B4-BE49-F238E27FC236}">
              <a16:creationId xmlns:a16="http://schemas.microsoft.com/office/drawing/2014/main" id="{5EDB3159-9379-4686-8EB7-2E08C260C15D}"/>
            </a:ext>
          </a:extLst>
        </xdr:cNvPr>
        <xdr:cNvSpPr/>
      </xdr:nvSpPr>
      <xdr:spPr>
        <a:xfrm>
          <a:off x="8639175" y="65645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137362</xdr:rowOff>
    </xdr:from>
    <xdr:to>
      <xdr:col>55</xdr:col>
      <xdr:colOff>0</xdr:colOff>
      <xdr:row>40</xdr:row>
      <xdr:rowOff>141513</xdr:rowOff>
    </xdr:to>
    <xdr:cxnSp macro="">
      <xdr:nvCxnSpPr>
        <xdr:cNvPr id="131" name="直線コネクタ 130">
          <a:extLst>
            <a:ext uri="{FF2B5EF4-FFF2-40B4-BE49-F238E27FC236}">
              <a16:creationId xmlns:a16="http://schemas.microsoft.com/office/drawing/2014/main" id="{E4A18CAA-ECD9-41EA-A73E-D5EDB264E2F1}"/>
            </a:ext>
          </a:extLst>
        </xdr:cNvPr>
        <xdr:cNvCxnSpPr/>
      </xdr:nvCxnSpPr>
      <xdr:spPr>
        <a:xfrm flipV="1">
          <a:off x="8686800" y="6617537"/>
          <a:ext cx="742950" cy="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94460</xdr:rowOff>
    </xdr:from>
    <xdr:to>
      <xdr:col>46</xdr:col>
      <xdr:colOff>38100</xdr:colOff>
      <xdr:row>41</xdr:row>
      <xdr:rowOff>24610</xdr:rowOff>
    </xdr:to>
    <xdr:sp macro="" textlink="">
      <xdr:nvSpPr>
        <xdr:cNvPr id="132" name="楕円 131">
          <a:extLst>
            <a:ext uri="{FF2B5EF4-FFF2-40B4-BE49-F238E27FC236}">
              <a16:creationId xmlns:a16="http://schemas.microsoft.com/office/drawing/2014/main" id="{2273A3AF-9F0C-4883-A74D-479F89D9E419}"/>
            </a:ext>
          </a:extLst>
        </xdr:cNvPr>
        <xdr:cNvSpPr/>
      </xdr:nvSpPr>
      <xdr:spPr>
        <a:xfrm>
          <a:off x="7839075" y="65714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141513</xdr:rowOff>
    </xdr:from>
    <xdr:to>
      <xdr:col>50</xdr:col>
      <xdr:colOff>114300</xdr:colOff>
      <xdr:row>40</xdr:row>
      <xdr:rowOff>145260</xdr:rowOff>
    </xdr:to>
    <xdr:cxnSp macro="">
      <xdr:nvCxnSpPr>
        <xdr:cNvPr id="133" name="直線コネクタ 132">
          <a:extLst>
            <a:ext uri="{FF2B5EF4-FFF2-40B4-BE49-F238E27FC236}">
              <a16:creationId xmlns:a16="http://schemas.microsoft.com/office/drawing/2014/main" id="{287C8A50-8DF2-4B48-B661-9A1F4067C1FA}"/>
            </a:ext>
          </a:extLst>
        </xdr:cNvPr>
        <xdr:cNvCxnSpPr/>
      </xdr:nvCxnSpPr>
      <xdr:spPr>
        <a:xfrm flipV="1">
          <a:off x="7886700" y="662168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97430</xdr:rowOff>
    </xdr:from>
    <xdr:to>
      <xdr:col>41</xdr:col>
      <xdr:colOff>101600</xdr:colOff>
      <xdr:row>41</xdr:row>
      <xdr:rowOff>27580</xdr:rowOff>
    </xdr:to>
    <xdr:sp macro="" textlink="">
      <xdr:nvSpPr>
        <xdr:cNvPr id="134" name="楕円 133">
          <a:extLst>
            <a:ext uri="{FF2B5EF4-FFF2-40B4-BE49-F238E27FC236}">
              <a16:creationId xmlns:a16="http://schemas.microsoft.com/office/drawing/2014/main" id="{24EE9752-3522-43CB-BFC1-CBE15E4BC509}"/>
            </a:ext>
          </a:extLst>
        </xdr:cNvPr>
        <xdr:cNvSpPr/>
      </xdr:nvSpPr>
      <xdr:spPr>
        <a:xfrm>
          <a:off x="7029450" y="65744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145260</xdr:rowOff>
    </xdr:from>
    <xdr:to>
      <xdr:col>45</xdr:col>
      <xdr:colOff>177800</xdr:colOff>
      <xdr:row>40</xdr:row>
      <xdr:rowOff>148230</xdr:rowOff>
    </xdr:to>
    <xdr:cxnSp macro="">
      <xdr:nvCxnSpPr>
        <xdr:cNvPr id="135" name="直線コネクタ 134">
          <a:extLst>
            <a:ext uri="{FF2B5EF4-FFF2-40B4-BE49-F238E27FC236}">
              <a16:creationId xmlns:a16="http://schemas.microsoft.com/office/drawing/2014/main" id="{FA2F4146-238C-49F1-87AD-B44D64A27EF2}"/>
            </a:ext>
          </a:extLst>
        </xdr:cNvPr>
        <xdr:cNvCxnSpPr/>
      </xdr:nvCxnSpPr>
      <xdr:spPr>
        <a:xfrm flipV="1">
          <a:off x="7077075" y="6619085"/>
          <a:ext cx="809625" cy="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102927</xdr:rowOff>
    </xdr:from>
    <xdr:to>
      <xdr:col>36</xdr:col>
      <xdr:colOff>165100</xdr:colOff>
      <xdr:row>41</xdr:row>
      <xdr:rowOff>33077</xdr:rowOff>
    </xdr:to>
    <xdr:sp macro="" textlink="">
      <xdr:nvSpPr>
        <xdr:cNvPr id="136" name="楕円 135">
          <a:extLst>
            <a:ext uri="{FF2B5EF4-FFF2-40B4-BE49-F238E27FC236}">
              <a16:creationId xmlns:a16="http://schemas.microsoft.com/office/drawing/2014/main" id="{E3C7877D-4F9D-4462-B00F-018D7ABF4897}"/>
            </a:ext>
          </a:extLst>
        </xdr:cNvPr>
        <xdr:cNvSpPr/>
      </xdr:nvSpPr>
      <xdr:spPr>
        <a:xfrm>
          <a:off x="6238875" y="658310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148230</xdr:rowOff>
    </xdr:from>
    <xdr:to>
      <xdr:col>41</xdr:col>
      <xdr:colOff>50800</xdr:colOff>
      <xdr:row>40</xdr:row>
      <xdr:rowOff>153727</xdr:rowOff>
    </xdr:to>
    <xdr:cxnSp macro="">
      <xdr:nvCxnSpPr>
        <xdr:cNvPr id="137" name="直線コネクタ 136">
          <a:extLst>
            <a:ext uri="{FF2B5EF4-FFF2-40B4-BE49-F238E27FC236}">
              <a16:creationId xmlns:a16="http://schemas.microsoft.com/office/drawing/2014/main" id="{5C93FB96-F4C0-48AD-AF4C-3E023F64C0E5}"/>
            </a:ext>
          </a:extLst>
        </xdr:cNvPr>
        <xdr:cNvCxnSpPr/>
      </xdr:nvCxnSpPr>
      <xdr:spPr>
        <a:xfrm flipV="1">
          <a:off x="6286500" y="6622055"/>
          <a:ext cx="790575" cy="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66AD5A97-CE87-45CF-902D-90D9AC5F5339}"/>
            </a:ext>
          </a:extLst>
        </xdr:cNvPr>
        <xdr:cNvSpPr txBox="1"/>
      </xdr:nvSpPr>
      <xdr:spPr>
        <a:xfrm>
          <a:off x="8429136" y="666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A0B55C75-76C3-4D2F-8C0E-7009344A728D}"/>
            </a:ext>
          </a:extLst>
        </xdr:cNvPr>
        <xdr:cNvSpPr txBox="1"/>
      </xdr:nvSpPr>
      <xdr:spPr>
        <a:xfrm>
          <a:off x="7648086" y="667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a:extLst>
            <a:ext uri="{FF2B5EF4-FFF2-40B4-BE49-F238E27FC236}">
              <a16:creationId xmlns:a16="http://schemas.microsoft.com/office/drawing/2014/main" id="{285BD91C-D6D3-4E57-8446-C334A02A8747}"/>
            </a:ext>
          </a:extLst>
        </xdr:cNvPr>
        <xdr:cNvSpPr txBox="1"/>
      </xdr:nvSpPr>
      <xdr:spPr>
        <a:xfrm>
          <a:off x="6847986" y="669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47515</xdr:rowOff>
    </xdr:from>
    <xdr:ext cx="534377" cy="259045"/>
    <xdr:sp macro="" textlink="">
      <xdr:nvSpPr>
        <xdr:cNvPr id="141" name="n_4aveValue【道路】&#10;一人当たり延長">
          <a:extLst>
            <a:ext uri="{FF2B5EF4-FFF2-40B4-BE49-F238E27FC236}">
              <a16:creationId xmlns:a16="http://schemas.microsoft.com/office/drawing/2014/main" id="{A5FA9867-56D1-47C6-9201-B3A450EB3DC5}"/>
            </a:ext>
          </a:extLst>
        </xdr:cNvPr>
        <xdr:cNvSpPr txBox="1"/>
      </xdr:nvSpPr>
      <xdr:spPr>
        <a:xfrm>
          <a:off x="6038361"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37390</xdr:rowOff>
    </xdr:from>
    <xdr:ext cx="534377" cy="259045"/>
    <xdr:sp macro="" textlink="">
      <xdr:nvSpPr>
        <xdr:cNvPr id="142" name="n_1mainValue【道路】&#10;一人当たり延長">
          <a:extLst>
            <a:ext uri="{FF2B5EF4-FFF2-40B4-BE49-F238E27FC236}">
              <a16:creationId xmlns:a16="http://schemas.microsoft.com/office/drawing/2014/main" id="{9B5BA881-96DC-4AFF-B64C-7450EC550E57}"/>
            </a:ext>
          </a:extLst>
        </xdr:cNvPr>
        <xdr:cNvSpPr txBox="1"/>
      </xdr:nvSpPr>
      <xdr:spPr>
        <a:xfrm>
          <a:off x="8429136" y="635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41137</xdr:rowOff>
    </xdr:from>
    <xdr:ext cx="534377" cy="259045"/>
    <xdr:sp macro="" textlink="">
      <xdr:nvSpPr>
        <xdr:cNvPr id="143" name="n_2mainValue【道路】&#10;一人当たり延長">
          <a:extLst>
            <a:ext uri="{FF2B5EF4-FFF2-40B4-BE49-F238E27FC236}">
              <a16:creationId xmlns:a16="http://schemas.microsoft.com/office/drawing/2014/main" id="{050F63AF-DECE-4648-AE09-B5F4F9165E88}"/>
            </a:ext>
          </a:extLst>
        </xdr:cNvPr>
        <xdr:cNvSpPr txBox="1"/>
      </xdr:nvSpPr>
      <xdr:spPr>
        <a:xfrm>
          <a:off x="7648086" y="63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44107</xdr:rowOff>
    </xdr:from>
    <xdr:ext cx="534377" cy="259045"/>
    <xdr:sp macro="" textlink="">
      <xdr:nvSpPr>
        <xdr:cNvPr id="144" name="n_3mainValue【道路】&#10;一人当たり延長">
          <a:extLst>
            <a:ext uri="{FF2B5EF4-FFF2-40B4-BE49-F238E27FC236}">
              <a16:creationId xmlns:a16="http://schemas.microsoft.com/office/drawing/2014/main" id="{F1C54DE8-3A40-4839-9ECA-CDA456058721}"/>
            </a:ext>
          </a:extLst>
        </xdr:cNvPr>
        <xdr:cNvSpPr txBox="1"/>
      </xdr:nvSpPr>
      <xdr:spPr>
        <a:xfrm>
          <a:off x="6847986" y="636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49604</xdr:rowOff>
    </xdr:from>
    <xdr:ext cx="534377" cy="259045"/>
    <xdr:sp macro="" textlink="">
      <xdr:nvSpPr>
        <xdr:cNvPr id="145" name="n_4mainValue【道路】&#10;一人当たり延長">
          <a:extLst>
            <a:ext uri="{FF2B5EF4-FFF2-40B4-BE49-F238E27FC236}">
              <a16:creationId xmlns:a16="http://schemas.microsoft.com/office/drawing/2014/main" id="{70EBD2ED-2095-4204-9AE7-41782AA5D178}"/>
            </a:ext>
          </a:extLst>
        </xdr:cNvPr>
        <xdr:cNvSpPr txBox="1"/>
      </xdr:nvSpPr>
      <xdr:spPr>
        <a:xfrm>
          <a:off x="6038361" y="636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2C94007-6109-44A8-81E9-232825F970FC}"/>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FB3A100-7DD8-491B-BBA8-A6849A2A8BC6}"/>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8ABB846-20A4-4C14-B2CC-8E9B479C91AC}"/>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2D5E98B-B9FC-4635-9278-B062B371F1CD}"/>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E0DBF57-1D70-48C9-90A8-34C146B910FD}"/>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4943877-A3F3-4F7D-901C-2117531550BA}"/>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F2D6683-BAB4-469D-B9F5-1F4041FCB5C6}"/>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696E5FB-0428-464D-ADD6-A7B766C0CAD0}"/>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D41F8E9-5991-4885-90B2-472F0BD7B753}"/>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99FC7B2-D0D0-4AEB-B7A4-C91414948BA7}"/>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2178EAE-8F7B-4846-9F5B-FF229B5DDBC2}"/>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DDBF9A68-27AC-4806-B587-7EF911A25D95}"/>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ED3A19A8-7B10-42D6-8FC7-30621C2B1E8A}"/>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71ED36D-5C85-4AC5-B623-9305C0662F62}"/>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7384ACAE-328D-4AD7-A213-CE1821F8F826}"/>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C85DC711-412B-461C-80CA-79B3F928875D}"/>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75724AF-E119-442F-AE56-6EB5B7C27749}"/>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3A07F1DE-1CFB-4B8F-95E2-93F9CAF2C611}"/>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654239AD-EC42-4789-BF30-B3356ED03F7D}"/>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F8B084A4-A77B-4556-B8EE-8DF840312E2E}"/>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E35823CB-7D06-4A45-A3A2-01736B0685CB}"/>
            </a:ext>
          </a:extLst>
        </xdr:cNvPr>
        <xdr:cNvSpPr txBox="1"/>
      </xdr:nvSpPr>
      <xdr:spPr>
        <a:xfrm>
          <a:off x="388136" y="88652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0F4045F-B1B0-4A6A-9D44-FD223B56014C}"/>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86BDBCCB-C96A-4662-9024-B738E83BBE2C}"/>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90D2552D-F365-4A38-8FEB-449D8B53F98B}"/>
            </a:ext>
          </a:extLst>
        </xdr:cNvPr>
        <xdr:cNvCxnSpPr/>
      </xdr:nvCxnSpPr>
      <xdr:spPr>
        <a:xfrm flipV="1">
          <a:off x="4180840" y="90011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3930AC60-A455-474D-8B1C-482E405600A5}"/>
            </a:ext>
          </a:extLst>
        </xdr:cNvPr>
        <xdr:cNvSpPr txBox="1"/>
      </xdr:nvSpPr>
      <xdr:spPr>
        <a:xfrm>
          <a:off x="4219575" y="1019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68522F45-E8D0-46FE-9CE4-A83645CAF921}"/>
            </a:ext>
          </a:extLst>
        </xdr:cNvPr>
        <xdr:cNvCxnSpPr/>
      </xdr:nvCxnSpPr>
      <xdr:spPr>
        <a:xfrm>
          <a:off x="4105275" y="1020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F7D358D3-BFB5-4DA2-B3AC-4EB264378B78}"/>
            </a:ext>
          </a:extLst>
        </xdr:cNvPr>
        <xdr:cNvSpPr txBox="1"/>
      </xdr:nvSpPr>
      <xdr:spPr>
        <a:xfrm>
          <a:off x="4219575" y="8789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FA3BDC39-D6D0-4A4C-BB96-31B6A70795E2}"/>
            </a:ext>
          </a:extLst>
        </xdr:cNvPr>
        <xdr:cNvCxnSpPr/>
      </xdr:nvCxnSpPr>
      <xdr:spPr>
        <a:xfrm>
          <a:off x="4105275" y="90011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776EAF5A-906C-42ED-9C50-0572D6D70F6E}"/>
            </a:ext>
          </a:extLst>
        </xdr:cNvPr>
        <xdr:cNvSpPr txBox="1"/>
      </xdr:nvSpPr>
      <xdr:spPr>
        <a:xfrm>
          <a:off x="4219575" y="9722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6A3A0B6F-4BF5-492C-AF84-4ABF46778BA8}"/>
            </a:ext>
          </a:extLst>
        </xdr:cNvPr>
        <xdr:cNvSpPr/>
      </xdr:nvSpPr>
      <xdr:spPr>
        <a:xfrm>
          <a:off x="4124325" y="97440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090417D4-EEAB-4CD0-AF1D-F8DC91965C64}"/>
            </a:ext>
          </a:extLst>
        </xdr:cNvPr>
        <xdr:cNvSpPr/>
      </xdr:nvSpPr>
      <xdr:spPr>
        <a:xfrm>
          <a:off x="3381375" y="97250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497450B8-3D2E-4AC8-8505-1F21EBD0B21E}"/>
            </a:ext>
          </a:extLst>
        </xdr:cNvPr>
        <xdr:cNvSpPr/>
      </xdr:nvSpPr>
      <xdr:spPr>
        <a:xfrm>
          <a:off x="2571750" y="97155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2BA48B53-D7D2-41F5-820D-EEB45F11B99C}"/>
            </a:ext>
          </a:extLst>
        </xdr:cNvPr>
        <xdr:cNvSpPr/>
      </xdr:nvSpPr>
      <xdr:spPr>
        <a:xfrm>
          <a:off x="1781175" y="97332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652E7F67-8A1F-4F6B-8418-A67F1C8B27F1}"/>
            </a:ext>
          </a:extLst>
        </xdr:cNvPr>
        <xdr:cNvSpPr/>
      </xdr:nvSpPr>
      <xdr:spPr>
        <a:xfrm>
          <a:off x="981075" y="97072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17F3EB6-7208-46BF-B627-F325198FB1C2}"/>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D362D02-5D25-4F71-A8BD-12A846A01AE9}"/>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E8CC212-A6F4-45C2-9618-657AAD8B5676}"/>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CACB734-96AD-403F-A91D-891FF7D9E5E3}"/>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5DE4917-F4AE-489B-88BB-532DB88818A5}"/>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85" name="楕円 184">
          <a:extLst>
            <a:ext uri="{FF2B5EF4-FFF2-40B4-BE49-F238E27FC236}">
              <a16:creationId xmlns:a16="http://schemas.microsoft.com/office/drawing/2014/main" id="{655DB65F-6D74-41AE-AF7F-224392AD5B54}"/>
            </a:ext>
          </a:extLst>
        </xdr:cNvPr>
        <xdr:cNvSpPr/>
      </xdr:nvSpPr>
      <xdr:spPr>
        <a:xfrm>
          <a:off x="4124325" y="96786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151147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8B6F7FE8-6CFD-4C0D-8FA3-56EB336F3187}"/>
            </a:ext>
          </a:extLst>
        </xdr:cNvPr>
        <xdr:cNvSpPr txBox="1"/>
      </xdr:nvSpPr>
      <xdr:spPr>
        <a:xfrm>
          <a:off x="4219575"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113030</xdr:rowOff>
    </xdr:from>
    <xdr:to>
      <xdr:col>20</xdr:col>
      <xdr:colOff>38100</xdr:colOff>
      <xdr:row>60</xdr:row>
      <xdr:rowOff>43180</xdr:rowOff>
    </xdr:to>
    <xdr:sp macro="" textlink="">
      <xdr:nvSpPr>
        <xdr:cNvPr id="187" name="楕円 186">
          <a:extLst>
            <a:ext uri="{FF2B5EF4-FFF2-40B4-BE49-F238E27FC236}">
              <a16:creationId xmlns:a16="http://schemas.microsoft.com/office/drawing/2014/main" id="{975ADE00-A05F-4D50-8BBB-97B221D1ABDD}"/>
            </a:ext>
          </a:extLst>
        </xdr:cNvPr>
        <xdr:cNvSpPr/>
      </xdr:nvSpPr>
      <xdr:spPr>
        <a:xfrm>
          <a:off x="3381375" y="96666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163830</xdr:rowOff>
    </xdr:from>
    <xdr:to>
      <xdr:col>24</xdr:col>
      <xdr:colOff>63500</xdr:colOff>
      <xdr:row>60</xdr:row>
      <xdr:rowOff>7620</xdr:rowOff>
    </xdr:to>
    <xdr:cxnSp macro="">
      <xdr:nvCxnSpPr>
        <xdr:cNvPr id="188" name="直線コネクタ 187">
          <a:extLst>
            <a:ext uri="{FF2B5EF4-FFF2-40B4-BE49-F238E27FC236}">
              <a16:creationId xmlns:a16="http://schemas.microsoft.com/office/drawing/2014/main" id="{097A1705-9B07-4EE4-98F4-7AC9A79DD8C9}"/>
            </a:ext>
          </a:extLst>
        </xdr:cNvPr>
        <xdr:cNvCxnSpPr/>
      </xdr:nvCxnSpPr>
      <xdr:spPr>
        <a:xfrm>
          <a:off x="3429000" y="9714230"/>
          <a:ext cx="75247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106680</xdr:rowOff>
    </xdr:from>
    <xdr:to>
      <xdr:col>15</xdr:col>
      <xdr:colOff>101600</xdr:colOff>
      <xdr:row>60</xdr:row>
      <xdr:rowOff>36830</xdr:rowOff>
    </xdr:to>
    <xdr:sp macro="" textlink="">
      <xdr:nvSpPr>
        <xdr:cNvPr id="189" name="楕円 188">
          <a:extLst>
            <a:ext uri="{FF2B5EF4-FFF2-40B4-BE49-F238E27FC236}">
              <a16:creationId xmlns:a16="http://schemas.microsoft.com/office/drawing/2014/main" id="{BC362D0E-F8CD-4889-8D54-05D14093EAFA}"/>
            </a:ext>
          </a:extLst>
        </xdr:cNvPr>
        <xdr:cNvSpPr/>
      </xdr:nvSpPr>
      <xdr:spPr>
        <a:xfrm>
          <a:off x="2571750" y="96570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157480</xdr:rowOff>
    </xdr:from>
    <xdr:to>
      <xdr:col>19</xdr:col>
      <xdr:colOff>177800</xdr:colOff>
      <xdr:row>59</xdr:row>
      <xdr:rowOff>163830</xdr:rowOff>
    </xdr:to>
    <xdr:cxnSp macro="">
      <xdr:nvCxnSpPr>
        <xdr:cNvPr id="190" name="直線コネクタ 189">
          <a:extLst>
            <a:ext uri="{FF2B5EF4-FFF2-40B4-BE49-F238E27FC236}">
              <a16:creationId xmlns:a16="http://schemas.microsoft.com/office/drawing/2014/main" id="{985815BC-3CDD-4247-A646-9D9837615597}"/>
            </a:ext>
          </a:extLst>
        </xdr:cNvPr>
        <xdr:cNvCxnSpPr/>
      </xdr:nvCxnSpPr>
      <xdr:spPr>
        <a:xfrm>
          <a:off x="2619375" y="971423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110490</xdr:rowOff>
    </xdr:from>
    <xdr:to>
      <xdr:col>10</xdr:col>
      <xdr:colOff>165100</xdr:colOff>
      <xdr:row>60</xdr:row>
      <xdr:rowOff>40640</xdr:rowOff>
    </xdr:to>
    <xdr:sp macro="" textlink="">
      <xdr:nvSpPr>
        <xdr:cNvPr id="191" name="楕円 190">
          <a:extLst>
            <a:ext uri="{FF2B5EF4-FFF2-40B4-BE49-F238E27FC236}">
              <a16:creationId xmlns:a16="http://schemas.microsoft.com/office/drawing/2014/main" id="{B8624B6C-2773-4178-960E-2066A39D6CAF}"/>
            </a:ext>
          </a:extLst>
        </xdr:cNvPr>
        <xdr:cNvSpPr/>
      </xdr:nvSpPr>
      <xdr:spPr>
        <a:xfrm>
          <a:off x="1781175" y="96608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157480</xdr:rowOff>
    </xdr:from>
    <xdr:to>
      <xdr:col>15</xdr:col>
      <xdr:colOff>50800</xdr:colOff>
      <xdr:row>59</xdr:row>
      <xdr:rowOff>161290</xdr:rowOff>
    </xdr:to>
    <xdr:cxnSp macro="">
      <xdr:nvCxnSpPr>
        <xdr:cNvPr id="192" name="直線コネクタ 191">
          <a:extLst>
            <a:ext uri="{FF2B5EF4-FFF2-40B4-BE49-F238E27FC236}">
              <a16:creationId xmlns:a16="http://schemas.microsoft.com/office/drawing/2014/main" id="{07B0A403-CE25-46A0-A6E1-AA0DCB7614F3}"/>
            </a:ext>
          </a:extLst>
        </xdr:cNvPr>
        <xdr:cNvCxnSpPr/>
      </xdr:nvCxnSpPr>
      <xdr:spPr>
        <a:xfrm flipV="1">
          <a:off x="1828800" y="971423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95250</xdr:rowOff>
    </xdr:from>
    <xdr:to>
      <xdr:col>6</xdr:col>
      <xdr:colOff>38100</xdr:colOff>
      <xdr:row>60</xdr:row>
      <xdr:rowOff>25400</xdr:rowOff>
    </xdr:to>
    <xdr:sp macro="" textlink="">
      <xdr:nvSpPr>
        <xdr:cNvPr id="193" name="楕円 192">
          <a:extLst>
            <a:ext uri="{FF2B5EF4-FFF2-40B4-BE49-F238E27FC236}">
              <a16:creationId xmlns:a16="http://schemas.microsoft.com/office/drawing/2014/main" id="{AADF2092-2A2C-4AD8-8F62-849A14ACAF85}"/>
            </a:ext>
          </a:extLst>
        </xdr:cNvPr>
        <xdr:cNvSpPr/>
      </xdr:nvSpPr>
      <xdr:spPr>
        <a:xfrm>
          <a:off x="981075" y="9648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146050</xdr:rowOff>
    </xdr:from>
    <xdr:to>
      <xdr:col>10</xdr:col>
      <xdr:colOff>114300</xdr:colOff>
      <xdr:row>59</xdr:row>
      <xdr:rowOff>161290</xdr:rowOff>
    </xdr:to>
    <xdr:cxnSp macro="">
      <xdr:nvCxnSpPr>
        <xdr:cNvPr id="194" name="直線コネクタ 193">
          <a:extLst>
            <a:ext uri="{FF2B5EF4-FFF2-40B4-BE49-F238E27FC236}">
              <a16:creationId xmlns:a16="http://schemas.microsoft.com/office/drawing/2014/main" id="{FBE49EC7-7456-47FE-B82F-BEEFA48973C2}"/>
            </a:ext>
          </a:extLst>
        </xdr:cNvPr>
        <xdr:cNvCxnSpPr/>
      </xdr:nvCxnSpPr>
      <xdr:spPr>
        <a:xfrm>
          <a:off x="1028700" y="9696450"/>
          <a:ext cx="8001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62BAA387-916A-460B-926E-A52076D5C4EE}"/>
            </a:ext>
          </a:extLst>
        </xdr:cNvPr>
        <xdr:cNvSpPr txBox="1"/>
      </xdr:nvSpPr>
      <xdr:spPr>
        <a:xfrm>
          <a:off x="3239144" y="981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68FC4FF-FA5D-41FA-9303-68898D6F496A}"/>
            </a:ext>
          </a:extLst>
        </xdr:cNvPr>
        <xdr:cNvSpPr txBox="1"/>
      </xdr:nvSpPr>
      <xdr:spPr>
        <a:xfrm>
          <a:off x="2439044"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FFB358BF-A95D-4982-AE6D-73E7798F285B}"/>
            </a:ext>
          </a:extLst>
        </xdr:cNvPr>
        <xdr:cNvSpPr txBox="1"/>
      </xdr:nvSpPr>
      <xdr:spPr>
        <a:xfrm>
          <a:off x="1648469"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9F821187-F09E-4AF6-A266-9A0E1AD3BD85}"/>
            </a:ext>
          </a:extLst>
        </xdr:cNvPr>
        <xdr:cNvSpPr txBox="1"/>
      </xdr:nvSpPr>
      <xdr:spPr>
        <a:xfrm>
          <a:off x="848369"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59707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35054D3C-11B7-44E2-9E3A-688996060773}"/>
            </a:ext>
          </a:extLst>
        </xdr:cNvPr>
        <xdr:cNvSpPr txBox="1"/>
      </xdr:nvSpPr>
      <xdr:spPr>
        <a:xfrm>
          <a:off x="32391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53357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3F96CE3-AC24-4640-B457-9919A65D3D49}"/>
            </a:ext>
          </a:extLst>
        </xdr:cNvPr>
        <xdr:cNvSpPr txBox="1"/>
      </xdr:nvSpPr>
      <xdr:spPr>
        <a:xfrm>
          <a:off x="2439044" y="944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57167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03DF7AC0-359D-4A47-BF48-F241611E3469}"/>
            </a:ext>
          </a:extLst>
        </xdr:cNvPr>
        <xdr:cNvSpPr txBox="1"/>
      </xdr:nvSpPr>
      <xdr:spPr>
        <a:xfrm>
          <a:off x="1648469"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DA6164B0-88F0-4093-AFCF-A2021FFDEF33}"/>
            </a:ext>
          </a:extLst>
        </xdr:cNvPr>
        <xdr:cNvSpPr txBox="1"/>
      </xdr:nvSpPr>
      <xdr:spPr>
        <a:xfrm>
          <a:off x="848369" y="943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7148B123-1075-4645-A10B-F25BBB05B5C7}"/>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7BFC50B3-3142-4CA9-9BFF-9770068F525D}"/>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8291042E-CF0C-48AF-BA6C-48123039706F}"/>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80A24DC8-BBB6-4955-AAF8-10D4FEA3BF6F}"/>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23EE898D-06B2-413D-AFA0-24760832416C}"/>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58E7B6AA-7FDF-4A55-AEFA-C0DC902FA358}"/>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AEF000E-0F9B-44E1-9BB4-A0BD1DCF15C4}"/>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35DE7DBB-4F71-4F6B-AED0-9D94B9699F7B}"/>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53344E18-EED1-4EF8-8BDA-A51B0E03F94F}"/>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F47C23BD-9F25-40BA-A4B8-0460686E62D5}"/>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D2DB2B1E-53E0-4F2B-8AB2-F873194EF46E}"/>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B8F4266D-1526-4B30-B8DD-864A54ED8D72}"/>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4351F018-39B4-47FE-B878-D6E3ACAA5E5A}"/>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0A07677C-99C9-4FBF-B964-F14BC2358E6C}"/>
            </a:ext>
          </a:extLst>
        </xdr:cNvPr>
        <xdr:cNvSpPr txBox="1"/>
      </xdr:nvSpPr>
      <xdr:spPr>
        <a:xfrm>
          <a:off x="5324703" y="994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29679C93-0D46-43B2-B44B-1F5A1C397E47}"/>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2921AD31-5356-4A24-88CE-ABFEEEB50C42}"/>
            </a:ext>
          </a:extLst>
        </xdr:cNvPr>
        <xdr:cNvSpPr txBox="1"/>
      </xdr:nvSpPr>
      <xdr:spPr>
        <a:xfrm>
          <a:off x="5324703" y="9579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4696A85B-D8E7-472A-921C-5B26A5C55BB1}"/>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594596BF-171E-4010-867A-80CB8C7C2B1B}"/>
            </a:ext>
          </a:extLst>
        </xdr:cNvPr>
        <xdr:cNvSpPr txBox="1"/>
      </xdr:nvSpPr>
      <xdr:spPr>
        <a:xfrm>
          <a:off x="5324703" y="9227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DFCD575D-9A7C-4B7F-AEDE-AAD0BA689EBD}"/>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43BA3A87-F358-4383-B4C8-F6FD2ADB411A}"/>
            </a:ext>
          </a:extLst>
        </xdr:cNvPr>
        <xdr:cNvSpPr txBox="1"/>
      </xdr:nvSpPr>
      <xdr:spPr>
        <a:xfrm>
          <a:off x="5285983" y="886525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89D5E685-0665-48FF-BCC4-2571C2CCA1DD}"/>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BDDC50DB-41C5-48FD-A8CE-155FAEC46891}"/>
            </a:ext>
          </a:extLst>
        </xdr:cNvPr>
        <xdr:cNvSpPr txBox="1"/>
      </xdr:nvSpPr>
      <xdr:spPr>
        <a:xfrm>
          <a:off x="5285983" y="850330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E66DD7FA-3EE5-4EC5-937D-E8FA9306B1D6}"/>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F685EF14-1BCC-47FC-B618-379A9FE843FA}"/>
            </a:ext>
          </a:extLst>
        </xdr:cNvPr>
        <xdr:cNvCxnSpPr/>
      </xdr:nvCxnSpPr>
      <xdr:spPr>
        <a:xfrm flipV="1">
          <a:off x="9429115" y="8992750"/>
          <a:ext cx="0" cy="144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78279590-DADB-41BE-B864-07100887B3EB}"/>
            </a:ext>
          </a:extLst>
        </xdr:cNvPr>
        <xdr:cNvSpPr txBox="1"/>
      </xdr:nvSpPr>
      <xdr:spPr>
        <a:xfrm>
          <a:off x="9467850" y="10446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A5315C1D-3748-4FC2-8D05-2FFAD9893655}"/>
            </a:ext>
          </a:extLst>
        </xdr:cNvPr>
        <xdr:cNvCxnSpPr/>
      </xdr:nvCxnSpPr>
      <xdr:spPr>
        <a:xfrm>
          <a:off x="9363075" y="104394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E2C41A8C-C204-4D63-8B41-85C24D90CD79}"/>
            </a:ext>
          </a:extLst>
        </xdr:cNvPr>
        <xdr:cNvSpPr txBox="1"/>
      </xdr:nvSpPr>
      <xdr:spPr>
        <a:xfrm>
          <a:off x="9467850" y="8771152"/>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1CB5A2CF-D5EC-433B-B087-265845C9DA21}"/>
            </a:ext>
          </a:extLst>
        </xdr:cNvPr>
        <xdr:cNvCxnSpPr/>
      </xdr:nvCxnSpPr>
      <xdr:spPr>
        <a:xfrm>
          <a:off x="9363075" y="89927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C8BE722F-CAA9-46E0-84B8-BA0234D2C3A4}"/>
            </a:ext>
          </a:extLst>
        </xdr:cNvPr>
        <xdr:cNvSpPr txBox="1"/>
      </xdr:nvSpPr>
      <xdr:spPr>
        <a:xfrm>
          <a:off x="9467850" y="1007830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0CEF64F2-1A84-4A65-885A-4F68787BFE79}"/>
            </a:ext>
          </a:extLst>
        </xdr:cNvPr>
        <xdr:cNvSpPr/>
      </xdr:nvSpPr>
      <xdr:spPr>
        <a:xfrm>
          <a:off x="9401175" y="1021734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88DF8451-69D4-4198-A5CB-6D1F615FE531}"/>
            </a:ext>
          </a:extLst>
        </xdr:cNvPr>
        <xdr:cNvSpPr/>
      </xdr:nvSpPr>
      <xdr:spPr>
        <a:xfrm>
          <a:off x="8639175" y="1023147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2D8350EA-1368-484E-90FD-6DB37DE5FA6B}"/>
            </a:ext>
          </a:extLst>
        </xdr:cNvPr>
        <xdr:cNvSpPr/>
      </xdr:nvSpPr>
      <xdr:spPr>
        <a:xfrm>
          <a:off x="7839075" y="102482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59C71ACB-AD9F-4650-B03C-48047C53EF88}"/>
            </a:ext>
          </a:extLst>
        </xdr:cNvPr>
        <xdr:cNvSpPr/>
      </xdr:nvSpPr>
      <xdr:spPr>
        <a:xfrm>
          <a:off x="7029450" y="102217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B13037D1-E0E6-44E8-B1EE-A2BCB6AAA4BE}"/>
            </a:ext>
          </a:extLst>
        </xdr:cNvPr>
        <xdr:cNvSpPr/>
      </xdr:nvSpPr>
      <xdr:spPr>
        <a:xfrm>
          <a:off x="6238875" y="101930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D2C7CF6-F8A8-4EA6-AB73-912685311554}"/>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609E668-82E6-4CC5-B2A8-78722329BD49}"/>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055733A-1A9E-42FA-A9EE-625C28038E8E}"/>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5B62B64-6066-4F78-A955-CAAEDF42CE45}"/>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4909C4E-8410-407B-BC8B-1D6C0812081F}"/>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39402</xdr:rowOff>
    </xdr:from>
    <xdr:to>
      <xdr:col>55</xdr:col>
      <xdr:colOff>50800</xdr:colOff>
      <xdr:row>63</xdr:row>
      <xdr:rowOff>141002</xdr:rowOff>
    </xdr:to>
    <xdr:sp macro="" textlink="">
      <xdr:nvSpPr>
        <xdr:cNvPr id="242" name="楕円 241">
          <a:extLst>
            <a:ext uri="{FF2B5EF4-FFF2-40B4-BE49-F238E27FC236}">
              <a16:creationId xmlns:a16="http://schemas.microsoft.com/office/drawing/2014/main" id="{D4BE5C33-A26B-43E6-AF91-7BFD86E9FCBD}"/>
            </a:ext>
          </a:extLst>
        </xdr:cNvPr>
        <xdr:cNvSpPr/>
      </xdr:nvSpPr>
      <xdr:spPr>
        <a:xfrm>
          <a:off x="9401175" y="1024067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17829</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721ADEFE-7B9A-44F8-A1DA-030572262D48}"/>
            </a:ext>
          </a:extLst>
        </xdr:cNvPr>
        <xdr:cNvSpPr txBox="1"/>
      </xdr:nvSpPr>
      <xdr:spPr>
        <a:xfrm>
          <a:off x="9467850" y="102191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43766</xdr:rowOff>
    </xdr:from>
    <xdr:to>
      <xdr:col>50</xdr:col>
      <xdr:colOff>165100</xdr:colOff>
      <xdr:row>63</xdr:row>
      <xdr:rowOff>145366</xdr:rowOff>
    </xdr:to>
    <xdr:sp macro="" textlink="">
      <xdr:nvSpPr>
        <xdr:cNvPr id="244" name="楕円 243">
          <a:extLst>
            <a:ext uri="{FF2B5EF4-FFF2-40B4-BE49-F238E27FC236}">
              <a16:creationId xmlns:a16="http://schemas.microsoft.com/office/drawing/2014/main" id="{C3FA4092-57A1-40FB-96B0-F7614488C652}"/>
            </a:ext>
          </a:extLst>
        </xdr:cNvPr>
        <xdr:cNvSpPr/>
      </xdr:nvSpPr>
      <xdr:spPr>
        <a:xfrm>
          <a:off x="8639175" y="102482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90202</xdr:rowOff>
    </xdr:from>
    <xdr:to>
      <xdr:col>55</xdr:col>
      <xdr:colOff>0</xdr:colOff>
      <xdr:row>63</xdr:row>
      <xdr:rowOff>94566</xdr:rowOff>
    </xdr:to>
    <xdr:cxnSp macro="">
      <xdr:nvCxnSpPr>
        <xdr:cNvPr id="245" name="直線コネクタ 244">
          <a:extLst>
            <a:ext uri="{FF2B5EF4-FFF2-40B4-BE49-F238E27FC236}">
              <a16:creationId xmlns:a16="http://schemas.microsoft.com/office/drawing/2014/main" id="{C3E4AAB6-3C1F-4F2B-89A1-A07A093DC57C}"/>
            </a:ext>
          </a:extLst>
        </xdr:cNvPr>
        <xdr:cNvCxnSpPr/>
      </xdr:nvCxnSpPr>
      <xdr:spPr>
        <a:xfrm flipV="1">
          <a:off x="8686800" y="10288302"/>
          <a:ext cx="742950" cy="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50130</xdr:rowOff>
    </xdr:from>
    <xdr:to>
      <xdr:col>46</xdr:col>
      <xdr:colOff>38100</xdr:colOff>
      <xdr:row>63</xdr:row>
      <xdr:rowOff>151730</xdr:rowOff>
    </xdr:to>
    <xdr:sp macro="" textlink="">
      <xdr:nvSpPr>
        <xdr:cNvPr id="246" name="楕円 245">
          <a:extLst>
            <a:ext uri="{FF2B5EF4-FFF2-40B4-BE49-F238E27FC236}">
              <a16:creationId xmlns:a16="http://schemas.microsoft.com/office/drawing/2014/main" id="{A0BFC1A8-44DD-47C0-8A26-AF5CF4B2AD2E}"/>
            </a:ext>
          </a:extLst>
        </xdr:cNvPr>
        <xdr:cNvSpPr/>
      </xdr:nvSpPr>
      <xdr:spPr>
        <a:xfrm>
          <a:off x="7839075" y="102482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94566</xdr:rowOff>
    </xdr:from>
    <xdr:to>
      <xdr:col>50</xdr:col>
      <xdr:colOff>114300</xdr:colOff>
      <xdr:row>63</xdr:row>
      <xdr:rowOff>100930</xdr:rowOff>
    </xdr:to>
    <xdr:cxnSp macro="">
      <xdr:nvCxnSpPr>
        <xdr:cNvPr id="247" name="直線コネクタ 246">
          <a:extLst>
            <a:ext uri="{FF2B5EF4-FFF2-40B4-BE49-F238E27FC236}">
              <a16:creationId xmlns:a16="http://schemas.microsoft.com/office/drawing/2014/main" id="{2AD964D3-3091-436E-B9B8-EB3794C65804}"/>
            </a:ext>
          </a:extLst>
        </xdr:cNvPr>
        <xdr:cNvCxnSpPr/>
      </xdr:nvCxnSpPr>
      <xdr:spPr>
        <a:xfrm flipV="1">
          <a:off x="7886700" y="10295841"/>
          <a:ext cx="800100" cy="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57146</xdr:rowOff>
    </xdr:from>
    <xdr:to>
      <xdr:col>41</xdr:col>
      <xdr:colOff>101600</xdr:colOff>
      <xdr:row>63</xdr:row>
      <xdr:rowOff>158746</xdr:rowOff>
    </xdr:to>
    <xdr:sp macro="" textlink="">
      <xdr:nvSpPr>
        <xdr:cNvPr id="248" name="楕円 247">
          <a:extLst>
            <a:ext uri="{FF2B5EF4-FFF2-40B4-BE49-F238E27FC236}">
              <a16:creationId xmlns:a16="http://schemas.microsoft.com/office/drawing/2014/main" id="{0543CF46-B310-4A4F-945A-55E968BC394B}"/>
            </a:ext>
          </a:extLst>
        </xdr:cNvPr>
        <xdr:cNvSpPr/>
      </xdr:nvSpPr>
      <xdr:spPr>
        <a:xfrm>
          <a:off x="7029450" y="1025842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100930</xdr:rowOff>
    </xdr:from>
    <xdr:to>
      <xdr:col>45</xdr:col>
      <xdr:colOff>177800</xdr:colOff>
      <xdr:row>63</xdr:row>
      <xdr:rowOff>107946</xdr:rowOff>
    </xdr:to>
    <xdr:cxnSp macro="">
      <xdr:nvCxnSpPr>
        <xdr:cNvPr id="249" name="直線コネクタ 248">
          <a:extLst>
            <a:ext uri="{FF2B5EF4-FFF2-40B4-BE49-F238E27FC236}">
              <a16:creationId xmlns:a16="http://schemas.microsoft.com/office/drawing/2014/main" id="{3265A20E-7C16-4341-80C2-89BCD3EAA803}"/>
            </a:ext>
          </a:extLst>
        </xdr:cNvPr>
        <xdr:cNvCxnSpPr/>
      </xdr:nvCxnSpPr>
      <xdr:spPr>
        <a:xfrm flipV="1">
          <a:off x="7077075" y="10305380"/>
          <a:ext cx="809625"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62075</xdr:rowOff>
    </xdr:from>
    <xdr:to>
      <xdr:col>36</xdr:col>
      <xdr:colOff>165100</xdr:colOff>
      <xdr:row>63</xdr:row>
      <xdr:rowOff>163675</xdr:rowOff>
    </xdr:to>
    <xdr:sp macro="" textlink="">
      <xdr:nvSpPr>
        <xdr:cNvPr id="250" name="楕円 249">
          <a:extLst>
            <a:ext uri="{FF2B5EF4-FFF2-40B4-BE49-F238E27FC236}">
              <a16:creationId xmlns:a16="http://schemas.microsoft.com/office/drawing/2014/main" id="{7F1C366E-3AE9-452D-A102-633F7406FB7B}"/>
            </a:ext>
          </a:extLst>
        </xdr:cNvPr>
        <xdr:cNvSpPr/>
      </xdr:nvSpPr>
      <xdr:spPr>
        <a:xfrm>
          <a:off x="6238875" y="102665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107946</xdr:rowOff>
    </xdr:from>
    <xdr:to>
      <xdr:col>41</xdr:col>
      <xdr:colOff>50800</xdr:colOff>
      <xdr:row>63</xdr:row>
      <xdr:rowOff>112875</xdr:rowOff>
    </xdr:to>
    <xdr:cxnSp macro="">
      <xdr:nvCxnSpPr>
        <xdr:cNvPr id="251" name="直線コネクタ 250">
          <a:extLst>
            <a:ext uri="{FF2B5EF4-FFF2-40B4-BE49-F238E27FC236}">
              <a16:creationId xmlns:a16="http://schemas.microsoft.com/office/drawing/2014/main" id="{C8D9A544-7214-478B-96A1-188D442072FB}"/>
            </a:ext>
          </a:extLst>
        </xdr:cNvPr>
        <xdr:cNvCxnSpPr/>
      </xdr:nvCxnSpPr>
      <xdr:spPr>
        <a:xfrm flipV="1">
          <a:off x="6286500" y="10306046"/>
          <a:ext cx="790575" cy="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686FCFFE-635E-4D2B-B605-A3B99D012BC4}"/>
            </a:ext>
          </a:extLst>
        </xdr:cNvPr>
        <xdr:cNvSpPr txBox="1"/>
      </xdr:nvSpPr>
      <xdr:spPr>
        <a:xfrm>
          <a:off x="8370280" y="10028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49FD9DF8-14B0-496B-9C46-47FAA4FD0EB3}"/>
            </a:ext>
          </a:extLst>
        </xdr:cNvPr>
        <xdr:cNvSpPr txBox="1"/>
      </xdr:nvSpPr>
      <xdr:spPr>
        <a:xfrm>
          <a:off x="7570180" y="100425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28F5E0BC-B912-4ECC-A359-E313EA2C0A96}"/>
            </a:ext>
          </a:extLst>
        </xdr:cNvPr>
        <xdr:cNvSpPr txBox="1"/>
      </xdr:nvSpPr>
      <xdr:spPr>
        <a:xfrm>
          <a:off x="6770080" y="100191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1A93AD1A-382A-46DC-BDE3-5DCCF7F87BA4}"/>
            </a:ext>
          </a:extLst>
        </xdr:cNvPr>
        <xdr:cNvSpPr txBox="1"/>
      </xdr:nvSpPr>
      <xdr:spPr>
        <a:xfrm>
          <a:off x="5979505" y="9980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136493</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36052217-4CBF-45AA-BF5B-91888BC65CC6}"/>
            </a:ext>
          </a:extLst>
        </xdr:cNvPr>
        <xdr:cNvSpPr txBox="1"/>
      </xdr:nvSpPr>
      <xdr:spPr>
        <a:xfrm>
          <a:off x="8370280" y="103377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142857</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FDA7E42C-1FFE-4D83-B902-8FACF4FC4A96}"/>
            </a:ext>
          </a:extLst>
        </xdr:cNvPr>
        <xdr:cNvSpPr txBox="1"/>
      </xdr:nvSpPr>
      <xdr:spPr>
        <a:xfrm>
          <a:off x="7570180" y="10347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149873</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82F5CE67-F79A-46BB-B1E2-6072FA655CFB}"/>
            </a:ext>
          </a:extLst>
        </xdr:cNvPr>
        <xdr:cNvSpPr txBox="1"/>
      </xdr:nvSpPr>
      <xdr:spPr>
        <a:xfrm>
          <a:off x="6770080" y="10351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154802</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5BECC2DA-3A89-4B19-A026-E12F602B4B78}"/>
            </a:ext>
          </a:extLst>
        </xdr:cNvPr>
        <xdr:cNvSpPr txBox="1"/>
      </xdr:nvSpPr>
      <xdr:spPr>
        <a:xfrm>
          <a:off x="5979505" y="103560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A7F6C642-6980-4432-90A2-BA791C77CCDB}"/>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EE5003F6-0015-4F53-BDDB-3A3FA93B0A5F}"/>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B685D0B6-06B8-4A46-9FDB-1C13D400FA66}"/>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695A2249-E032-4781-A848-5616CC2CBAAA}"/>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BAA0E1EE-B4B6-4441-BDEC-B401C2B85B43}"/>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BC41B689-FBAF-46DB-B48A-C1B57669851F}"/>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B0F29D22-DB61-42F9-B00E-C6873204ACB0}"/>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AE550F5B-79D0-4380-81D7-7E001015F954}"/>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A1CAB9A3-AD12-40EC-B0AA-749000A4F717}"/>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B736E1B8-4847-43FB-B3B8-64C1C110FFD2}"/>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92C09B7F-4981-4FDF-9D0D-51AB1721E31D}"/>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C707CB04-89D5-45CC-A187-179841BD72E7}"/>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CB3D0B1B-2DD1-445B-999D-B6E77EC31F03}"/>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3A0B1ECD-5290-4005-ADD1-8EA596A11F5E}"/>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9532FD7-B63F-4149-AC49-E950EFBEDB27}"/>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AD37CEFA-98F6-4687-A4A0-2E020E7966CC}"/>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E87F28CB-7CCE-4444-B84F-403D89BF3141}"/>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CF8CE319-CEF0-4A6D-953C-81B0D30463B3}"/>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FD26B540-5ADD-4F56-A725-8C57B79479B2}"/>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31720643-7870-4FFD-8704-43DBA53B935B}"/>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8CF60823-823C-4D9E-9971-C24838585482}"/>
            </a:ext>
          </a:extLst>
        </xdr:cNvPr>
        <xdr:cNvSpPr txBox="1"/>
      </xdr:nvSpPr>
      <xdr:spPr>
        <a:xfrm>
          <a:off x="388136" y="124657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7992DC10-AF21-435F-AD97-661B8F46C9A4}"/>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617BE368-3B79-4FA3-8B85-6A23EB5AFFBC}"/>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8B9A5A3E-AEE5-47D5-B04A-9AE53E59F08D}"/>
            </a:ext>
          </a:extLst>
        </xdr:cNvPr>
        <xdr:cNvCxnSpPr/>
      </xdr:nvCxnSpPr>
      <xdr:spPr>
        <a:xfrm flipV="1">
          <a:off x="4180840" y="1260157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2E7F8A01-AB03-4A63-B2EB-FA64DEAA2C88}"/>
            </a:ext>
          </a:extLst>
        </xdr:cNvPr>
        <xdr:cNvSpPr txBox="1"/>
      </xdr:nvSpPr>
      <xdr:spPr>
        <a:xfrm>
          <a:off x="4219575" y="137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2EE136C2-4B90-4C4B-8C96-26EF981DB39A}"/>
            </a:ext>
          </a:extLst>
        </xdr:cNvPr>
        <xdr:cNvCxnSpPr/>
      </xdr:nvCxnSpPr>
      <xdr:spPr>
        <a:xfrm>
          <a:off x="4105275" y="13792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B6C6546A-5722-4940-85D0-E5CF2738256C}"/>
            </a:ext>
          </a:extLst>
        </xdr:cNvPr>
        <xdr:cNvSpPr txBox="1"/>
      </xdr:nvSpPr>
      <xdr:spPr>
        <a:xfrm>
          <a:off x="4219575" y="12389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825EF1A8-50E1-4D17-BC16-0EC52AD45BEC}"/>
            </a:ext>
          </a:extLst>
        </xdr:cNvPr>
        <xdr:cNvCxnSpPr/>
      </xdr:nvCxnSpPr>
      <xdr:spPr>
        <a:xfrm>
          <a:off x="4105275" y="12601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CAE0D4E0-9337-490F-91C5-132CA869FB18}"/>
            </a:ext>
          </a:extLst>
        </xdr:cNvPr>
        <xdr:cNvSpPr txBox="1"/>
      </xdr:nvSpPr>
      <xdr:spPr>
        <a:xfrm>
          <a:off x="4219575" y="13193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E675DA4C-E717-4F9A-8EBA-DCC40665C868}"/>
            </a:ext>
          </a:extLst>
        </xdr:cNvPr>
        <xdr:cNvSpPr/>
      </xdr:nvSpPr>
      <xdr:spPr>
        <a:xfrm>
          <a:off x="4124325" y="1333246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8A2AA0E2-FAB3-4487-AB72-B1C7C7C88D9C}"/>
            </a:ext>
          </a:extLst>
        </xdr:cNvPr>
        <xdr:cNvSpPr/>
      </xdr:nvSpPr>
      <xdr:spPr>
        <a:xfrm>
          <a:off x="3381375" y="133051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86D98F74-68D6-4FE8-956F-743A23D4DDBC}"/>
            </a:ext>
          </a:extLst>
        </xdr:cNvPr>
        <xdr:cNvSpPr/>
      </xdr:nvSpPr>
      <xdr:spPr>
        <a:xfrm>
          <a:off x="2571750" y="132791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12226250-70BA-45C8-908F-8063CFD0F962}"/>
            </a:ext>
          </a:extLst>
        </xdr:cNvPr>
        <xdr:cNvSpPr/>
      </xdr:nvSpPr>
      <xdr:spPr>
        <a:xfrm>
          <a:off x="1781175" y="132791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8FC48DF7-DB42-40E8-B175-56F94F3EAE5B}"/>
            </a:ext>
          </a:extLst>
        </xdr:cNvPr>
        <xdr:cNvSpPr/>
      </xdr:nvSpPr>
      <xdr:spPr>
        <a:xfrm>
          <a:off x="981075" y="132848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DB4D07B-70D3-443B-9D98-59123379323C}"/>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75CBBBE-9DD0-4545-A18E-01C7909D0403}"/>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FCF8C3D-3B57-4E42-AF7D-71162732748F}"/>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E43D56B-1E09-45C3-8686-D4565AA444C8}"/>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42A2F26-C8AA-441E-B742-D7323B7CEDDD}"/>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46989</xdr:rowOff>
    </xdr:from>
    <xdr:to>
      <xdr:col>24</xdr:col>
      <xdr:colOff>114300</xdr:colOff>
      <xdr:row>84</xdr:row>
      <xdr:rowOff>148589</xdr:rowOff>
    </xdr:to>
    <xdr:sp macro="" textlink="">
      <xdr:nvSpPr>
        <xdr:cNvPr id="299" name="楕円 298">
          <a:extLst>
            <a:ext uri="{FF2B5EF4-FFF2-40B4-BE49-F238E27FC236}">
              <a16:creationId xmlns:a16="http://schemas.microsoft.com/office/drawing/2014/main" id="{DB474E7E-C123-4D3F-A05D-A02F5FCB34D7}"/>
            </a:ext>
          </a:extLst>
        </xdr:cNvPr>
        <xdr:cNvSpPr/>
      </xdr:nvSpPr>
      <xdr:spPr>
        <a:xfrm>
          <a:off x="4124325" y="136518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133366</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D5361ACC-DA0D-418E-86FA-00087BAC1C8F}"/>
            </a:ext>
          </a:extLst>
        </xdr:cNvPr>
        <xdr:cNvSpPr txBox="1"/>
      </xdr:nvSpPr>
      <xdr:spPr>
        <a:xfrm>
          <a:off x="4219575" y="1357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38100</xdr:rowOff>
    </xdr:from>
    <xdr:to>
      <xdr:col>20</xdr:col>
      <xdr:colOff>38100</xdr:colOff>
      <xdr:row>84</xdr:row>
      <xdr:rowOff>139700</xdr:rowOff>
    </xdr:to>
    <xdr:sp macro="" textlink="">
      <xdr:nvSpPr>
        <xdr:cNvPr id="301" name="楕円 300">
          <a:extLst>
            <a:ext uri="{FF2B5EF4-FFF2-40B4-BE49-F238E27FC236}">
              <a16:creationId xmlns:a16="http://schemas.microsoft.com/office/drawing/2014/main" id="{5089E778-594A-4B3F-BA85-F632BD611F12}"/>
            </a:ext>
          </a:extLst>
        </xdr:cNvPr>
        <xdr:cNvSpPr/>
      </xdr:nvSpPr>
      <xdr:spPr>
        <a:xfrm>
          <a:off x="3381375" y="136398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88900</xdr:rowOff>
    </xdr:from>
    <xdr:to>
      <xdr:col>24</xdr:col>
      <xdr:colOff>63500</xdr:colOff>
      <xdr:row>84</xdr:row>
      <xdr:rowOff>97789</xdr:rowOff>
    </xdr:to>
    <xdr:cxnSp macro="">
      <xdr:nvCxnSpPr>
        <xdr:cNvPr id="302" name="直線コネクタ 301">
          <a:extLst>
            <a:ext uri="{FF2B5EF4-FFF2-40B4-BE49-F238E27FC236}">
              <a16:creationId xmlns:a16="http://schemas.microsoft.com/office/drawing/2014/main" id="{63EDBA0D-2E4C-44F8-A29D-87CD10D7F66C}"/>
            </a:ext>
          </a:extLst>
        </xdr:cNvPr>
        <xdr:cNvCxnSpPr/>
      </xdr:nvCxnSpPr>
      <xdr:spPr>
        <a:xfrm>
          <a:off x="3429000" y="13687425"/>
          <a:ext cx="752475"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34289</xdr:rowOff>
    </xdr:from>
    <xdr:to>
      <xdr:col>15</xdr:col>
      <xdr:colOff>101600</xdr:colOff>
      <xdr:row>84</xdr:row>
      <xdr:rowOff>135889</xdr:rowOff>
    </xdr:to>
    <xdr:sp macro="" textlink="">
      <xdr:nvSpPr>
        <xdr:cNvPr id="303" name="楕円 302">
          <a:extLst>
            <a:ext uri="{FF2B5EF4-FFF2-40B4-BE49-F238E27FC236}">
              <a16:creationId xmlns:a16="http://schemas.microsoft.com/office/drawing/2014/main" id="{EFDDBCAF-26F1-4DD8-A450-8B4779EF1B2E}"/>
            </a:ext>
          </a:extLst>
        </xdr:cNvPr>
        <xdr:cNvSpPr/>
      </xdr:nvSpPr>
      <xdr:spPr>
        <a:xfrm>
          <a:off x="2571750" y="136328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85089</xdr:rowOff>
    </xdr:from>
    <xdr:to>
      <xdr:col>19</xdr:col>
      <xdr:colOff>177800</xdr:colOff>
      <xdr:row>84</xdr:row>
      <xdr:rowOff>88900</xdr:rowOff>
    </xdr:to>
    <xdr:cxnSp macro="">
      <xdr:nvCxnSpPr>
        <xdr:cNvPr id="304" name="直線コネクタ 303">
          <a:extLst>
            <a:ext uri="{FF2B5EF4-FFF2-40B4-BE49-F238E27FC236}">
              <a16:creationId xmlns:a16="http://schemas.microsoft.com/office/drawing/2014/main" id="{A22EF5B7-950E-4766-92EE-0ECEF7EC83E2}"/>
            </a:ext>
          </a:extLst>
        </xdr:cNvPr>
        <xdr:cNvCxnSpPr/>
      </xdr:nvCxnSpPr>
      <xdr:spPr>
        <a:xfrm>
          <a:off x="2619375" y="1368996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26670</xdr:rowOff>
    </xdr:from>
    <xdr:to>
      <xdr:col>10</xdr:col>
      <xdr:colOff>165100</xdr:colOff>
      <xdr:row>84</xdr:row>
      <xdr:rowOff>128270</xdr:rowOff>
    </xdr:to>
    <xdr:sp macro="" textlink="">
      <xdr:nvSpPr>
        <xdr:cNvPr id="305" name="楕円 304">
          <a:extLst>
            <a:ext uri="{FF2B5EF4-FFF2-40B4-BE49-F238E27FC236}">
              <a16:creationId xmlns:a16="http://schemas.microsoft.com/office/drawing/2014/main" id="{FEAB61A7-30EA-4692-8A51-04F2ABA74A0C}"/>
            </a:ext>
          </a:extLst>
        </xdr:cNvPr>
        <xdr:cNvSpPr/>
      </xdr:nvSpPr>
      <xdr:spPr>
        <a:xfrm>
          <a:off x="1781175" y="136315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77470</xdr:rowOff>
    </xdr:from>
    <xdr:to>
      <xdr:col>15</xdr:col>
      <xdr:colOff>50800</xdr:colOff>
      <xdr:row>84</xdr:row>
      <xdr:rowOff>85089</xdr:rowOff>
    </xdr:to>
    <xdr:cxnSp macro="">
      <xdr:nvCxnSpPr>
        <xdr:cNvPr id="306" name="直線コネクタ 305">
          <a:extLst>
            <a:ext uri="{FF2B5EF4-FFF2-40B4-BE49-F238E27FC236}">
              <a16:creationId xmlns:a16="http://schemas.microsoft.com/office/drawing/2014/main" id="{1692FDC0-38F6-4DAB-987B-730E7573EAF5}"/>
            </a:ext>
          </a:extLst>
        </xdr:cNvPr>
        <xdr:cNvCxnSpPr/>
      </xdr:nvCxnSpPr>
      <xdr:spPr>
        <a:xfrm>
          <a:off x="1828800" y="13679170"/>
          <a:ext cx="790575"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16511</xdr:rowOff>
    </xdr:from>
    <xdr:to>
      <xdr:col>6</xdr:col>
      <xdr:colOff>38100</xdr:colOff>
      <xdr:row>84</xdr:row>
      <xdr:rowOff>118111</xdr:rowOff>
    </xdr:to>
    <xdr:sp macro="" textlink="">
      <xdr:nvSpPr>
        <xdr:cNvPr id="307" name="楕円 306">
          <a:extLst>
            <a:ext uri="{FF2B5EF4-FFF2-40B4-BE49-F238E27FC236}">
              <a16:creationId xmlns:a16="http://schemas.microsoft.com/office/drawing/2014/main" id="{982953F8-5FA9-4782-92B5-EF984A4C03BE}"/>
            </a:ext>
          </a:extLst>
        </xdr:cNvPr>
        <xdr:cNvSpPr/>
      </xdr:nvSpPr>
      <xdr:spPr>
        <a:xfrm>
          <a:off x="981075" y="136182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67311</xdr:rowOff>
    </xdr:from>
    <xdr:to>
      <xdr:col>10</xdr:col>
      <xdr:colOff>114300</xdr:colOff>
      <xdr:row>84</xdr:row>
      <xdr:rowOff>77470</xdr:rowOff>
    </xdr:to>
    <xdr:cxnSp macro="">
      <xdr:nvCxnSpPr>
        <xdr:cNvPr id="308" name="直線コネクタ 307">
          <a:extLst>
            <a:ext uri="{FF2B5EF4-FFF2-40B4-BE49-F238E27FC236}">
              <a16:creationId xmlns:a16="http://schemas.microsoft.com/office/drawing/2014/main" id="{41139C2C-A513-48EF-9048-E9C779A5AC21}"/>
            </a:ext>
          </a:extLst>
        </xdr:cNvPr>
        <xdr:cNvCxnSpPr/>
      </xdr:nvCxnSpPr>
      <xdr:spPr>
        <a:xfrm>
          <a:off x="1028700" y="13665836"/>
          <a:ext cx="8001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6F18CC4C-C234-4599-A1BC-8EA6810367A3}"/>
            </a:ext>
          </a:extLst>
        </xdr:cNvPr>
        <xdr:cNvSpPr txBox="1"/>
      </xdr:nvSpPr>
      <xdr:spPr>
        <a:xfrm>
          <a:off x="3239144" y="1309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7F1E1960-CACC-4AC3-97DF-4708766BC140}"/>
            </a:ext>
          </a:extLst>
        </xdr:cNvPr>
        <xdr:cNvSpPr txBox="1"/>
      </xdr:nvSpPr>
      <xdr:spPr>
        <a:xfrm>
          <a:off x="2439044" y="1306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DF87A2FE-9237-4D7B-90EF-2F8B59A9E301}"/>
            </a:ext>
          </a:extLst>
        </xdr:cNvPr>
        <xdr:cNvSpPr txBox="1"/>
      </xdr:nvSpPr>
      <xdr:spPr>
        <a:xfrm>
          <a:off x="1648469" y="1307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ED729F53-B16B-4F60-8921-D967D6ACF113}"/>
            </a:ext>
          </a:extLst>
        </xdr:cNvPr>
        <xdr:cNvSpPr txBox="1"/>
      </xdr:nvSpPr>
      <xdr:spPr>
        <a:xfrm>
          <a:off x="848369" y="13079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130827</xdr:rowOff>
    </xdr:from>
    <xdr:ext cx="405111" cy="259045"/>
    <xdr:sp macro="" textlink="">
      <xdr:nvSpPr>
        <xdr:cNvPr id="313" name="n_1mainValue【公営住宅】&#10;有形固定資産減価償却率">
          <a:extLst>
            <a:ext uri="{FF2B5EF4-FFF2-40B4-BE49-F238E27FC236}">
              <a16:creationId xmlns:a16="http://schemas.microsoft.com/office/drawing/2014/main" id="{352E2C89-FBC9-4EBF-8130-746AE88A96E1}"/>
            </a:ext>
          </a:extLst>
        </xdr:cNvPr>
        <xdr:cNvSpPr txBox="1"/>
      </xdr:nvSpPr>
      <xdr:spPr>
        <a:xfrm>
          <a:off x="3239144" y="1373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127016</xdr:rowOff>
    </xdr:from>
    <xdr:ext cx="405111" cy="259045"/>
    <xdr:sp macro="" textlink="">
      <xdr:nvSpPr>
        <xdr:cNvPr id="314" name="n_2mainValue【公営住宅】&#10;有形固定資産減価償却率">
          <a:extLst>
            <a:ext uri="{FF2B5EF4-FFF2-40B4-BE49-F238E27FC236}">
              <a16:creationId xmlns:a16="http://schemas.microsoft.com/office/drawing/2014/main" id="{299B3F2B-C2C7-42A2-AA6A-CF339FA97038}"/>
            </a:ext>
          </a:extLst>
        </xdr:cNvPr>
        <xdr:cNvSpPr txBox="1"/>
      </xdr:nvSpPr>
      <xdr:spPr>
        <a:xfrm>
          <a:off x="2439044" y="13725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119397</xdr:rowOff>
    </xdr:from>
    <xdr:ext cx="405111" cy="259045"/>
    <xdr:sp macro="" textlink="">
      <xdr:nvSpPr>
        <xdr:cNvPr id="315" name="n_3mainValue【公営住宅】&#10;有形固定資産減価償却率">
          <a:extLst>
            <a:ext uri="{FF2B5EF4-FFF2-40B4-BE49-F238E27FC236}">
              <a16:creationId xmlns:a16="http://schemas.microsoft.com/office/drawing/2014/main" id="{45933B47-5F0A-48C5-941C-17E3ADC13DE0}"/>
            </a:ext>
          </a:extLst>
        </xdr:cNvPr>
        <xdr:cNvSpPr txBox="1"/>
      </xdr:nvSpPr>
      <xdr:spPr>
        <a:xfrm>
          <a:off x="1648469"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109238</xdr:rowOff>
    </xdr:from>
    <xdr:ext cx="405111" cy="259045"/>
    <xdr:sp macro="" textlink="">
      <xdr:nvSpPr>
        <xdr:cNvPr id="316" name="n_4mainValue【公営住宅】&#10;有形固定資産減価償却率">
          <a:extLst>
            <a:ext uri="{FF2B5EF4-FFF2-40B4-BE49-F238E27FC236}">
              <a16:creationId xmlns:a16="http://schemas.microsoft.com/office/drawing/2014/main" id="{5B1BC614-13B2-4E9D-8042-9E8875C7C613}"/>
            </a:ext>
          </a:extLst>
        </xdr:cNvPr>
        <xdr:cNvSpPr txBox="1"/>
      </xdr:nvSpPr>
      <xdr:spPr>
        <a:xfrm>
          <a:off x="848369" y="13707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550389B3-2F0D-4170-8EAA-C654782419F6}"/>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5BE911DF-82EF-4F66-BA28-E1E7074CBDB5}"/>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B9C63A42-4919-4C88-88FF-E5A0BA80B546}"/>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ACF07DEE-9E8F-4D64-A8A7-F0A85CEF96C1}"/>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A4D91C8C-A4AD-45FA-AB8D-6ED90B236484}"/>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9D2FC13C-D8A8-42B8-929B-EFC15B632734}"/>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D8D2A165-5DB8-47E6-B9AA-3742F90B4A6C}"/>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3625B75F-2C56-4C49-BA29-46FFB50DE02B}"/>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60E39977-1CC3-4CF4-B11B-1B1DAF0CE355}"/>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D2EC06A0-3E10-4453-8C50-672DBD60850A}"/>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198B06BC-CF98-4FEC-9D64-C4F8D06B669B}"/>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AF4D07F3-1DF4-400B-B3D5-C5873F6E95FE}"/>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E5129DEE-1B9D-4489-8429-9A829AD7C96F}"/>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0AAE8C04-B5F9-4849-BC9A-3280BBA9AE42}"/>
            </a:ext>
          </a:extLst>
        </xdr:cNvPr>
        <xdr:cNvSpPr txBox="1"/>
      </xdr:nvSpPr>
      <xdr:spPr>
        <a:xfrm>
          <a:off x="5478976" y="1339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14C9D909-4E9B-4E27-B9D6-BAB52410F6CB}"/>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BF095A61-25EA-4DA2-847E-4D4859659CF7}"/>
            </a:ext>
          </a:extLst>
        </xdr:cNvPr>
        <xdr:cNvSpPr txBox="1"/>
      </xdr:nvSpPr>
      <xdr:spPr>
        <a:xfrm>
          <a:off x="5478976" y="12961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EF6E5E2B-19FB-4289-92C2-CD2C8D4012C2}"/>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C7AC68C6-3FF1-4D22-85F1-738044058877}"/>
            </a:ext>
          </a:extLst>
        </xdr:cNvPr>
        <xdr:cNvSpPr txBox="1"/>
      </xdr:nvSpPr>
      <xdr:spPr>
        <a:xfrm>
          <a:off x="5478976" y="1253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871CC9D6-3284-4290-AFEF-8E0669A213D8}"/>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CBA3FD76-422B-4B50-8E97-BAC105CD1EBC}"/>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5C58CC31-E6CF-4B42-9782-BC36AC71C5B2}"/>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AB23BFD5-60F2-43D0-BCF0-314F4FA50E3E}"/>
            </a:ext>
          </a:extLst>
        </xdr:cNvPr>
        <xdr:cNvCxnSpPr/>
      </xdr:nvCxnSpPr>
      <xdr:spPr>
        <a:xfrm flipV="1">
          <a:off x="9429115" y="12555911"/>
          <a:ext cx="0" cy="140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4EC601FC-C2E9-4CAD-A025-80213D22413B}"/>
            </a:ext>
          </a:extLst>
        </xdr:cNvPr>
        <xdr:cNvSpPr txBox="1"/>
      </xdr:nvSpPr>
      <xdr:spPr>
        <a:xfrm>
          <a:off x="9467850" y="1396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AB7F0A2E-C541-4D35-8517-2FBDA7515DE8}"/>
            </a:ext>
          </a:extLst>
        </xdr:cNvPr>
        <xdr:cNvCxnSpPr/>
      </xdr:nvCxnSpPr>
      <xdr:spPr>
        <a:xfrm>
          <a:off x="9363075" y="1395709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47E63C94-E3EB-4C70-A4F6-69B17E3A9845}"/>
            </a:ext>
          </a:extLst>
        </xdr:cNvPr>
        <xdr:cNvSpPr txBox="1"/>
      </xdr:nvSpPr>
      <xdr:spPr>
        <a:xfrm>
          <a:off x="9467850" y="1234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B2231164-29B8-4913-B214-E99368A57888}"/>
            </a:ext>
          </a:extLst>
        </xdr:cNvPr>
        <xdr:cNvCxnSpPr/>
      </xdr:nvCxnSpPr>
      <xdr:spPr>
        <a:xfrm>
          <a:off x="9363075" y="125559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3646D82B-4522-4203-86F5-FD8CBC481879}"/>
            </a:ext>
          </a:extLst>
        </xdr:cNvPr>
        <xdr:cNvSpPr txBox="1"/>
      </xdr:nvSpPr>
      <xdr:spPr>
        <a:xfrm>
          <a:off x="9467850" y="136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0ED82027-7B91-4264-A385-151BA3B2175A}"/>
            </a:ext>
          </a:extLst>
        </xdr:cNvPr>
        <xdr:cNvSpPr/>
      </xdr:nvSpPr>
      <xdr:spPr>
        <a:xfrm>
          <a:off x="9401175" y="13743736"/>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98E26B0F-C5D1-4024-BF62-1957581049BC}"/>
            </a:ext>
          </a:extLst>
        </xdr:cNvPr>
        <xdr:cNvSpPr/>
      </xdr:nvSpPr>
      <xdr:spPr>
        <a:xfrm>
          <a:off x="8639175" y="137516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CA740CBA-F281-4A0E-A137-1CDF989E05BB}"/>
            </a:ext>
          </a:extLst>
        </xdr:cNvPr>
        <xdr:cNvSpPr/>
      </xdr:nvSpPr>
      <xdr:spPr>
        <a:xfrm>
          <a:off x="7839075" y="137471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4A8D81EE-EDE4-495E-992D-42540A8A4541}"/>
            </a:ext>
          </a:extLst>
        </xdr:cNvPr>
        <xdr:cNvSpPr/>
      </xdr:nvSpPr>
      <xdr:spPr>
        <a:xfrm>
          <a:off x="7029450" y="1374662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85BE12FF-9DB4-453F-89D8-71B1BB2442BE}"/>
            </a:ext>
          </a:extLst>
        </xdr:cNvPr>
        <xdr:cNvSpPr/>
      </xdr:nvSpPr>
      <xdr:spPr>
        <a:xfrm>
          <a:off x="6238875" y="1372682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7938B93-9677-47AF-AACC-F7C4615CA85E}"/>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7FBEE9F-8632-450C-A422-EA2941DA306A}"/>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AE4D08C-51D7-416D-B291-F68B1135D303}"/>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2533C45-B857-40B5-AD81-8E5C91D54F1C}"/>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23B68F0-CAB3-4BEC-97C8-5280BDBDAB74}"/>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160716</xdr:rowOff>
    </xdr:from>
    <xdr:to>
      <xdr:col>55</xdr:col>
      <xdr:colOff>50800</xdr:colOff>
      <xdr:row>85</xdr:row>
      <xdr:rowOff>90866</xdr:rowOff>
    </xdr:to>
    <xdr:sp macro="" textlink="">
      <xdr:nvSpPr>
        <xdr:cNvPr id="354" name="楕円 353">
          <a:extLst>
            <a:ext uri="{FF2B5EF4-FFF2-40B4-BE49-F238E27FC236}">
              <a16:creationId xmlns:a16="http://schemas.microsoft.com/office/drawing/2014/main" id="{F0DE2118-9CD8-4784-8C61-000181A9531E}"/>
            </a:ext>
          </a:extLst>
        </xdr:cNvPr>
        <xdr:cNvSpPr/>
      </xdr:nvSpPr>
      <xdr:spPr>
        <a:xfrm>
          <a:off x="9401175" y="1376559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139143</xdr:rowOff>
    </xdr:from>
    <xdr:ext cx="469744" cy="259045"/>
    <xdr:sp macro="" textlink="">
      <xdr:nvSpPr>
        <xdr:cNvPr id="355" name="【公営住宅】&#10;一人当たり面積該当値テキスト">
          <a:extLst>
            <a:ext uri="{FF2B5EF4-FFF2-40B4-BE49-F238E27FC236}">
              <a16:creationId xmlns:a16="http://schemas.microsoft.com/office/drawing/2014/main" id="{254A8F57-1867-4F42-8FD3-22613BE8D68B}"/>
            </a:ext>
          </a:extLst>
        </xdr:cNvPr>
        <xdr:cNvSpPr txBox="1"/>
      </xdr:nvSpPr>
      <xdr:spPr>
        <a:xfrm>
          <a:off x="9467850" y="1374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164464</xdr:rowOff>
    </xdr:from>
    <xdr:to>
      <xdr:col>50</xdr:col>
      <xdr:colOff>165100</xdr:colOff>
      <xdr:row>85</xdr:row>
      <xdr:rowOff>94614</xdr:rowOff>
    </xdr:to>
    <xdr:sp macro="" textlink="">
      <xdr:nvSpPr>
        <xdr:cNvPr id="356" name="楕円 355">
          <a:extLst>
            <a:ext uri="{FF2B5EF4-FFF2-40B4-BE49-F238E27FC236}">
              <a16:creationId xmlns:a16="http://schemas.microsoft.com/office/drawing/2014/main" id="{EFA11E96-4AF9-4D9D-B6A6-73099422319E}"/>
            </a:ext>
          </a:extLst>
        </xdr:cNvPr>
        <xdr:cNvSpPr/>
      </xdr:nvSpPr>
      <xdr:spPr>
        <a:xfrm>
          <a:off x="8639175" y="137629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40066</xdr:rowOff>
    </xdr:from>
    <xdr:to>
      <xdr:col>55</xdr:col>
      <xdr:colOff>0</xdr:colOff>
      <xdr:row>85</xdr:row>
      <xdr:rowOff>43814</xdr:rowOff>
    </xdr:to>
    <xdr:cxnSp macro="">
      <xdr:nvCxnSpPr>
        <xdr:cNvPr id="357" name="直線コネクタ 356">
          <a:extLst>
            <a:ext uri="{FF2B5EF4-FFF2-40B4-BE49-F238E27FC236}">
              <a16:creationId xmlns:a16="http://schemas.microsoft.com/office/drawing/2014/main" id="{BBD731EC-2C08-40D6-A0AC-E4A47DE287DE}"/>
            </a:ext>
          </a:extLst>
        </xdr:cNvPr>
        <xdr:cNvCxnSpPr/>
      </xdr:nvCxnSpPr>
      <xdr:spPr>
        <a:xfrm flipV="1">
          <a:off x="8686800" y="13803691"/>
          <a:ext cx="74295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375</xdr:rowOff>
    </xdr:from>
    <xdr:to>
      <xdr:col>46</xdr:col>
      <xdr:colOff>38100</xdr:colOff>
      <xdr:row>85</xdr:row>
      <xdr:rowOff>101975</xdr:rowOff>
    </xdr:to>
    <xdr:sp macro="" textlink="">
      <xdr:nvSpPr>
        <xdr:cNvPr id="358" name="楕円 357">
          <a:extLst>
            <a:ext uri="{FF2B5EF4-FFF2-40B4-BE49-F238E27FC236}">
              <a16:creationId xmlns:a16="http://schemas.microsoft.com/office/drawing/2014/main" id="{1AD132D4-32E1-439D-885D-7BB3711CC708}"/>
            </a:ext>
          </a:extLst>
        </xdr:cNvPr>
        <xdr:cNvSpPr/>
      </xdr:nvSpPr>
      <xdr:spPr>
        <a:xfrm>
          <a:off x="7839075" y="137640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43814</xdr:rowOff>
    </xdr:from>
    <xdr:to>
      <xdr:col>50</xdr:col>
      <xdr:colOff>114300</xdr:colOff>
      <xdr:row>85</xdr:row>
      <xdr:rowOff>51175</xdr:rowOff>
    </xdr:to>
    <xdr:cxnSp macro="">
      <xdr:nvCxnSpPr>
        <xdr:cNvPr id="359" name="直線コネクタ 358">
          <a:extLst>
            <a:ext uri="{FF2B5EF4-FFF2-40B4-BE49-F238E27FC236}">
              <a16:creationId xmlns:a16="http://schemas.microsoft.com/office/drawing/2014/main" id="{2A7E5D8D-BF0F-414B-B4FB-4D8C9C4ED349}"/>
            </a:ext>
          </a:extLst>
        </xdr:cNvPr>
        <xdr:cNvCxnSpPr/>
      </xdr:nvCxnSpPr>
      <xdr:spPr>
        <a:xfrm flipV="1">
          <a:off x="7886700" y="13810614"/>
          <a:ext cx="8001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2753</xdr:rowOff>
    </xdr:from>
    <xdr:to>
      <xdr:col>41</xdr:col>
      <xdr:colOff>101600</xdr:colOff>
      <xdr:row>85</xdr:row>
      <xdr:rowOff>104353</xdr:rowOff>
    </xdr:to>
    <xdr:sp macro="" textlink="">
      <xdr:nvSpPr>
        <xdr:cNvPr id="360" name="楕円 359">
          <a:extLst>
            <a:ext uri="{FF2B5EF4-FFF2-40B4-BE49-F238E27FC236}">
              <a16:creationId xmlns:a16="http://schemas.microsoft.com/office/drawing/2014/main" id="{7F7C0A19-8E98-41AA-87B0-8DBF6BEBBFD9}"/>
            </a:ext>
          </a:extLst>
        </xdr:cNvPr>
        <xdr:cNvSpPr/>
      </xdr:nvSpPr>
      <xdr:spPr>
        <a:xfrm>
          <a:off x="7029450" y="137663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51175</xdr:rowOff>
    </xdr:from>
    <xdr:to>
      <xdr:col>45</xdr:col>
      <xdr:colOff>177800</xdr:colOff>
      <xdr:row>85</xdr:row>
      <xdr:rowOff>53553</xdr:rowOff>
    </xdr:to>
    <xdr:cxnSp macro="">
      <xdr:nvCxnSpPr>
        <xdr:cNvPr id="361" name="直線コネクタ 360">
          <a:extLst>
            <a:ext uri="{FF2B5EF4-FFF2-40B4-BE49-F238E27FC236}">
              <a16:creationId xmlns:a16="http://schemas.microsoft.com/office/drawing/2014/main" id="{BAE5A754-5B58-463C-B920-5C099DD0C64B}"/>
            </a:ext>
          </a:extLst>
        </xdr:cNvPr>
        <xdr:cNvCxnSpPr/>
      </xdr:nvCxnSpPr>
      <xdr:spPr>
        <a:xfrm flipV="1">
          <a:off x="7077075" y="13811625"/>
          <a:ext cx="809625"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6959</xdr:rowOff>
    </xdr:from>
    <xdr:to>
      <xdr:col>36</xdr:col>
      <xdr:colOff>165100</xdr:colOff>
      <xdr:row>85</xdr:row>
      <xdr:rowOff>108559</xdr:rowOff>
    </xdr:to>
    <xdr:sp macro="" textlink="">
      <xdr:nvSpPr>
        <xdr:cNvPr id="362" name="楕円 361">
          <a:extLst>
            <a:ext uri="{FF2B5EF4-FFF2-40B4-BE49-F238E27FC236}">
              <a16:creationId xmlns:a16="http://schemas.microsoft.com/office/drawing/2014/main" id="{DBB4E8C7-9FEA-497C-83A8-C6B32FCE1766}"/>
            </a:ext>
          </a:extLst>
        </xdr:cNvPr>
        <xdr:cNvSpPr/>
      </xdr:nvSpPr>
      <xdr:spPr>
        <a:xfrm>
          <a:off x="6238875" y="137737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53553</xdr:rowOff>
    </xdr:from>
    <xdr:to>
      <xdr:col>41</xdr:col>
      <xdr:colOff>50800</xdr:colOff>
      <xdr:row>85</xdr:row>
      <xdr:rowOff>57759</xdr:rowOff>
    </xdr:to>
    <xdr:cxnSp macro="">
      <xdr:nvCxnSpPr>
        <xdr:cNvPr id="363" name="直線コネクタ 362">
          <a:extLst>
            <a:ext uri="{FF2B5EF4-FFF2-40B4-BE49-F238E27FC236}">
              <a16:creationId xmlns:a16="http://schemas.microsoft.com/office/drawing/2014/main" id="{003FFBD1-2F42-4132-8033-2CD0CA825F31}"/>
            </a:ext>
          </a:extLst>
        </xdr:cNvPr>
        <xdr:cNvCxnSpPr/>
      </xdr:nvCxnSpPr>
      <xdr:spPr>
        <a:xfrm flipV="1">
          <a:off x="6286500" y="13814003"/>
          <a:ext cx="790575"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808991E8-2F94-433D-8614-DBD261234FCE}"/>
            </a:ext>
          </a:extLst>
        </xdr:cNvPr>
        <xdr:cNvSpPr txBox="1"/>
      </xdr:nvSpPr>
      <xdr:spPr>
        <a:xfrm>
          <a:off x="8458277" y="1353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8DE67B14-873C-46F3-AC8A-0A22C85286D9}"/>
            </a:ext>
          </a:extLst>
        </xdr:cNvPr>
        <xdr:cNvSpPr txBox="1"/>
      </xdr:nvSpPr>
      <xdr:spPr>
        <a:xfrm>
          <a:off x="7677227" y="1353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20146783-9FE5-4E69-A41C-E428A5F43236}"/>
            </a:ext>
          </a:extLst>
        </xdr:cNvPr>
        <xdr:cNvSpPr txBox="1"/>
      </xdr:nvSpPr>
      <xdr:spPr>
        <a:xfrm>
          <a:off x="6867602" y="1353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id="{860E286F-6A01-4AF3-854A-0352EA854716}"/>
            </a:ext>
          </a:extLst>
        </xdr:cNvPr>
        <xdr:cNvSpPr txBox="1"/>
      </xdr:nvSpPr>
      <xdr:spPr>
        <a:xfrm>
          <a:off x="6067502" y="135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85741</xdr:rowOff>
    </xdr:from>
    <xdr:ext cx="469744" cy="259045"/>
    <xdr:sp macro="" textlink="">
      <xdr:nvSpPr>
        <xdr:cNvPr id="368" name="n_1mainValue【公営住宅】&#10;一人当たり面積">
          <a:extLst>
            <a:ext uri="{FF2B5EF4-FFF2-40B4-BE49-F238E27FC236}">
              <a16:creationId xmlns:a16="http://schemas.microsoft.com/office/drawing/2014/main" id="{2D1D359F-BCCB-4834-922D-41A47C75AEBB}"/>
            </a:ext>
          </a:extLst>
        </xdr:cNvPr>
        <xdr:cNvSpPr txBox="1"/>
      </xdr:nvSpPr>
      <xdr:spPr>
        <a:xfrm>
          <a:off x="8458277" y="1384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93102</xdr:rowOff>
    </xdr:from>
    <xdr:ext cx="469744" cy="259045"/>
    <xdr:sp macro="" textlink="">
      <xdr:nvSpPr>
        <xdr:cNvPr id="369" name="n_2mainValue【公営住宅】&#10;一人当たり面積">
          <a:extLst>
            <a:ext uri="{FF2B5EF4-FFF2-40B4-BE49-F238E27FC236}">
              <a16:creationId xmlns:a16="http://schemas.microsoft.com/office/drawing/2014/main" id="{E864CC0E-F83F-4D3E-87BC-10DF2AD4F619}"/>
            </a:ext>
          </a:extLst>
        </xdr:cNvPr>
        <xdr:cNvSpPr txBox="1"/>
      </xdr:nvSpPr>
      <xdr:spPr>
        <a:xfrm>
          <a:off x="7677227" y="1385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95480</xdr:rowOff>
    </xdr:from>
    <xdr:ext cx="469744" cy="259045"/>
    <xdr:sp macro="" textlink="">
      <xdr:nvSpPr>
        <xdr:cNvPr id="370" name="n_3mainValue【公営住宅】&#10;一人当たり面積">
          <a:extLst>
            <a:ext uri="{FF2B5EF4-FFF2-40B4-BE49-F238E27FC236}">
              <a16:creationId xmlns:a16="http://schemas.microsoft.com/office/drawing/2014/main" id="{8C2C3CF4-CCF2-4673-B4CF-D7F68CB85A3E}"/>
            </a:ext>
          </a:extLst>
        </xdr:cNvPr>
        <xdr:cNvSpPr txBox="1"/>
      </xdr:nvSpPr>
      <xdr:spPr>
        <a:xfrm>
          <a:off x="6867602" y="1385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99686</xdr:rowOff>
    </xdr:from>
    <xdr:ext cx="469744" cy="259045"/>
    <xdr:sp macro="" textlink="">
      <xdr:nvSpPr>
        <xdr:cNvPr id="371" name="n_4mainValue【公営住宅】&#10;一人当たり面積">
          <a:extLst>
            <a:ext uri="{FF2B5EF4-FFF2-40B4-BE49-F238E27FC236}">
              <a16:creationId xmlns:a16="http://schemas.microsoft.com/office/drawing/2014/main" id="{1A4AD41E-4884-49E7-AD02-EA58173950DA}"/>
            </a:ext>
          </a:extLst>
        </xdr:cNvPr>
        <xdr:cNvSpPr txBox="1"/>
      </xdr:nvSpPr>
      <xdr:spPr>
        <a:xfrm>
          <a:off x="6067502" y="1386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D5B830B4-FD6B-4A30-AF12-3D9F027B509A}"/>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F71C7402-BEE0-4730-9695-82F50BB1F8BC}"/>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DBA03979-71BF-44E9-9AF4-3A7BAF0D79A5}"/>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5F89729D-6694-40C1-A956-FFCB8B7CF208}"/>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AE45EEF1-F581-41EF-8664-01CB64FFF7F4}"/>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480F44B1-CC72-4DE3-BA7F-D67C8EF0C0B1}"/>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9D4FE83B-3DEA-4304-8408-3145E068E443}"/>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444E5195-FFF4-46E7-BC75-84803F3ABE11}"/>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632B6ABF-4B72-48EC-9E11-F0B26CDF9408}"/>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37496B45-C6AE-459D-AD54-1CBC7567699C}"/>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17D4523D-A154-49FF-BEA8-410C13D62E48}"/>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9ED456A2-97DD-4353-B31A-796EC8CF2772}"/>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0E1D13FB-FA58-4494-B8D0-404192C71D5F}"/>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57FFB964-C5A9-4506-ADF9-C4DFFC7B0632}"/>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CF9C5479-FEAB-4E40-A577-EA1562FECCF5}"/>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1EAA5413-5F46-49E1-ACDF-CE6FBB49B167}"/>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E4CCE77C-F325-488D-B158-E862F12A5320}"/>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D77CF5EB-80DB-4A92-9594-C82D96715131}"/>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659845F1-A0FC-4BE6-ABD7-3D3B3886A75C}"/>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F081D60A-0E13-4EAD-A25C-72A904D1E9AE}"/>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887FA0B1-099F-4E97-8DBC-2A623B3197F3}"/>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63B435B-9061-4878-AA65-99DD0CCD4F95}"/>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C82D090-BD76-4B9E-97C3-9D3CAA5949D6}"/>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90845B5-24A4-4254-9FB5-64E8B61D71A9}"/>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CF1A453A-3676-4E00-8AAA-EC7750A4CDD6}"/>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6B409D49-E1F7-4A7D-8EC9-F029E0D53967}"/>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B3DECC74-9B6B-4D7E-A998-387995AE3BD3}"/>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AE2BA537-B727-4AEC-97AE-7A177419CA77}"/>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6DF40D72-49A6-4F73-B9EA-9386A24EBF33}"/>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95639C5D-7CF5-42EB-991C-C532906134B6}"/>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AA2153B8-5314-401B-9E5D-8E63D4595828}"/>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5123882B-4A6A-463E-AE1C-65B942659912}"/>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24524506-C0ED-4EAF-885F-F37458FBC7AD}"/>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BC1FB328-1D93-4FFF-A9F2-CC3738E7F421}"/>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355BE1E5-354B-43E1-929C-2DA098FFFBC9}"/>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C4DA36CB-A764-4104-867A-485241104236}"/>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4C7F4CBB-93B0-45CB-8536-4BB54398F5B9}"/>
            </a:ext>
          </a:extLst>
        </xdr:cNvPr>
        <xdr:cNvSpPr txBox="1"/>
      </xdr:nvSpPr>
      <xdr:spPr>
        <a:xfrm>
          <a:off x="10903736" y="52648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66CB0CEB-46A6-4346-A1E4-060A075D9529}"/>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EEEB21E3-9813-40E1-AF81-958CC149A1AD}"/>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48B416AE-58DA-4640-97EB-DD8DF93355CC}"/>
            </a:ext>
          </a:extLst>
        </xdr:cNvPr>
        <xdr:cNvCxnSpPr/>
      </xdr:nvCxnSpPr>
      <xdr:spPr>
        <a:xfrm flipV="1">
          <a:off x="14696439" y="54006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025668EA-6EC1-4719-A931-0B17803CC56C}"/>
            </a:ext>
          </a:extLst>
        </xdr:cNvPr>
        <xdr:cNvSpPr txBox="1"/>
      </xdr:nvSpPr>
      <xdr:spPr>
        <a:xfrm>
          <a:off x="14735175"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6A6941D4-9F48-4139-9913-2BA65234AAF5}"/>
            </a:ext>
          </a:extLst>
        </xdr:cNvPr>
        <xdr:cNvCxnSpPr/>
      </xdr:nvCxnSpPr>
      <xdr:spPr>
        <a:xfrm>
          <a:off x="14611350" y="6600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B5BB0B05-3676-4059-9654-0E9BD50677AF}"/>
            </a:ext>
          </a:extLst>
        </xdr:cNvPr>
        <xdr:cNvSpPr txBox="1"/>
      </xdr:nvSpPr>
      <xdr:spPr>
        <a:xfrm>
          <a:off x="14735175" y="51886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784E3E6F-3DC3-4282-A25A-1FFEB0BDA6C5}"/>
            </a:ext>
          </a:extLst>
        </xdr:cNvPr>
        <xdr:cNvCxnSpPr/>
      </xdr:nvCxnSpPr>
      <xdr:spPr>
        <a:xfrm>
          <a:off x="14611350" y="5400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1133B5C3-2779-4166-87EE-98699F26C5A6}"/>
            </a:ext>
          </a:extLst>
        </xdr:cNvPr>
        <xdr:cNvSpPr txBox="1"/>
      </xdr:nvSpPr>
      <xdr:spPr>
        <a:xfrm>
          <a:off x="14735175" y="5793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E99871BA-61E0-4950-AEAB-9C76AE0497FB}"/>
            </a:ext>
          </a:extLst>
        </xdr:cNvPr>
        <xdr:cNvSpPr/>
      </xdr:nvSpPr>
      <xdr:spPr>
        <a:xfrm>
          <a:off x="14649450" y="59328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12C32431-1BB8-43E8-AD1C-DA4EB814F72E}"/>
            </a:ext>
          </a:extLst>
        </xdr:cNvPr>
        <xdr:cNvSpPr/>
      </xdr:nvSpPr>
      <xdr:spPr>
        <a:xfrm>
          <a:off x="13887450" y="5925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5CD7A599-7545-45F5-BA9F-84D2E7F5061C}"/>
            </a:ext>
          </a:extLst>
        </xdr:cNvPr>
        <xdr:cNvSpPr/>
      </xdr:nvSpPr>
      <xdr:spPr>
        <a:xfrm>
          <a:off x="13096875" y="59175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0E2DAD3B-65C2-48A7-9366-3F5069ABAC50}"/>
            </a:ext>
          </a:extLst>
        </xdr:cNvPr>
        <xdr:cNvSpPr/>
      </xdr:nvSpPr>
      <xdr:spPr>
        <a:xfrm>
          <a:off x="12296775" y="59150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a:extLst>
            <a:ext uri="{FF2B5EF4-FFF2-40B4-BE49-F238E27FC236}">
              <a16:creationId xmlns:a16="http://schemas.microsoft.com/office/drawing/2014/main" id="{8BBFA0CE-B666-4CA3-A1E2-2901D0570767}"/>
            </a:ext>
          </a:extLst>
        </xdr:cNvPr>
        <xdr:cNvSpPr/>
      </xdr:nvSpPr>
      <xdr:spPr>
        <a:xfrm>
          <a:off x="11487150" y="5857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C079E9A7-E32F-45DE-A6F5-0E47D96ED948}"/>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81941156-672A-4C74-BAF0-B823041CFC9D}"/>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DC14DAC9-F756-466B-A5B0-E25346F5DCB6}"/>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4786266-69E3-4D04-8BC3-FBD8705F7A10}"/>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D6BFD8B2-4280-472A-8D5B-9C41A3D293FC}"/>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163830</xdr:rowOff>
    </xdr:from>
    <xdr:to>
      <xdr:col>85</xdr:col>
      <xdr:colOff>177800</xdr:colOff>
      <xdr:row>38</xdr:row>
      <xdr:rowOff>93980</xdr:rowOff>
    </xdr:to>
    <xdr:sp macro="" textlink="">
      <xdr:nvSpPr>
        <xdr:cNvPr id="427" name="楕円 426">
          <a:extLst>
            <a:ext uri="{FF2B5EF4-FFF2-40B4-BE49-F238E27FC236}">
              <a16:creationId xmlns:a16="http://schemas.microsoft.com/office/drawing/2014/main" id="{C16A08ED-D35D-481E-ABF4-4E2CBB820FF9}"/>
            </a:ext>
          </a:extLst>
        </xdr:cNvPr>
        <xdr:cNvSpPr/>
      </xdr:nvSpPr>
      <xdr:spPr>
        <a:xfrm>
          <a:off x="14649450" y="61518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142257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4DCB7CFF-96A2-4EE0-9CF6-18E706E932F3}"/>
            </a:ext>
          </a:extLst>
        </xdr:cNvPr>
        <xdr:cNvSpPr txBox="1"/>
      </xdr:nvSpPr>
      <xdr:spPr>
        <a:xfrm>
          <a:off x="14735175"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102870</xdr:rowOff>
    </xdr:from>
    <xdr:to>
      <xdr:col>81</xdr:col>
      <xdr:colOff>101600</xdr:colOff>
      <xdr:row>38</xdr:row>
      <xdr:rowOff>33020</xdr:rowOff>
    </xdr:to>
    <xdr:sp macro="" textlink="">
      <xdr:nvSpPr>
        <xdr:cNvPr id="429" name="楕円 428">
          <a:extLst>
            <a:ext uri="{FF2B5EF4-FFF2-40B4-BE49-F238E27FC236}">
              <a16:creationId xmlns:a16="http://schemas.microsoft.com/office/drawing/2014/main" id="{D92707C4-9CCA-497A-B25D-7BFC881BCB25}"/>
            </a:ext>
          </a:extLst>
        </xdr:cNvPr>
        <xdr:cNvSpPr/>
      </xdr:nvSpPr>
      <xdr:spPr>
        <a:xfrm>
          <a:off x="13887450" y="609727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153670</xdr:rowOff>
    </xdr:from>
    <xdr:to>
      <xdr:col>85</xdr:col>
      <xdr:colOff>127000</xdr:colOff>
      <xdr:row>38</xdr:row>
      <xdr:rowOff>43180</xdr:rowOff>
    </xdr:to>
    <xdr:cxnSp macro="">
      <xdr:nvCxnSpPr>
        <xdr:cNvPr id="430" name="直線コネクタ 429">
          <a:extLst>
            <a:ext uri="{FF2B5EF4-FFF2-40B4-BE49-F238E27FC236}">
              <a16:creationId xmlns:a16="http://schemas.microsoft.com/office/drawing/2014/main" id="{9929939C-5F21-4F5D-A0D1-2631A2EA3210}"/>
            </a:ext>
          </a:extLst>
        </xdr:cNvPr>
        <xdr:cNvCxnSpPr/>
      </xdr:nvCxnSpPr>
      <xdr:spPr>
        <a:xfrm>
          <a:off x="13935075" y="6144895"/>
          <a:ext cx="762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41910</xdr:rowOff>
    </xdr:from>
    <xdr:to>
      <xdr:col>76</xdr:col>
      <xdr:colOff>165100</xdr:colOff>
      <xdr:row>37</xdr:row>
      <xdr:rowOff>143510</xdr:rowOff>
    </xdr:to>
    <xdr:sp macro="" textlink="">
      <xdr:nvSpPr>
        <xdr:cNvPr id="431" name="楕円 430">
          <a:extLst>
            <a:ext uri="{FF2B5EF4-FFF2-40B4-BE49-F238E27FC236}">
              <a16:creationId xmlns:a16="http://schemas.microsoft.com/office/drawing/2014/main" id="{0DE8580A-3694-4B4A-96AE-AFB037319788}"/>
            </a:ext>
          </a:extLst>
        </xdr:cNvPr>
        <xdr:cNvSpPr/>
      </xdr:nvSpPr>
      <xdr:spPr>
        <a:xfrm>
          <a:off x="13096875" y="60363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92710</xdr:rowOff>
    </xdr:from>
    <xdr:to>
      <xdr:col>81</xdr:col>
      <xdr:colOff>50800</xdr:colOff>
      <xdr:row>37</xdr:row>
      <xdr:rowOff>153670</xdr:rowOff>
    </xdr:to>
    <xdr:cxnSp macro="">
      <xdr:nvCxnSpPr>
        <xdr:cNvPr id="432" name="直線コネクタ 431">
          <a:extLst>
            <a:ext uri="{FF2B5EF4-FFF2-40B4-BE49-F238E27FC236}">
              <a16:creationId xmlns:a16="http://schemas.microsoft.com/office/drawing/2014/main" id="{091594C8-4429-4983-97D3-241778A85C67}"/>
            </a:ext>
          </a:extLst>
        </xdr:cNvPr>
        <xdr:cNvCxnSpPr/>
      </xdr:nvCxnSpPr>
      <xdr:spPr>
        <a:xfrm>
          <a:off x="13144500" y="6083935"/>
          <a:ext cx="790575"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60960</xdr:rowOff>
    </xdr:from>
    <xdr:to>
      <xdr:col>72</xdr:col>
      <xdr:colOff>38100</xdr:colOff>
      <xdr:row>39</xdr:row>
      <xdr:rowOff>162560</xdr:rowOff>
    </xdr:to>
    <xdr:sp macro="" textlink="">
      <xdr:nvSpPr>
        <xdr:cNvPr id="433" name="楕円 432">
          <a:extLst>
            <a:ext uri="{FF2B5EF4-FFF2-40B4-BE49-F238E27FC236}">
              <a16:creationId xmlns:a16="http://schemas.microsoft.com/office/drawing/2014/main" id="{59FBE171-EAA4-4E53-A76C-764ACB4B5F75}"/>
            </a:ext>
          </a:extLst>
        </xdr:cNvPr>
        <xdr:cNvSpPr/>
      </xdr:nvSpPr>
      <xdr:spPr>
        <a:xfrm>
          <a:off x="12296775" y="63792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92710</xdr:rowOff>
    </xdr:from>
    <xdr:to>
      <xdr:col>76</xdr:col>
      <xdr:colOff>114300</xdr:colOff>
      <xdr:row>39</xdr:row>
      <xdr:rowOff>111760</xdr:rowOff>
    </xdr:to>
    <xdr:cxnSp macro="">
      <xdr:nvCxnSpPr>
        <xdr:cNvPr id="434" name="直線コネクタ 433">
          <a:extLst>
            <a:ext uri="{FF2B5EF4-FFF2-40B4-BE49-F238E27FC236}">
              <a16:creationId xmlns:a16="http://schemas.microsoft.com/office/drawing/2014/main" id="{B7543184-9331-4730-9E93-5617C5D833E0}"/>
            </a:ext>
          </a:extLst>
        </xdr:cNvPr>
        <xdr:cNvCxnSpPr/>
      </xdr:nvCxnSpPr>
      <xdr:spPr>
        <a:xfrm flipV="1">
          <a:off x="12344400" y="6083935"/>
          <a:ext cx="8001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11430</xdr:rowOff>
    </xdr:from>
    <xdr:to>
      <xdr:col>67</xdr:col>
      <xdr:colOff>101600</xdr:colOff>
      <xdr:row>39</xdr:row>
      <xdr:rowOff>113030</xdr:rowOff>
    </xdr:to>
    <xdr:sp macro="" textlink="">
      <xdr:nvSpPr>
        <xdr:cNvPr id="435" name="楕円 434">
          <a:extLst>
            <a:ext uri="{FF2B5EF4-FFF2-40B4-BE49-F238E27FC236}">
              <a16:creationId xmlns:a16="http://schemas.microsoft.com/office/drawing/2014/main" id="{1FC95DD0-07B9-4F71-8B9B-F2F6D5217D36}"/>
            </a:ext>
          </a:extLst>
        </xdr:cNvPr>
        <xdr:cNvSpPr/>
      </xdr:nvSpPr>
      <xdr:spPr>
        <a:xfrm>
          <a:off x="11487150" y="63233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62230</xdr:rowOff>
    </xdr:from>
    <xdr:to>
      <xdr:col>71</xdr:col>
      <xdr:colOff>177800</xdr:colOff>
      <xdr:row>39</xdr:row>
      <xdr:rowOff>111760</xdr:rowOff>
    </xdr:to>
    <xdr:cxnSp macro="">
      <xdr:nvCxnSpPr>
        <xdr:cNvPr id="436" name="直線コネクタ 435">
          <a:extLst>
            <a:ext uri="{FF2B5EF4-FFF2-40B4-BE49-F238E27FC236}">
              <a16:creationId xmlns:a16="http://schemas.microsoft.com/office/drawing/2014/main" id="{42D6164A-E5B2-4D7E-A996-EFCC044822A3}"/>
            </a:ext>
          </a:extLst>
        </xdr:cNvPr>
        <xdr:cNvCxnSpPr/>
      </xdr:nvCxnSpPr>
      <xdr:spPr>
        <a:xfrm>
          <a:off x="11534775" y="6380480"/>
          <a:ext cx="80962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CB35F308-5053-4D5A-98D7-AB592E9839ED}"/>
            </a:ext>
          </a:extLst>
        </xdr:cNvPr>
        <xdr:cNvSpPr txBox="1"/>
      </xdr:nvSpPr>
      <xdr:spPr>
        <a:xfrm>
          <a:off x="13745219"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DBFC3785-24A9-4F9A-8EBB-8A1E89DA6998}"/>
            </a:ext>
          </a:extLst>
        </xdr:cNvPr>
        <xdr:cNvSpPr txBox="1"/>
      </xdr:nvSpPr>
      <xdr:spPr>
        <a:xfrm>
          <a:off x="12964169"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40B142B4-89A1-4BCC-85CD-16D916F0AA22}"/>
            </a:ext>
          </a:extLst>
        </xdr:cNvPr>
        <xdr:cNvSpPr txBox="1"/>
      </xdr:nvSpPr>
      <xdr:spPr>
        <a:xfrm>
          <a:off x="12164069"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285DAEB7-C499-47D3-B5FA-4DFA4EE9520F}"/>
            </a:ext>
          </a:extLst>
        </xdr:cNvPr>
        <xdr:cNvSpPr txBox="1"/>
      </xdr:nvSpPr>
      <xdr:spPr>
        <a:xfrm>
          <a:off x="11354444" y="564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24147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6A946215-9711-45CC-8C49-25728ADA1D41}"/>
            </a:ext>
          </a:extLst>
        </xdr:cNvPr>
        <xdr:cNvSpPr txBox="1"/>
      </xdr:nvSpPr>
      <xdr:spPr>
        <a:xfrm>
          <a:off x="13745219"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134637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5C04F77D-7958-48BA-9215-51248F9FBDDA}"/>
            </a:ext>
          </a:extLst>
        </xdr:cNvPr>
        <xdr:cNvSpPr txBox="1"/>
      </xdr:nvSpPr>
      <xdr:spPr>
        <a:xfrm>
          <a:off x="12964169" y="612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153687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9B978413-DEF9-4B03-87F6-65C1FD89C70E}"/>
            </a:ext>
          </a:extLst>
        </xdr:cNvPr>
        <xdr:cNvSpPr txBox="1"/>
      </xdr:nvSpPr>
      <xdr:spPr>
        <a:xfrm>
          <a:off x="12164069" y="6468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104157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D5D973C1-3943-46E5-A7F5-14FBBBB9B9AE}"/>
            </a:ext>
          </a:extLst>
        </xdr:cNvPr>
        <xdr:cNvSpPr txBox="1"/>
      </xdr:nvSpPr>
      <xdr:spPr>
        <a:xfrm>
          <a:off x="11354444" y="642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6C761D96-1F8A-4A4A-849D-D752BAA3F00C}"/>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B1B189CF-0775-4341-A4B9-C3C48F8D4F6D}"/>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58DD8FC1-7C60-474B-A6A2-4C544D936D20}"/>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5FE63863-92A6-4997-9991-9641B8B79FE3}"/>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2F6E3A10-2FB6-490F-8366-682C427F7F53}"/>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33F149BA-0B71-43DD-A19C-956ADD3719B7}"/>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31EB3170-2D13-45C1-97EE-E9CB547DA6EA}"/>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055E23D8-BC00-4253-9794-F0B2DBD68D45}"/>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87C7C235-76B6-4FD0-9AD6-8D35C2ED6EAA}"/>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C1054194-7684-4048-AE8B-E5D0F27D525F}"/>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B256779B-91DE-4B96-A562-B48556ABE80B}"/>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3E031922-E7FE-45CB-BE90-771A5B776B7C}"/>
            </a:ext>
          </a:extLst>
        </xdr:cNvPr>
        <xdr:cNvSpPr txBox="1"/>
      </xdr:nvSpPr>
      <xdr:spPr>
        <a:xfrm>
          <a:off x="160523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6C4C8D91-4D59-4EF5-BA61-E3422AC70E96}"/>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DC01A428-722F-4FEE-BAB8-3E67D5CC62DA}"/>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E2D91E0E-DF6E-4C30-A26C-93A8C1BCD00F}"/>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6147AA24-D8CD-405E-AEF3-241BE73FD924}"/>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CBD42A87-BC66-4F84-9F69-4B91FDEBE4AA}"/>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B4D2DC43-0D63-47B9-B838-CDF188712ED0}"/>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BDE2D4DD-8A82-4F4D-8229-EF95EA703D53}"/>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61061D6C-C261-42E3-9178-66E242E0CFFB}"/>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044236C9-BBCF-4150-9256-B668F8372FD7}"/>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9BFE0645-9CAA-470B-8736-A5007BB8BD66}"/>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8508F8C9-B1E3-476A-A130-F378EE792D68}"/>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C86051D3-C3A1-424B-B5C3-B263BD2E5CDD}"/>
            </a:ext>
          </a:extLst>
        </xdr:cNvPr>
        <xdr:cNvCxnSpPr/>
      </xdr:nvCxnSpPr>
      <xdr:spPr>
        <a:xfrm flipV="1">
          <a:off x="19954239" y="5646293"/>
          <a:ext cx="0" cy="115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C9BBEAC2-1AE7-4208-9275-E64771E3FF72}"/>
            </a:ext>
          </a:extLst>
        </xdr:cNvPr>
        <xdr:cNvSpPr txBox="1"/>
      </xdr:nvSpPr>
      <xdr:spPr>
        <a:xfrm>
          <a:off x="19992975" y="679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2EDDDB25-A71C-4A5B-8FD8-97050C86F180}"/>
            </a:ext>
          </a:extLst>
        </xdr:cNvPr>
        <xdr:cNvCxnSpPr/>
      </xdr:nvCxnSpPr>
      <xdr:spPr>
        <a:xfrm>
          <a:off x="19878675" y="68018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B876DF86-ED16-4831-8398-CAACE5B4BB9C}"/>
            </a:ext>
          </a:extLst>
        </xdr:cNvPr>
        <xdr:cNvSpPr txBox="1"/>
      </xdr:nvSpPr>
      <xdr:spPr>
        <a:xfrm>
          <a:off x="19992975" y="543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1FE1F638-DF8C-4352-9E29-9CD9FF07650E}"/>
            </a:ext>
          </a:extLst>
        </xdr:cNvPr>
        <xdr:cNvCxnSpPr/>
      </xdr:nvCxnSpPr>
      <xdr:spPr>
        <a:xfrm>
          <a:off x="19878675" y="56462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F3382AF2-D06E-4ECF-957B-A2C79CF72A1F}"/>
            </a:ext>
          </a:extLst>
        </xdr:cNvPr>
        <xdr:cNvSpPr txBox="1"/>
      </xdr:nvSpPr>
      <xdr:spPr>
        <a:xfrm>
          <a:off x="19992975" y="6316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858968AE-E3CA-4D58-A48F-8A192BCCA8F6}"/>
            </a:ext>
          </a:extLst>
        </xdr:cNvPr>
        <xdr:cNvSpPr/>
      </xdr:nvSpPr>
      <xdr:spPr>
        <a:xfrm>
          <a:off x="19897725" y="64646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197E99E5-EC5D-493D-AFB1-4827080F57B4}"/>
            </a:ext>
          </a:extLst>
        </xdr:cNvPr>
        <xdr:cNvSpPr/>
      </xdr:nvSpPr>
      <xdr:spPr>
        <a:xfrm>
          <a:off x="19154775" y="64772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0ABC72D4-3DE3-44FE-8941-9BD9AB569374}"/>
            </a:ext>
          </a:extLst>
        </xdr:cNvPr>
        <xdr:cNvSpPr/>
      </xdr:nvSpPr>
      <xdr:spPr>
        <a:xfrm>
          <a:off x="18345150" y="647801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1839F1DE-D875-4A63-A0F7-C4DA2721C1EB}"/>
            </a:ext>
          </a:extLst>
        </xdr:cNvPr>
        <xdr:cNvSpPr/>
      </xdr:nvSpPr>
      <xdr:spPr>
        <a:xfrm>
          <a:off x="17554575" y="65063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8" name="フローチャート: 判断 477">
          <a:extLst>
            <a:ext uri="{FF2B5EF4-FFF2-40B4-BE49-F238E27FC236}">
              <a16:creationId xmlns:a16="http://schemas.microsoft.com/office/drawing/2014/main" id="{B4AC64A2-1FFB-42EC-8C3B-9F59655DB9D9}"/>
            </a:ext>
          </a:extLst>
        </xdr:cNvPr>
        <xdr:cNvSpPr/>
      </xdr:nvSpPr>
      <xdr:spPr>
        <a:xfrm>
          <a:off x="16754475" y="64749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593CD294-47B5-4353-8C82-BA71AC20FB5E}"/>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82265DB3-11BF-4B6E-8C32-3210FC98F7EC}"/>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B25CC447-17EA-422E-86A6-828995250F01}"/>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346BDAA5-79A9-446E-986E-5C7F68E3EA57}"/>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9AED895-7378-4AF9-AE8D-A96F38764A51}"/>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45974</xdr:rowOff>
    </xdr:from>
    <xdr:to>
      <xdr:col>116</xdr:col>
      <xdr:colOff>114300</xdr:colOff>
      <xdr:row>40</xdr:row>
      <xdr:rowOff>147574</xdr:rowOff>
    </xdr:to>
    <xdr:sp macro="" textlink="">
      <xdr:nvSpPr>
        <xdr:cNvPr id="484" name="楕円 483">
          <a:extLst>
            <a:ext uri="{FF2B5EF4-FFF2-40B4-BE49-F238E27FC236}">
              <a16:creationId xmlns:a16="http://schemas.microsoft.com/office/drawing/2014/main" id="{1EE8F237-440C-4CFA-9282-0C5CED6695AF}"/>
            </a:ext>
          </a:extLst>
        </xdr:cNvPr>
        <xdr:cNvSpPr/>
      </xdr:nvSpPr>
      <xdr:spPr>
        <a:xfrm>
          <a:off x="19897725" y="65261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24401</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12D8915B-9A9A-45EF-B04C-B9E3A2E7E9DD}"/>
            </a:ext>
          </a:extLst>
        </xdr:cNvPr>
        <xdr:cNvSpPr txBox="1"/>
      </xdr:nvSpPr>
      <xdr:spPr>
        <a:xfrm>
          <a:off x="19992975" y="650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52832</xdr:rowOff>
    </xdr:from>
    <xdr:to>
      <xdr:col>112</xdr:col>
      <xdr:colOff>38100</xdr:colOff>
      <xdr:row>40</xdr:row>
      <xdr:rowOff>154432</xdr:rowOff>
    </xdr:to>
    <xdr:sp macro="" textlink="">
      <xdr:nvSpPr>
        <xdr:cNvPr id="486" name="楕円 485">
          <a:extLst>
            <a:ext uri="{FF2B5EF4-FFF2-40B4-BE49-F238E27FC236}">
              <a16:creationId xmlns:a16="http://schemas.microsoft.com/office/drawing/2014/main" id="{CFEDA02D-B8F5-4EF8-8635-2358FE91646F}"/>
            </a:ext>
          </a:extLst>
        </xdr:cNvPr>
        <xdr:cNvSpPr/>
      </xdr:nvSpPr>
      <xdr:spPr>
        <a:xfrm>
          <a:off x="19154775" y="652665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96774</xdr:rowOff>
    </xdr:from>
    <xdr:to>
      <xdr:col>116</xdr:col>
      <xdr:colOff>63500</xdr:colOff>
      <xdr:row>40</xdr:row>
      <xdr:rowOff>103632</xdr:rowOff>
    </xdr:to>
    <xdr:cxnSp macro="">
      <xdr:nvCxnSpPr>
        <xdr:cNvPr id="487" name="直線コネクタ 486">
          <a:extLst>
            <a:ext uri="{FF2B5EF4-FFF2-40B4-BE49-F238E27FC236}">
              <a16:creationId xmlns:a16="http://schemas.microsoft.com/office/drawing/2014/main" id="{F5015A44-40B4-47D6-BB30-57F0927BB593}"/>
            </a:ext>
          </a:extLst>
        </xdr:cNvPr>
        <xdr:cNvCxnSpPr/>
      </xdr:nvCxnSpPr>
      <xdr:spPr>
        <a:xfrm flipV="1">
          <a:off x="19202400" y="6573774"/>
          <a:ext cx="75247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58928</xdr:rowOff>
    </xdr:from>
    <xdr:to>
      <xdr:col>107</xdr:col>
      <xdr:colOff>101600</xdr:colOff>
      <xdr:row>40</xdr:row>
      <xdr:rowOff>160528</xdr:rowOff>
    </xdr:to>
    <xdr:sp macro="" textlink="">
      <xdr:nvSpPr>
        <xdr:cNvPr id="488" name="楕円 487">
          <a:extLst>
            <a:ext uri="{FF2B5EF4-FFF2-40B4-BE49-F238E27FC236}">
              <a16:creationId xmlns:a16="http://schemas.microsoft.com/office/drawing/2014/main" id="{DC7E38E3-74AD-486F-AFC3-3D8C176BD602}"/>
            </a:ext>
          </a:extLst>
        </xdr:cNvPr>
        <xdr:cNvSpPr/>
      </xdr:nvSpPr>
      <xdr:spPr>
        <a:xfrm>
          <a:off x="18345150" y="653592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103632</xdr:rowOff>
    </xdr:from>
    <xdr:to>
      <xdr:col>111</xdr:col>
      <xdr:colOff>177800</xdr:colOff>
      <xdr:row>40</xdr:row>
      <xdr:rowOff>109728</xdr:rowOff>
    </xdr:to>
    <xdr:cxnSp macro="">
      <xdr:nvCxnSpPr>
        <xdr:cNvPr id="489" name="直線コネクタ 488">
          <a:extLst>
            <a:ext uri="{FF2B5EF4-FFF2-40B4-BE49-F238E27FC236}">
              <a16:creationId xmlns:a16="http://schemas.microsoft.com/office/drawing/2014/main" id="{1D7B24C0-DF57-45E7-8347-F5E8B2BA73A0}"/>
            </a:ext>
          </a:extLst>
        </xdr:cNvPr>
        <xdr:cNvCxnSpPr/>
      </xdr:nvCxnSpPr>
      <xdr:spPr>
        <a:xfrm flipV="1">
          <a:off x="18392775" y="658380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135128</xdr:rowOff>
    </xdr:from>
    <xdr:to>
      <xdr:col>102</xdr:col>
      <xdr:colOff>165100</xdr:colOff>
      <xdr:row>40</xdr:row>
      <xdr:rowOff>65278</xdr:rowOff>
    </xdr:to>
    <xdr:sp macro="" textlink="">
      <xdr:nvSpPr>
        <xdr:cNvPr id="490" name="楕円 489">
          <a:extLst>
            <a:ext uri="{FF2B5EF4-FFF2-40B4-BE49-F238E27FC236}">
              <a16:creationId xmlns:a16="http://schemas.microsoft.com/office/drawing/2014/main" id="{C244B69B-E95D-4306-801A-3204604A60E4}"/>
            </a:ext>
          </a:extLst>
        </xdr:cNvPr>
        <xdr:cNvSpPr/>
      </xdr:nvSpPr>
      <xdr:spPr>
        <a:xfrm>
          <a:off x="17554575" y="64502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xdr:rowOff>
    </xdr:from>
    <xdr:to>
      <xdr:col>107</xdr:col>
      <xdr:colOff>50800</xdr:colOff>
      <xdr:row>40</xdr:row>
      <xdr:rowOff>109728</xdr:rowOff>
    </xdr:to>
    <xdr:cxnSp macro="">
      <xdr:nvCxnSpPr>
        <xdr:cNvPr id="491" name="直線コネクタ 490">
          <a:extLst>
            <a:ext uri="{FF2B5EF4-FFF2-40B4-BE49-F238E27FC236}">
              <a16:creationId xmlns:a16="http://schemas.microsoft.com/office/drawing/2014/main" id="{995B4E8F-F9EB-4086-ADB5-8652005C4BB4}"/>
            </a:ext>
          </a:extLst>
        </xdr:cNvPr>
        <xdr:cNvCxnSpPr/>
      </xdr:nvCxnSpPr>
      <xdr:spPr>
        <a:xfrm>
          <a:off x="17602200" y="6488303"/>
          <a:ext cx="79057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145034</xdr:rowOff>
    </xdr:from>
    <xdr:to>
      <xdr:col>98</xdr:col>
      <xdr:colOff>38100</xdr:colOff>
      <xdr:row>40</xdr:row>
      <xdr:rowOff>75184</xdr:rowOff>
    </xdr:to>
    <xdr:sp macro="" textlink="">
      <xdr:nvSpPr>
        <xdr:cNvPr id="492" name="楕円 491">
          <a:extLst>
            <a:ext uri="{FF2B5EF4-FFF2-40B4-BE49-F238E27FC236}">
              <a16:creationId xmlns:a16="http://schemas.microsoft.com/office/drawing/2014/main" id="{01CD0C74-3245-49E6-B426-BDBC7EB1C4DA}"/>
            </a:ext>
          </a:extLst>
        </xdr:cNvPr>
        <xdr:cNvSpPr/>
      </xdr:nvSpPr>
      <xdr:spPr>
        <a:xfrm>
          <a:off x="16754475" y="645693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xdr:rowOff>
    </xdr:from>
    <xdr:to>
      <xdr:col>102</xdr:col>
      <xdr:colOff>114300</xdr:colOff>
      <xdr:row>40</xdr:row>
      <xdr:rowOff>24384</xdr:rowOff>
    </xdr:to>
    <xdr:cxnSp macro="">
      <xdr:nvCxnSpPr>
        <xdr:cNvPr id="493" name="直線コネクタ 492">
          <a:extLst>
            <a:ext uri="{FF2B5EF4-FFF2-40B4-BE49-F238E27FC236}">
              <a16:creationId xmlns:a16="http://schemas.microsoft.com/office/drawing/2014/main" id="{EA0E0CC6-7B00-45E9-8854-EEBB453662ED}"/>
            </a:ext>
          </a:extLst>
        </xdr:cNvPr>
        <xdr:cNvCxnSpPr/>
      </xdr:nvCxnSpPr>
      <xdr:spPr>
        <a:xfrm flipV="1">
          <a:off x="16802100" y="6488303"/>
          <a:ext cx="8001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C1FCD098-9CCD-4853-A77E-39E27B1DA3FA}"/>
            </a:ext>
          </a:extLst>
        </xdr:cNvPr>
        <xdr:cNvSpPr txBox="1"/>
      </xdr:nvSpPr>
      <xdr:spPr>
        <a:xfrm>
          <a:off x="18983402" y="627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B327A757-4FF2-4228-B705-F6BFB056DFBF}"/>
            </a:ext>
          </a:extLst>
        </xdr:cNvPr>
        <xdr:cNvSpPr txBox="1"/>
      </xdr:nvSpPr>
      <xdr:spPr>
        <a:xfrm>
          <a:off x="18183302" y="627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118889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D9A82FDE-EB1C-4BB3-8764-73BA2A95B017}"/>
            </a:ext>
          </a:extLst>
        </xdr:cNvPr>
        <xdr:cNvSpPr txBox="1"/>
      </xdr:nvSpPr>
      <xdr:spPr>
        <a:xfrm>
          <a:off x="17383202" y="659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10A0385A-BEBF-4E1F-829B-4B7E3B4C1DA0}"/>
            </a:ext>
          </a:extLst>
        </xdr:cNvPr>
        <xdr:cNvSpPr txBox="1"/>
      </xdr:nvSpPr>
      <xdr:spPr>
        <a:xfrm>
          <a:off x="16592627" y="656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145559</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47108F8E-52DA-4814-99F7-E007A14F5544}"/>
            </a:ext>
          </a:extLst>
        </xdr:cNvPr>
        <xdr:cNvSpPr txBox="1"/>
      </xdr:nvSpPr>
      <xdr:spPr>
        <a:xfrm>
          <a:off x="18983402" y="661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151655</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B874FE30-A409-408B-BFBA-057C0BEBC42A}"/>
            </a:ext>
          </a:extLst>
        </xdr:cNvPr>
        <xdr:cNvSpPr txBox="1"/>
      </xdr:nvSpPr>
      <xdr:spPr>
        <a:xfrm>
          <a:off x="18183302" y="662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81805</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F2FAA780-D529-4762-AA96-6A4FA085D119}"/>
            </a:ext>
          </a:extLst>
        </xdr:cNvPr>
        <xdr:cNvSpPr txBox="1"/>
      </xdr:nvSpPr>
      <xdr:spPr>
        <a:xfrm>
          <a:off x="17383202" y="623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91711</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3990C31E-5AE0-4AC6-A02F-FC30CA8B0579}"/>
            </a:ext>
          </a:extLst>
        </xdr:cNvPr>
        <xdr:cNvSpPr txBox="1"/>
      </xdr:nvSpPr>
      <xdr:spPr>
        <a:xfrm>
          <a:off x="16592627" y="624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C623820D-CCAF-486C-BB80-E1E82C88679B}"/>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6BD2E5F7-EFC0-4551-9376-9FC3809CF135}"/>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79EC3315-2D02-4DB1-A3C5-27CD31F33833}"/>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69DD8E1F-1FC7-4ECE-96D2-A2BDAE7F042E}"/>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FA0F2D3C-3E30-4148-B8AC-F9E35B9E8BF9}"/>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D9006DEE-D170-4DB6-988E-DC05C94294D5}"/>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0B517085-08A2-4236-8D97-B925458D37EA}"/>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CE72FED5-9989-4C3F-90A1-31A120930F35}"/>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CBDEEB41-2B42-4A98-BEAC-4FC6AA1A85A7}"/>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74215905-6A15-4A2D-ADB5-77C6D1C35CE6}"/>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AE3B9F1F-C876-4A5C-82F0-E62646DBA77F}"/>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4E38119C-8A17-45E6-A040-037FDA873A3D}"/>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DD313A4D-0E5D-4ADB-83E2-D4B92F57D636}"/>
            </a:ext>
          </a:extLst>
        </xdr:cNvPr>
        <xdr:cNvSpPr txBox="1"/>
      </xdr:nvSpPr>
      <xdr:spPr>
        <a:xfrm>
          <a:off x="107945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20D729D9-633E-4B3A-9A7F-08985B9F4639}"/>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D39B336D-8367-4245-B882-3E52420E2B42}"/>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1A96B79E-53DA-4003-BB7B-746AFFC45E52}"/>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F3C95503-13EB-4D1C-A2B6-EC344A1FD9BC}"/>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3E018A31-E882-4E2B-8000-792CC56DD8F1}"/>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D7B50784-432C-44CC-A734-903CC7697FEF}"/>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17FB2538-C2E7-49E3-8DF3-2FDAFC943A95}"/>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3D04EBD4-0230-4A34-8D17-AB72F0EC19D0}"/>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C00E2B6C-0948-4B67-BFBB-A3B52E6442B8}"/>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7F5E4048-25EB-4BB4-9892-09D555CDA6B3}"/>
            </a:ext>
          </a:extLst>
        </xdr:cNvPr>
        <xdr:cNvSpPr txBox="1"/>
      </xdr:nvSpPr>
      <xdr:spPr>
        <a:xfrm>
          <a:off x="109037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F312E560-5B3B-4A53-BF5B-68D635CAEE7F}"/>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22F1B50F-C98C-4D76-8E2A-5036216C5CAF}"/>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5A14192D-9F88-4518-A50B-4CC77CA4A064}"/>
            </a:ext>
          </a:extLst>
        </xdr:cNvPr>
        <xdr:cNvCxnSpPr/>
      </xdr:nvCxnSpPr>
      <xdr:spPr>
        <a:xfrm flipV="1">
          <a:off x="14696439" y="9098734"/>
          <a:ext cx="0" cy="1395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C83E7AE5-F21B-4193-88B7-440408A2EA61}"/>
            </a:ext>
          </a:extLst>
        </xdr:cNvPr>
        <xdr:cNvSpPr txBox="1"/>
      </xdr:nvSpPr>
      <xdr:spPr>
        <a:xfrm>
          <a:off x="14735175" y="10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28EF9014-651C-4166-B787-0197A22000EE}"/>
            </a:ext>
          </a:extLst>
        </xdr:cNvPr>
        <xdr:cNvCxnSpPr/>
      </xdr:nvCxnSpPr>
      <xdr:spPr>
        <a:xfrm>
          <a:off x="14611350" y="104938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71059C8D-64A8-4C1D-A71D-DF5B53EF2A32}"/>
            </a:ext>
          </a:extLst>
        </xdr:cNvPr>
        <xdr:cNvSpPr txBox="1"/>
      </xdr:nvSpPr>
      <xdr:spPr>
        <a:xfrm>
          <a:off x="14735175" y="8886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A00C2007-D259-4E83-8B0B-1C7AE27E7096}"/>
            </a:ext>
          </a:extLst>
        </xdr:cNvPr>
        <xdr:cNvCxnSpPr/>
      </xdr:nvCxnSpPr>
      <xdr:spPr>
        <a:xfrm>
          <a:off x="14611350" y="90987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A67A67D3-5C6A-4524-B029-479F9E17ADC7}"/>
            </a:ext>
          </a:extLst>
        </xdr:cNvPr>
        <xdr:cNvSpPr txBox="1"/>
      </xdr:nvSpPr>
      <xdr:spPr>
        <a:xfrm>
          <a:off x="14735175" y="97252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2E226127-1B25-4991-B6B8-4B7AE4508571}"/>
            </a:ext>
          </a:extLst>
        </xdr:cNvPr>
        <xdr:cNvSpPr/>
      </xdr:nvSpPr>
      <xdr:spPr>
        <a:xfrm>
          <a:off x="14649450" y="988014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4BF42829-B40A-4D33-BC6F-98A13C81053D}"/>
            </a:ext>
          </a:extLst>
        </xdr:cNvPr>
        <xdr:cNvSpPr/>
      </xdr:nvSpPr>
      <xdr:spPr>
        <a:xfrm>
          <a:off x="13887450" y="98786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9408D6F0-B0CD-4B4E-A2DA-B35D10989707}"/>
            </a:ext>
          </a:extLst>
        </xdr:cNvPr>
        <xdr:cNvSpPr/>
      </xdr:nvSpPr>
      <xdr:spPr>
        <a:xfrm>
          <a:off x="13096875" y="98395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6" name="フローチャート: 判断 535">
          <a:extLst>
            <a:ext uri="{FF2B5EF4-FFF2-40B4-BE49-F238E27FC236}">
              <a16:creationId xmlns:a16="http://schemas.microsoft.com/office/drawing/2014/main" id="{91EA639F-DF78-4507-A292-F5C23C9672BB}"/>
            </a:ext>
          </a:extLst>
        </xdr:cNvPr>
        <xdr:cNvSpPr/>
      </xdr:nvSpPr>
      <xdr:spPr>
        <a:xfrm>
          <a:off x="12296775" y="98199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37" name="フローチャート: 判断 536">
          <a:extLst>
            <a:ext uri="{FF2B5EF4-FFF2-40B4-BE49-F238E27FC236}">
              <a16:creationId xmlns:a16="http://schemas.microsoft.com/office/drawing/2014/main" id="{6BA6C26B-C69A-4D30-A3FB-182DC650CADA}"/>
            </a:ext>
          </a:extLst>
        </xdr:cNvPr>
        <xdr:cNvSpPr/>
      </xdr:nvSpPr>
      <xdr:spPr>
        <a:xfrm>
          <a:off x="11487150" y="98459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85597F77-C006-4A76-95C4-A06E9D6A96F2}"/>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DE228C26-CA8D-4EA9-8562-ABF873767D45}"/>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4A2F6F0-B750-4637-8031-50B8553C596C}"/>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9C28D8F7-1C95-4929-BA0B-312499465D60}"/>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08A269F-4114-40CE-BAF7-E91F6E56FE1A}"/>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25944</xdr:rowOff>
    </xdr:from>
    <xdr:to>
      <xdr:col>85</xdr:col>
      <xdr:colOff>177800</xdr:colOff>
      <xdr:row>61</xdr:row>
      <xdr:rowOff>127544</xdr:rowOff>
    </xdr:to>
    <xdr:sp macro="" textlink="">
      <xdr:nvSpPr>
        <xdr:cNvPr id="543" name="楕円 542">
          <a:extLst>
            <a:ext uri="{FF2B5EF4-FFF2-40B4-BE49-F238E27FC236}">
              <a16:creationId xmlns:a16="http://schemas.microsoft.com/office/drawing/2014/main" id="{3F8D7D19-3EA0-400F-A783-DA766FBFE534}"/>
            </a:ext>
          </a:extLst>
        </xdr:cNvPr>
        <xdr:cNvSpPr/>
      </xdr:nvSpPr>
      <xdr:spPr>
        <a:xfrm>
          <a:off x="14649450" y="99065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4371</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712FE9A-A484-4573-97B2-E11EF6264AD8}"/>
            </a:ext>
          </a:extLst>
        </xdr:cNvPr>
        <xdr:cNvSpPr txBox="1"/>
      </xdr:nvSpPr>
      <xdr:spPr>
        <a:xfrm>
          <a:off x="14735175" y="9884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154940</xdr:rowOff>
    </xdr:from>
    <xdr:to>
      <xdr:col>81</xdr:col>
      <xdr:colOff>101600</xdr:colOff>
      <xdr:row>61</xdr:row>
      <xdr:rowOff>85090</xdr:rowOff>
    </xdr:to>
    <xdr:sp macro="" textlink="">
      <xdr:nvSpPr>
        <xdr:cNvPr id="545" name="楕円 544">
          <a:extLst>
            <a:ext uri="{FF2B5EF4-FFF2-40B4-BE49-F238E27FC236}">
              <a16:creationId xmlns:a16="http://schemas.microsoft.com/office/drawing/2014/main" id="{935D9A0C-7FF3-450A-AC3D-F62E7500FE1E}"/>
            </a:ext>
          </a:extLst>
        </xdr:cNvPr>
        <xdr:cNvSpPr/>
      </xdr:nvSpPr>
      <xdr:spPr>
        <a:xfrm>
          <a:off x="13887450" y="98704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34290</xdr:rowOff>
    </xdr:from>
    <xdr:to>
      <xdr:col>85</xdr:col>
      <xdr:colOff>127000</xdr:colOff>
      <xdr:row>61</xdr:row>
      <xdr:rowOff>76744</xdr:rowOff>
    </xdr:to>
    <xdr:cxnSp macro="">
      <xdr:nvCxnSpPr>
        <xdr:cNvPr id="546" name="直線コネクタ 545">
          <a:extLst>
            <a:ext uri="{FF2B5EF4-FFF2-40B4-BE49-F238E27FC236}">
              <a16:creationId xmlns:a16="http://schemas.microsoft.com/office/drawing/2014/main" id="{4B31390A-7370-49CB-A4EC-92860C396DA6}"/>
            </a:ext>
          </a:extLst>
        </xdr:cNvPr>
        <xdr:cNvCxnSpPr/>
      </xdr:nvCxnSpPr>
      <xdr:spPr>
        <a:xfrm>
          <a:off x="13935075" y="9908540"/>
          <a:ext cx="762000" cy="4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105954</xdr:rowOff>
    </xdr:from>
    <xdr:to>
      <xdr:col>76</xdr:col>
      <xdr:colOff>165100</xdr:colOff>
      <xdr:row>61</xdr:row>
      <xdr:rowOff>36104</xdr:rowOff>
    </xdr:to>
    <xdr:sp macro="" textlink="">
      <xdr:nvSpPr>
        <xdr:cNvPr id="547" name="楕円 546">
          <a:extLst>
            <a:ext uri="{FF2B5EF4-FFF2-40B4-BE49-F238E27FC236}">
              <a16:creationId xmlns:a16="http://schemas.microsoft.com/office/drawing/2014/main" id="{52925C3E-8FAB-4BE2-A8C3-9EC8EA9C9026}"/>
            </a:ext>
          </a:extLst>
        </xdr:cNvPr>
        <xdr:cNvSpPr/>
      </xdr:nvSpPr>
      <xdr:spPr>
        <a:xfrm>
          <a:off x="13096875" y="98182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156754</xdr:rowOff>
    </xdr:from>
    <xdr:to>
      <xdr:col>81</xdr:col>
      <xdr:colOff>50800</xdr:colOff>
      <xdr:row>61</xdr:row>
      <xdr:rowOff>34290</xdr:rowOff>
    </xdr:to>
    <xdr:cxnSp macro="">
      <xdr:nvCxnSpPr>
        <xdr:cNvPr id="548" name="直線コネクタ 547">
          <a:extLst>
            <a:ext uri="{FF2B5EF4-FFF2-40B4-BE49-F238E27FC236}">
              <a16:creationId xmlns:a16="http://schemas.microsoft.com/office/drawing/2014/main" id="{0983FDC8-1224-49DA-8D9B-3574B78D62ED}"/>
            </a:ext>
          </a:extLst>
        </xdr:cNvPr>
        <xdr:cNvCxnSpPr/>
      </xdr:nvCxnSpPr>
      <xdr:spPr>
        <a:xfrm>
          <a:off x="13144500" y="9875429"/>
          <a:ext cx="790575" cy="3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58601</xdr:rowOff>
    </xdr:from>
    <xdr:to>
      <xdr:col>72</xdr:col>
      <xdr:colOff>38100</xdr:colOff>
      <xdr:row>60</xdr:row>
      <xdr:rowOff>160201</xdr:rowOff>
    </xdr:to>
    <xdr:sp macro="" textlink="">
      <xdr:nvSpPr>
        <xdr:cNvPr id="549" name="楕円 548">
          <a:extLst>
            <a:ext uri="{FF2B5EF4-FFF2-40B4-BE49-F238E27FC236}">
              <a16:creationId xmlns:a16="http://schemas.microsoft.com/office/drawing/2014/main" id="{C48F4099-0F1A-4C88-88C6-32080E13B90A}"/>
            </a:ext>
          </a:extLst>
        </xdr:cNvPr>
        <xdr:cNvSpPr/>
      </xdr:nvSpPr>
      <xdr:spPr>
        <a:xfrm>
          <a:off x="12296775" y="977410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109401</xdr:rowOff>
    </xdr:from>
    <xdr:to>
      <xdr:col>76</xdr:col>
      <xdr:colOff>114300</xdr:colOff>
      <xdr:row>60</xdr:row>
      <xdr:rowOff>156754</xdr:rowOff>
    </xdr:to>
    <xdr:cxnSp macro="">
      <xdr:nvCxnSpPr>
        <xdr:cNvPr id="550" name="直線コネクタ 549">
          <a:extLst>
            <a:ext uri="{FF2B5EF4-FFF2-40B4-BE49-F238E27FC236}">
              <a16:creationId xmlns:a16="http://schemas.microsoft.com/office/drawing/2014/main" id="{FBD6EF12-79ED-418B-B6FA-7B5FB62B0EA7}"/>
            </a:ext>
          </a:extLst>
        </xdr:cNvPr>
        <xdr:cNvCxnSpPr/>
      </xdr:nvCxnSpPr>
      <xdr:spPr>
        <a:xfrm>
          <a:off x="12344400" y="9821726"/>
          <a:ext cx="800100" cy="5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9616</xdr:rowOff>
    </xdr:from>
    <xdr:to>
      <xdr:col>67</xdr:col>
      <xdr:colOff>101600</xdr:colOff>
      <xdr:row>60</xdr:row>
      <xdr:rowOff>111216</xdr:rowOff>
    </xdr:to>
    <xdr:sp macro="" textlink="">
      <xdr:nvSpPr>
        <xdr:cNvPr id="551" name="楕円 550">
          <a:extLst>
            <a:ext uri="{FF2B5EF4-FFF2-40B4-BE49-F238E27FC236}">
              <a16:creationId xmlns:a16="http://schemas.microsoft.com/office/drawing/2014/main" id="{C834104C-BB47-4B1C-A6CC-F1F35169AEAA}"/>
            </a:ext>
          </a:extLst>
        </xdr:cNvPr>
        <xdr:cNvSpPr/>
      </xdr:nvSpPr>
      <xdr:spPr>
        <a:xfrm>
          <a:off x="11487150" y="97219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60416</xdr:rowOff>
    </xdr:from>
    <xdr:to>
      <xdr:col>71</xdr:col>
      <xdr:colOff>177800</xdr:colOff>
      <xdr:row>60</xdr:row>
      <xdr:rowOff>109401</xdr:rowOff>
    </xdr:to>
    <xdr:cxnSp macro="">
      <xdr:nvCxnSpPr>
        <xdr:cNvPr id="552" name="直線コネクタ 551">
          <a:extLst>
            <a:ext uri="{FF2B5EF4-FFF2-40B4-BE49-F238E27FC236}">
              <a16:creationId xmlns:a16="http://schemas.microsoft.com/office/drawing/2014/main" id="{418B02EA-2899-4E2D-8792-C64E9B8BEE9A}"/>
            </a:ext>
          </a:extLst>
        </xdr:cNvPr>
        <xdr:cNvCxnSpPr/>
      </xdr:nvCxnSpPr>
      <xdr:spPr>
        <a:xfrm>
          <a:off x="11534775" y="9779091"/>
          <a:ext cx="809625" cy="4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553" name="n_1aveValue【学校施設】&#10;有形固定資産減価償却率">
          <a:extLst>
            <a:ext uri="{FF2B5EF4-FFF2-40B4-BE49-F238E27FC236}">
              <a16:creationId xmlns:a16="http://schemas.microsoft.com/office/drawing/2014/main" id="{9A86C1AE-5A51-4158-B743-B00F42C1A580}"/>
            </a:ext>
          </a:extLst>
        </xdr:cNvPr>
        <xdr:cNvSpPr txBox="1"/>
      </xdr:nvSpPr>
      <xdr:spPr>
        <a:xfrm>
          <a:off x="13745219"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554" name="n_2aveValue【学校施設】&#10;有形固定資産減価償却率">
          <a:extLst>
            <a:ext uri="{FF2B5EF4-FFF2-40B4-BE49-F238E27FC236}">
              <a16:creationId xmlns:a16="http://schemas.microsoft.com/office/drawing/2014/main" id="{E87D7B76-1E42-41D7-B232-1606BC5376BA}"/>
            </a:ext>
          </a:extLst>
        </xdr:cNvPr>
        <xdr:cNvSpPr txBox="1"/>
      </xdr:nvSpPr>
      <xdr:spPr>
        <a:xfrm>
          <a:off x="12964169" y="992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55" name="n_3aveValue【学校施設】&#10;有形固定資産減価償却率">
          <a:extLst>
            <a:ext uri="{FF2B5EF4-FFF2-40B4-BE49-F238E27FC236}">
              <a16:creationId xmlns:a16="http://schemas.microsoft.com/office/drawing/2014/main" id="{90819311-01A3-4F28-B4D4-4A3A3978FB09}"/>
            </a:ext>
          </a:extLst>
        </xdr:cNvPr>
        <xdr:cNvSpPr txBox="1"/>
      </xdr:nvSpPr>
      <xdr:spPr>
        <a:xfrm>
          <a:off x="12164069" y="990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51724</xdr:rowOff>
    </xdr:from>
    <xdr:ext cx="405111" cy="259045"/>
    <xdr:sp macro="" textlink="">
      <xdr:nvSpPr>
        <xdr:cNvPr id="556" name="n_4aveValue【学校施設】&#10;有形固定資産減価償却率">
          <a:extLst>
            <a:ext uri="{FF2B5EF4-FFF2-40B4-BE49-F238E27FC236}">
              <a16:creationId xmlns:a16="http://schemas.microsoft.com/office/drawing/2014/main" id="{40CAF43E-5E1A-44AD-B339-726020F81EB0}"/>
            </a:ext>
          </a:extLst>
        </xdr:cNvPr>
        <xdr:cNvSpPr txBox="1"/>
      </xdr:nvSpPr>
      <xdr:spPr>
        <a:xfrm>
          <a:off x="11354444" y="992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101617</xdr:rowOff>
    </xdr:from>
    <xdr:ext cx="405111" cy="259045"/>
    <xdr:sp macro="" textlink="">
      <xdr:nvSpPr>
        <xdr:cNvPr id="557" name="n_1mainValue【学校施設】&#10;有形固定資産減価償却率">
          <a:extLst>
            <a:ext uri="{FF2B5EF4-FFF2-40B4-BE49-F238E27FC236}">
              <a16:creationId xmlns:a16="http://schemas.microsoft.com/office/drawing/2014/main" id="{30C0A72D-D62C-4BA2-BBC4-4AA8047CFFEE}"/>
            </a:ext>
          </a:extLst>
        </xdr:cNvPr>
        <xdr:cNvSpPr txBox="1"/>
      </xdr:nvSpPr>
      <xdr:spPr>
        <a:xfrm>
          <a:off x="13745219" y="965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52631</xdr:rowOff>
    </xdr:from>
    <xdr:ext cx="405111" cy="259045"/>
    <xdr:sp macro="" textlink="">
      <xdr:nvSpPr>
        <xdr:cNvPr id="558" name="n_2mainValue【学校施設】&#10;有形固定資産減価償却率">
          <a:extLst>
            <a:ext uri="{FF2B5EF4-FFF2-40B4-BE49-F238E27FC236}">
              <a16:creationId xmlns:a16="http://schemas.microsoft.com/office/drawing/2014/main" id="{C0DA8665-AB4F-4DA9-B582-19C5E8DF707D}"/>
            </a:ext>
          </a:extLst>
        </xdr:cNvPr>
        <xdr:cNvSpPr txBox="1"/>
      </xdr:nvSpPr>
      <xdr:spPr>
        <a:xfrm>
          <a:off x="12964169" y="9603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5278</xdr:rowOff>
    </xdr:from>
    <xdr:ext cx="405111" cy="259045"/>
    <xdr:sp macro="" textlink="">
      <xdr:nvSpPr>
        <xdr:cNvPr id="559" name="n_3mainValue【学校施設】&#10;有形固定資産減価償却率">
          <a:extLst>
            <a:ext uri="{FF2B5EF4-FFF2-40B4-BE49-F238E27FC236}">
              <a16:creationId xmlns:a16="http://schemas.microsoft.com/office/drawing/2014/main" id="{FB7F1A34-EFED-4202-8DEF-4DAFFC552C7A}"/>
            </a:ext>
          </a:extLst>
        </xdr:cNvPr>
        <xdr:cNvSpPr txBox="1"/>
      </xdr:nvSpPr>
      <xdr:spPr>
        <a:xfrm>
          <a:off x="12164069" y="9562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127743</xdr:rowOff>
    </xdr:from>
    <xdr:ext cx="405111" cy="259045"/>
    <xdr:sp macro="" textlink="">
      <xdr:nvSpPr>
        <xdr:cNvPr id="560" name="n_4mainValue【学校施設】&#10;有形固定資産減価償却率">
          <a:extLst>
            <a:ext uri="{FF2B5EF4-FFF2-40B4-BE49-F238E27FC236}">
              <a16:creationId xmlns:a16="http://schemas.microsoft.com/office/drawing/2014/main" id="{BA5179DE-4673-4DB5-A61C-80232F9FD2AB}"/>
            </a:ext>
          </a:extLst>
        </xdr:cNvPr>
        <xdr:cNvSpPr txBox="1"/>
      </xdr:nvSpPr>
      <xdr:spPr>
        <a:xfrm>
          <a:off x="11354444" y="9516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8955BEC4-FA2E-48BB-B648-8D1D9E488EE0}"/>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8ABF1A3C-61E1-4687-81D5-4F6C250ED40B}"/>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AD6863A9-6145-48BC-9F2D-BDB8480D6597}"/>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87CBE0C1-9FD0-4571-A1AA-B58FEB65BFF4}"/>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7E8B202A-CE33-4311-B0F4-3991BB1C23C7}"/>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49F5728B-2B44-4B9A-A38C-4AD55284D776}"/>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E35AD94D-4512-4ECA-BEFB-1C6E3B6DFD18}"/>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D724BC6E-F50C-4605-9438-EEEA31D4AC6D}"/>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5F59501D-F036-4CFC-BA57-86CCA153C984}"/>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EDEAB7BA-2AC7-45CF-88F2-C521036130A6}"/>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DC2F7D18-2E09-4869-A2E0-992FFC67DE9A}"/>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D479ACF7-FDD5-469B-8949-66F1348D45F5}"/>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ACDDD567-7B03-430A-81D3-23AFC3CEBD3A}"/>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1FCFDD77-EB7D-4B0C-B04E-F9E1D6E15A91}"/>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FC344190-F367-458B-BFED-6339046E0F3B}"/>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68929730-F56B-4D96-B083-7BFA3B995579}"/>
            </a:ext>
          </a:extLst>
        </xdr:cNvPr>
        <xdr:cNvSpPr txBox="1"/>
      </xdr:nvSpPr>
      <xdr:spPr>
        <a:xfrm>
          <a:off x="15985051" y="9579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97FB3C6D-D11D-4E47-8B3D-00DB429F0E3F}"/>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829DD305-5117-4C8D-934B-549FB13F28D6}"/>
            </a:ext>
          </a:extLst>
        </xdr:cNvPr>
        <xdr:cNvSpPr txBox="1"/>
      </xdr:nvSpPr>
      <xdr:spPr>
        <a:xfrm>
          <a:off x="15985051" y="92272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9A761687-AD50-4FF4-BE0F-4CF73FCDDED7}"/>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85C01E37-1479-4BC9-A05F-917BBE0D9C3D}"/>
            </a:ext>
          </a:extLst>
        </xdr:cNvPr>
        <xdr:cNvSpPr txBox="1"/>
      </xdr:nvSpPr>
      <xdr:spPr>
        <a:xfrm>
          <a:off x="15985051" y="88652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3B3953CF-6913-4855-B83D-F24B0C3A801D}"/>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30C661E6-DAAE-47EC-B29D-090A0B69EC06}"/>
            </a:ext>
          </a:extLst>
        </xdr:cNvPr>
        <xdr:cNvSpPr txBox="1"/>
      </xdr:nvSpPr>
      <xdr:spPr>
        <a:xfrm>
          <a:off x="15985051" y="8503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65CF46E8-C197-43AD-8840-25DBE0DA2F5D}"/>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C76DA51C-B950-4CCE-8889-95E8BF2D01BA}"/>
            </a:ext>
          </a:extLst>
        </xdr:cNvPr>
        <xdr:cNvCxnSpPr/>
      </xdr:nvCxnSpPr>
      <xdr:spPr>
        <a:xfrm flipV="1">
          <a:off x="19954239" y="8908390"/>
          <a:ext cx="0" cy="1434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1C1954DE-2D28-48CD-B463-78A33A99F3BD}"/>
            </a:ext>
          </a:extLst>
        </xdr:cNvPr>
        <xdr:cNvSpPr txBox="1"/>
      </xdr:nvSpPr>
      <xdr:spPr>
        <a:xfrm>
          <a:off x="19992975" y="1034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60793088-D857-4680-85BC-CC8259D121E0}"/>
            </a:ext>
          </a:extLst>
        </xdr:cNvPr>
        <xdr:cNvCxnSpPr/>
      </xdr:nvCxnSpPr>
      <xdr:spPr>
        <a:xfrm>
          <a:off x="19878675" y="103431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2B7038B7-8204-49FB-AD30-8171DC43D7FB}"/>
            </a:ext>
          </a:extLst>
        </xdr:cNvPr>
        <xdr:cNvSpPr txBox="1"/>
      </xdr:nvSpPr>
      <xdr:spPr>
        <a:xfrm>
          <a:off x="19992975" y="870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8DE6CC38-1987-4054-AC1E-21309E8E29DF}"/>
            </a:ext>
          </a:extLst>
        </xdr:cNvPr>
        <xdr:cNvCxnSpPr/>
      </xdr:nvCxnSpPr>
      <xdr:spPr>
        <a:xfrm>
          <a:off x="19878675" y="89083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89" name="【学校施設】&#10;一人当たり面積平均値テキスト">
          <a:extLst>
            <a:ext uri="{FF2B5EF4-FFF2-40B4-BE49-F238E27FC236}">
              <a16:creationId xmlns:a16="http://schemas.microsoft.com/office/drawing/2014/main" id="{752B6F24-4C8F-4330-B0BA-99AF1703B575}"/>
            </a:ext>
          </a:extLst>
        </xdr:cNvPr>
        <xdr:cNvSpPr txBox="1"/>
      </xdr:nvSpPr>
      <xdr:spPr>
        <a:xfrm>
          <a:off x="19992975" y="9932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FACB9331-70C2-4D63-8676-B48392F1A486}"/>
            </a:ext>
          </a:extLst>
        </xdr:cNvPr>
        <xdr:cNvSpPr/>
      </xdr:nvSpPr>
      <xdr:spPr>
        <a:xfrm>
          <a:off x="19897725" y="100681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9A4AB74D-A0B3-4571-AE66-A410F1D9C1B0}"/>
            </a:ext>
          </a:extLst>
        </xdr:cNvPr>
        <xdr:cNvSpPr/>
      </xdr:nvSpPr>
      <xdr:spPr>
        <a:xfrm>
          <a:off x="19154775" y="1009500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F7B469EE-D2F1-4CA2-8F0C-1E47D318A319}"/>
            </a:ext>
          </a:extLst>
        </xdr:cNvPr>
        <xdr:cNvSpPr/>
      </xdr:nvSpPr>
      <xdr:spPr>
        <a:xfrm>
          <a:off x="18345150" y="101085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3" name="フローチャート: 判断 592">
          <a:extLst>
            <a:ext uri="{FF2B5EF4-FFF2-40B4-BE49-F238E27FC236}">
              <a16:creationId xmlns:a16="http://schemas.microsoft.com/office/drawing/2014/main" id="{00E8B7CC-3D48-4CAB-9F6A-3FCCBDC1506F}"/>
            </a:ext>
          </a:extLst>
        </xdr:cNvPr>
        <xdr:cNvSpPr/>
      </xdr:nvSpPr>
      <xdr:spPr>
        <a:xfrm>
          <a:off x="17554575" y="1011344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94" name="フローチャート: 判断 593">
          <a:extLst>
            <a:ext uri="{FF2B5EF4-FFF2-40B4-BE49-F238E27FC236}">
              <a16:creationId xmlns:a16="http://schemas.microsoft.com/office/drawing/2014/main" id="{D92DB2A4-6AAA-43BC-BF1A-B56479346902}"/>
            </a:ext>
          </a:extLst>
        </xdr:cNvPr>
        <xdr:cNvSpPr/>
      </xdr:nvSpPr>
      <xdr:spPr>
        <a:xfrm>
          <a:off x="16754475" y="1010770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EDE3578C-5825-4C68-B2AF-9341C6791D4B}"/>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74EF800-CE19-47D8-801B-8F7FDB1454C9}"/>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E318E027-DC76-4040-B28F-D7C6898A511A}"/>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AB441698-88C6-4D58-B887-3FA5E100C947}"/>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D2454BC-954C-4714-9786-EE0931359800}"/>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104267</xdr:rowOff>
    </xdr:from>
    <xdr:to>
      <xdr:col>116</xdr:col>
      <xdr:colOff>114300</xdr:colOff>
      <xdr:row>63</xdr:row>
      <xdr:rowOff>34417</xdr:rowOff>
    </xdr:to>
    <xdr:sp macro="" textlink="">
      <xdr:nvSpPr>
        <xdr:cNvPr id="600" name="楕円 599">
          <a:extLst>
            <a:ext uri="{FF2B5EF4-FFF2-40B4-BE49-F238E27FC236}">
              <a16:creationId xmlns:a16="http://schemas.microsoft.com/office/drawing/2014/main" id="{3B943B8B-F91A-4E92-BD03-44E095ACE5F1}"/>
            </a:ext>
          </a:extLst>
        </xdr:cNvPr>
        <xdr:cNvSpPr/>
      </xdr:nvSpPr>
      <xdr:spPr>
        <a:xfrm>
          <a:off x="19897725" y="1014679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82694</xdr:rowOff>
    </xdr:from>
    <xdr:ext cx="469744" cy="259045"/>
    <xdr:sp macro="" textlink="">
      <xdr:nvSpPr>
        <xdr:cNvPr id="601" name="【学校施設】&#10;一人当たり面積該当値テキスト">
          <a:extLst>
            <a:ext uri="{FF2B5EF4-FFF2-40B4-BE49-F238E27FC236}">
              <a16:creationId xmlns:a16="http://schemas.microsoft.com/office/drawing/2014/main" id="{F18FF247-CCCF-47B5-B8DF-7E872D1B6D3E}"/>
            </a:ext>
          </a:extLst>
        </xdr:cNvPr>
        <xdr:cNvSpPr txBox="1"/>
      </xdr:nvSpPr>
      <xdr:spPr>
        <a:xfrm>
          <a:off x="19992975" y="101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100533</xdr:rowOff>
    </xdr:from>
    <xdr:to>
      <xdr:col>112</xdr:col>
      <xdr:colOff>38100</xdr:colOff>
      <xdr:row>63</xdr:row>
      <xdr:rowOff>30683</xdr:rowOff>
    </xdr:to>
    <xdr:sp macro="" textlink="">
      <xdr:nvSpPr>
        <xdr:cNvPr id="602" name="楕円 601">
          <a:extLst>
            <a:ext uri="{FF2B5EF4-FFF2-40B4-BE49-F238E27FC236}">
              <a16:creationId xmlns:a16="http://schemas.microsoft.com/office/drawing/2014/main" id="{ACDB5C5B-83C7-4148-B298-36CA1E3EC9F5}"/>
            </a:ext>
          </a:extLst>
        </xdr:cNvPr>
        <xdr:cNvSpPr/>
      </xdr:nvSpPr>
      <xdr:spPr>
        <a:xfrm>
          <a:off x="19154775" y="1014305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151333</xdr:rowOff>
    </xdr:from>
    <xdr:to>
      <xdr:col>116</xdr:col>
      <xdr:colOff>63500</xdr:colOff>
      <xdr:row>62</xdr:row>
      <xdr:rowOff>155067</xdr:rowOff>
    </xdr:to>
    <xdr:cxnSp macro="">
      <xdr:nvCxnSpPr>
        <xdr:cNvPr id="603" name="直線コネクタ 602">
          <a:extLst>
            <a:ext uri="{FF2B5EF4-FFF2-40B4-BE49-F238E27FC236}">
              <a16:creationId xmlns:a16="http://schemas.microsoft.com/office/drawing/2014/main" id="{1AF0905A-A952-4BCF-8AF6-9DC574C22A71}"/>
            </a:ext>
          </a:extLst>
        </xdr:cNvPr>
        <xdr:cNvCxnSpPr/>
      </xdr:nvCxnSpPr>
      <xdr:spPr>
        <a:xfrm>
          <a:off x="19202400" y="10190683"/>
          <a:ext cx="752475"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106705</xdr:rowOff>
    </xdr:from>
    <xdr:to>
      <xdr:col>107</xdr:col>
      <xdr:colOff>101600</xdr:colOff>
      <xdr:row>63</xdr:row>
      <xdr:rowOff>36855</xdr:rowOff>
    </xdr:to>
    <xdr:sp macro="" textlink="">
      <xdr:nvSpPr>
        <xdr:cNvPr id="604" name="楕円 603">
          <a:extLst>
            <a:ext uri="{FF2B5EF4-FFF2-40B4-BE49-F238E27FC236}">
              <a16:creationId xmlns:a16="http://schemas.microsoft.com/office/drawing/2014/main" id="{74E4161E-A8DE-4963-B574-82764E2DA71D}"/>
            </a:ext>
          </a:extLst>
        </xdr:cNvPr>
        <xdr:cNvSpPr/>
      </xdr:nvSpPr>
      <xdr:spPr>
        <a:xfrm>
          <a:off x="18345150" y="101428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151333</xdr:rowOff>
    </xdr:from>
    <xdr:to>
      <xdr:col>111</xdr:col>
      <xdr:colOff>177800</xdr:colOff>
      <xdr:row>62</xdr:row>
      <xdr:rowOff>157505</xdr:rowOff>
    </xdr:to>
    <xdr:cxnSp macro="">
      <xdr:nvCxnSpPr>
        <xdr:cNvPr id="605" name="直線コネクタ 604">
          <a:extLst>
            <a:ext uri="{FF2B5EF4-FFF2-40B4-BE49-F238E27FC236}">
              <a16:creationId xmlns:a16="http://schemas.microsoft.com/office/drawing/2014/main" id="{C8CBB0CE-13F1-43D0-962C-AF9C3E2BB081}"/>
            </a:ext>
          </a:extLst>
        </xdr:cNvPr>
        <xdr:cNvCxnSpPr/>
      </xdr:nvCxnSpPr>
      <xdr:spPr>
        <a:xfrm flipV="1">
          <a:off x="18392775" y="10190683"/>
          <a:ext cx="809625" cy="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111278</xdr:rowOff>
    </xdr:from>
    <xdr:to>
      <xdr:col>102</xdr:col>
      <xdr:colOff>165100</xdr:colOff>
      <xdr:row>63</xdr:row>
      <xdr:rowOff>41428</xdr:rowOff>
    </xdr:to>
    <xdr:sp macro="" textlink="">
      <xdr:nvSpPr>
        <xdr:cNvPr id="606" name="楕円 605">
          <a:extLst>
            <a:ext uri="{FF2B5EF4-FFF2-40B4-BE49-F238E27FC236}">
              <a16:creationId xmlns:a16="http://schemas.microsoft.com/office/drawing/2014/main" id="{41462BB3-1CEC-4F08-A26D-2864B7181696}"/>
            </a:ext>
          </a:extLst>
        </xdr:cNvPr>
        <xdr:cNvSpPr/>
      </xdr:nvSpPr>
      <xdr:spPr>
        <a:xfrm>
          <a:off x="17554575" y="101506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157505</xdr:rowOff>
    </xdr:from>
    <xdr:to>
      <xdr:col>107</xdr:col>
      <xdr:colOff>50800</xdr:colOff>
      <xdr:row>62</xdr:row>
      <xdr:rowOff>162078</xdr:rowOff>
    </xdr:to>
    <xdr:cxnSp macro="">
      <xdr:nvCxnSpPr>
        <xdr:cNvPr id="607" name="直線コネクタ 606">
          <a:extLst>
            <a:ext uri="{FF2B5EF4-FFF2-40B4-BE49-F238E27FC236}">
              <a16:creationId xmlns:a16="http://schemas.microsoft.com/office/drawing/2014/main" id="{4191B9C7-89E1-4178-9D13-C481E822C5F8}"/>
            </a:ext>
          </a:extLst>
        </xdr:cNvPr>
        <xdr:cNvCxnSpPr/>
      </xdr:nvCxnSpPr>
      <xdr:spPr>
        <a:xfrm flipV="1">
          <a:off x="17602200" y="1020003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118211</xdr:rowOff>
    </xdr:from>
    <xdr:to>
      <xdr:col>98</xdr:col>
      <xdr:colOff>38100</xdr:colOff>
      <xdr:row>63</xdr:row>
      <xdr:rowOff>48361</xdr:rowOff>
    </xdr:to>
    <xdr:sp macro="" textlink="">
      <xdr:nvSpPr>
        <xdr:cNvPr id="608" name="楕円 607">
          <a:extLst>
            <a:ext uri="{FF2B5EF4-FFF2-40B4-BE49-F238E27FC236}">
              <a16:creationId xmlns:a16="http://schemas.microsoft.com/office/drawing/2014/main" id="{54ECE9FC-73FB-4E46-85FF-A13F48B68301}"/>
            </a:ext>
          </a:extLst>
        </xdr:cNvPr>
        <xdr:cNvSpPr/>
      </xdr:nvSpPr>
      <xdr:spPr>
        <a:xfrm>
          <a:off x="16754475" y="1016073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162078</xdr:rowOff>
    </xdr:from>
    <xdr:to>
      <xdr:col>102</xdr:col>
      <xdr:colOff>114300</xdr:colOff>
      <xdr:row>62</xdr:row>
      <xdr:rowOff>169011</xdr:rowOff>
    </xdr:to>
    <xdr:cxnSp macro="">
      <xdr:nvCxnSpPr>
        <xdr:cNvPr id="609" name="直線コネクタ 608">
          <a:extLst>
            <a:ext uri="{FF2B5EF4-FFF2-40B4-BE49-F238E27FC236}">
              <a16:creationId xmlns:a16="http://schemas.microsoft.com/office/drawing/2014/main" id="{2C549125-0046-46C2-A7D0-F2A0886710C1}"/>
            </a:ext>
          </a:extLst>
        </xdr:cNvPr>
        <xdr:cNvCxnSpPr/>
      </xdr:nvCxnSpPr>
      <xdr:spPr>
        <a:xfrm flipV="1">
          <a:off x="16802100" y="10198253"/>
          <a:ext cx="8001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610" name="n_1aveValue【学校施設】&#10;一人当たり面積">
          <a:extLst>
            <a:ext uri="{FF2B5EF4-FFF2-40B4-BE49-F238E27FC236}">
              <a16:creationId xmlns:a16="http://schemas.microsoft.com/office/drawing/2014/main" id="{BA0D00CE-9E24-4D5B-8692-D69B45E1F0DF}"/>
            </a:ext>
          </a:extLst>
        </xdr:cNvPr>
        <xdr:cNvSpPr txBox="1"/>
      </xdr:nvSpPr>
      <xdr:spPr>
        <a:xfrm>
          <a:off x="18983402" y="987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611" name="n_2aveValue【学校施設】&#10;一人当たり面積">
          <a:extLst>
            <a:ext uri="{FF2B5EF4-FFF2-40B4-BE49-F238E27FC236}">
              <a16:creationId xmlns:a16="http://schemas.microsoft.com/office/drawing/2014/main" id="{6FE4939D-A9B3-4E42-87FE-9C707BE1178C}"/>
            </a:ext>
          </a:extLst>
        </xdr:cNvPr>
        <xdr:cNvSpPr txBox="1"/>
      </xdr:nvSpPr>
      <xdr:spPr>
        <a:xfrm>
          <a:off x="18183302" y="988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612" name="n_3aveValue【学校施設】&#10;一人当たり面積">
          <a:extLst>
            <a:ext uri="{FF2B5EF4-FFF2-40B4-BE49-F238E27FC236}">
              <a16:creationId xmlns:a16="http://schemas.microsoft.com/office/drawing/2014/main" id="{5F4F4BC2-1DEC-473D-B49C-A941F8CD7032}"/>
            </a:ext>
          </a:extLst>
        </xdr:cNvPr>
        <xdr:cNvSpPr txBox="1"/>
      </xdr:nvSpPr>
      <xdr:spPr>
        <a:xfrm>
          <a:off x="17383202" y="989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11854</xdr:rowOff>
    </xdr:from>
    <xdr:ext cx="469744" cy="259045"/>
    <xdr:sp macro="" textlink="">
      <xdr:nvSpPr>
        <xdr:cNvPr id="613" name="n_4aveValue【学校施設】&#10;一人当たり面積">
          <a:extLst>
            <a:ext uri="{FF2B5EF4-FFF2-40B4-BE49-F238E27FC236}">
              <a16:creationId xmlns:a16="http://schemas.microsoft.com/office/drawing/2014/main" id="{CAFB0368-CF12-40EB-9726-D95D66CD65BD}"/>
            </a:ext>
          </a:extLst>
        </xdr:cNvPr>
        <xdr:cNvSpPr txBox="1"/>
      </xdr:nvSpPr>
      <xdr:spPr>
        <a:xfrm>
          <a:off x="16592627" y="988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21810</xdr:rowOff>
    </xdr:from>
    <xdr:ext cx="469744" cy="259045"/>
    <xdr:sp macro="" textlink="">
      <xdr:nvSpPr>
        <xdr:cNvPr id="614" name="n_1mainValue【学校施設】&#10;一人当たり面積">
          <a:extLst>
            <a:ext uri="{FF2B5EF4-FFF2-40B4-BE49-F238E27FC236}">
              <a16:creationId xmlns:a16="http://schemas.microsoft.com/office/drawing/2014/main" id="{FACED3AB-37D3-41C6-9972-56C4ED6254FA}"/>
            </a:ext>
          </a:extLst>
        </xdr:cNvPr>
        <xdr:cNvSpPr txBox="1"/>
      </xdr:nvSpPr>
      <xdr:spPr>
        <a:xfrm>
          <a:off x="18983402" y="1022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27982</xdr:rowOff>
    </xdr:from>
    <xdr:ext cx="469744" cy="259045"/>
    <xdr:sp macro="" textlink="">
      <xdr:nvSpPr>
        <xdr:cNvPr id="615" name="n_2mainValue【学校施設】&#10;一人当たり面積">
          <a:extLst>
            <a:ext uri="{FF2B5EF4-FFF2-40B4-BE49-F238E27FC236}">
              <a16:creationId xmlns:a16="http://schemas.microsoft.com/office/drawing/2014/main" id="{EC30A469-7DC9-4F99-81FF-830B91DEB20C}"/>
            </a:ext>
          </a:extLst>
        </xdr:cNvPr>
        <xdr:cNvSpPr txBox="1"/>
      </xdr:nvSpPr>
      <xdr:spPr>
        <a:xfrm>
          <a:off x="18183302" y="102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32555</xdr:rowOff>
    </xdr:from>
    <xdr:ext cx="469744" cy="259045"/>
    <xdr:sp macro="" textlink="">
      <xdr:nvSpPr>
        <xdr:cNvPr id="616" name="n_3mainValue【学校施設】&#10;一人当たり面積">
          <a:extLst>
            <a:ext uri="{FF2B5EF4-FFF2-40B4-BE49-F238E27FC236}">
              <a16:creationId xmlns:a16="http://schemas.microsoft.com/office/drawing/2014/main" id="{A37726F7-93D8-4E74-84AD-314397EB7966}"/>
            </a:ext>
          </a:extLst>
        </xdr:cNvPr>
        <xdr:cNvSpPr txBox="1"/>
      </xdr:nvSpPr>
      <xdr:spPr>
        <a:xfrm>
          <a:off x="17383202" y="1023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39488</xdr:rowOff>
    </xdr:from>
    <xdr:ext cx="469744" cy="259045"/>
    <xdr:sp macro="" textlink="">
      <xdr:nvSpPr>
        <xdr:cNvPr id="617" name="n_4mainValue【学校施設】&#10;一人当たり面積">
          <a:extLst>
            <a:ext uri="{FF2B5EF4-FFF2-40B4-BE49-F238E27FC236}">
              <a16:creationId xmlns:a16="http://schemas.microsoft.com/office/drawing/2014/main" id="{2B0FDD7E-24AD-4C0E-8E6F-B4A6026E368C}"/>
            </a:ext>
          </a:extLst>
        </xdr:cNvPr>
        <xdr:cNvSpPr txBox="1"/>
      </xdr:nvSpPr>
      <xdr:spPr>
        <a:xfrm>
          <a:off x="16592627" y="102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5C6D12A3-8404-4AC3-8642-6CD954B6F924}"/>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22D3745C-50B9-49F4-A71A-72042A1BE9CB}"/>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89531BBC-1B1D-44A9-B263-E68BC9CC8092}"/>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D2CB9221-07C1-45A5-A71E-F24E81413E7A}"/>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AD85875E-FEC3-416F-85E9-05C572426A1A}"/>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A2851FE8-169D-4F37-9308-3B106B5BDB6A}"/>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3CCD14F3-52EC-4DE6-A398-7C2934F09F1E}"/>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FEC424B2-8737-42FB-B0F7-EC57A72BDDD4}"/>
            </a:ext>
          </a:extLst>
        </xdr:cNvPr>
        <xdr:cNvSpPr/>
      </xdr:nvSpPr>
      <xdr:spPr>
        <a:xfrm>
          <a:off x="112109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A7C919D-248E-4676-9223-DA2185CBAA33}"/>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F02A8BB3-4738-4C0E-98D9-64F8DCD78763}"/>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BCAE5E12-4DF6-4C9E-B5FD-B7D2FF40555A}"/>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180010F4-C02F-4F6E-AFFD-BFDFC687FD63}"/>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6CEC1304-9AB8-45E4-B1A0-1C4176F0D5E2}"/>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D3298F63-2E1E-4D2D-A683-2231E00DA16D}"/>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1D151017-B2EF-48A1-B5A9-6221E04828C7}"/>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E44D67E3-C566-4642-AD2E-97D12EBACC1E}"/>
            </a:ext>
          </a:extLst>
        </xdr:cNvPr>
        <xdr:cNvSpPr/>
      </xdr:nvSpPr>
      <xdr:spPr>
        <a:xfrm>
          <a:off x="164592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8CE5A137-9AC2-4351-8729-1685AB7F17E1}"/>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1AFB036B-C177-447D-AA82-B8092AF38F4E}"/>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93C51A-4011-4298-B008-894E625D03DA}"/>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A3DB104-C33A-49A3-9675-0624EF979A8C}"/>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7968ABF2-FAB3-4A9D-8DFA-C0E065D82419}"/>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597AC035-A143-49C9-A5C8-016FBBD8A76D}"/>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2529597F-3AF0-4736-8CFE-7412C7EC7252}"/>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CF67F34-CC24-48C7-A36E-DDDDCBAA8EAC}"/>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E869F590-3C09-4A03-AA94-C16B6967AB84}"/>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55D79AD-02E4-41BB-8BA6-411E000E7CA2}"/>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3869CB23-5183-4D77-BB06-359B769CB949}"/>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0144C156-DA05-4A4A-9EA8-AD2E065D89F8}"/>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39364985-C2CC-45FA-BE2A-5FDC1BFCE113}"/>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DE82A261-2918-4786-A7E7-49833C11BC46}"/>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3FF65E35-D0CE-4473-854F-7AB782190CD1}"/>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88F09B8E-D691-4363-AF5F-730D6ABCF8B9}"/>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7AE284C1-CAA2-49A7-9E7E-8226851C8423}"/>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0C17575C-FB46-41BE-8108-F82ED1BE4BA1}"/>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1C3664A2-1A6D-4A21-86AC-F21A866B7C83}"/>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681DCB25-A1D5-42A9-ACFD-4A7B39A81621}"/>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885CC11E-CB90-4F87-9BAE-A3A25892DF21}"/>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D850D946-60E9-4B39-8529-559DDAEA0365}"/>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4F86607A-F052-4CC0-A53C-240126D228AF}"/>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98414C3E-4A9A-47E0-A242-78A3CDC771E7}"/>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C0563E9C-7A62-42F5-BFB0-23965C554D69}"/>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107A5643-76AB-4A38-991B-46D4EC4B07C1}"/>
            </a:ext>
          </a:extLst>
        </xdr:cNvPr>
        <xdr:cNvCxnSpPr/>
      </xdr:nvCxnSpPr>
      <xdr:spPr>
        <a:xfrm flipV="1">
          <a:off x="14696439" y="16258994"/>
          <a:ext cx="0" cy="142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a:extLst>
            <a:ext uri="{FF2B5EF4-FFF2-40B4-BE49-F238E27FC236}">
              <a16:creationId xmlns:a16="http://schemas.microsoft.com/office/drawing/2014/main" id="{C14035FE-3748-4732-AE53-51F624B9623E}"/>
            </a:ext>
          </a:extLst>
        </xdr:cNvPr>
        <xdr:cNvSpPr txBox="1"/>
      </xdr:nvSpPr>
      <xdr:spPr>
        <a:xfrm>
          <a:off x="147351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ABDB90C8-801A-4D8B-A765-344BCE423789}"/>
            </a:ext>
          </a:extLst>
        </xdr:cNvPr>
        <xdr:cNvCxnSpPr/>
      </xdr:nvCxnSpPr>
      <xdr:spPr>
        <a:xfrm>
          <a:off x="14611350"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62" name="【公民館】&#10;有形固定資産減価償却率最大値テキスト">
          <a:extLst>
            <a:ext uri="{FF2B5EF4-FFF2-40B4-BE49-F238E27FC236}">
              <a16:creationId xmlns:a16="http://schemas.microsoft.com/office/drawing/2014/main" id="{75AB5B76-5A80-4C54-B14D-85C6D74962DD}"/>
            </a:ext>
          </a:extLst>
        </xdr:cNvPr>
        <xdr:cNvSpPr txBox="1"/>
      </xdr:nvSpPr>
      <xdr:spPr>
        <a:xfrm>
          <a:off x="14735175" y="16046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63" name="直線コネクタ 662">
          <a:extLst>
            <a:ext uri="{FF2B5EF4-FFF2-40B4-BE49-F238E27FC236}">
              <a16:creationId xmlns:a16="http://schemas.microsoft.com/office/drawing/2014/main" id="{6B426CDE-3C4C-4E15-B819-111A8FA08F56}"/>
            </a:ext>
          </a:extLst>
        </xdr:cNvPr>
        <xdr:cNvCxnSpPr/>
      </xdr:nvCxnSpPr>
      <xdr:spPr>
        <a:xfrm>
          <a:off x="14611350" y="162589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664" name="【公民館】&#10;有形固定資産減価償却率平均値テキスト">
          <a:extLst>
            <a:ext uri="{FF2B5EF4-FFF2-40B4-BE49-F238E27FC236}">
              <a16:creationId xmlns:a16="http://schemas.microsoft.com/office/drawing/2014/main" id="{CF668A0E-3470-4712-B8D5-9D755666E15C}"/>
            </a:ext>
          </a:extLst>
        </xdr:cNvPr>
        <xdr:cNvSpPr txBox="1"/>
      </xdr:nvSpPr>
      <xdr:spPr>
        <a:xfrm>
          <a:off x="14735175" y="16914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65" name="フローチャート: 判断 664">
          <a:extLst>
            <a:ext uri="{FF2B5EF4-FFF2-40B4-BE49-F238E27FC236}">
              <a16:creationId xmlns:a16="http://schemas.microsoft.com/office/drawing/2014/main" id="{5B812AF4-4BCA-4B37-B1E6-4C9B09EC4BCE}"/>
            </a:ext>
          </a:extLst>
        </xdr:cNvPr>
        <xdr:cNvSpPr/>
      </xdr:nvSpPr>
      <xdr:spPr>
        <a:xfrm>
          <a:off x="14649450" y="1705047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66" name="フローチャート: 判断 665">
          <a:extLst>
            <a:ext uri="{FF2B5EF4-FFF2-40B4-BE49-F238E27FC236}">
              <a16:creationId xmlns:a16="http://schemas.microsoft.com/office/drawing/2014/main" id="{495E4F0A-BC98-46F8-B735-648EC8CB4606}"/>
            </a:ext>
          </a:extLst>
        </xdr:cNvPr>
        <xdr:cNvSpPr/>
      </xdr:nvSpPr>
      <xdr:spPr>
        <a:xfrm>
          <a:off x="13887450" y="171548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67" name="フローチャート: 判断 666">
          <a:extLst>
            <a:ext uri="{FF2B5EF4-FFF2-40B4-BE49-F238E27FC236}">
              <a16:creationId xmlns:a16="http://schemas.microsoft.com/office/drawing/2014/main" id="{0C961164-CE10-4931-A42F-CEA4D437B129}"/>
            </a:ext>
          </a:extLst>
        </xdr:cNvPr>
        <xdr:cNvSpPr/>
      </xdr:nvSpPr>
      <xdr:spPr>
        <a:xfrm>
          <a:off x="13096875" y="171450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668" name="フローチャート: 判断 667">
          <a:extLst>
            <a:ext uri="{FF2B5EF4-FFF2-40B4-BE49-F238E27FC236}">
              <a16:creationId xmlns:a16="http://schemas.microsoft.com/office/drawing/2014/main" id="{03EA968A-43B5-4E14-88AF-9020BF14E9AE}"/>
            </a:ext>
          </a:extLst>
        </xdr:cNvPr>
        <xdr:cNvSpPr/>
      </xdr:nvSpPr>
      <xdr:spPr>
        <a:xfrm>
          <a:off x="12296775" y="1717647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69" name="フローチャート: 判断 668">
          <a:extLst>
            <a:ext uri="{FF2B5EF4-FFF2-40B4-BE49-F238E27FC236}">
              <a16:creationId xmlns:a16="http://schemas.microsoft.com/office/drawing/2014/main" id="{B152E05D-DE4E-4669-88A2-4F4C1D8D48A6}"/>
            </a:ext>
          </a:extLst>
        </xdr:cNvPr>
        <xdr:cNvSpPr/>
      </xdr:nvSpPr>
      <xdr:spPr>
        <a:xfrm>
          <a:off x="11487150" y="1710744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A4F509DC-7E59-41E4-8CE2-D44F73050354}"/>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CD5FF01A-068D-43E7-8BA3-1FA5DA8B40B0}"/>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C4E59F13-E944-443B-878A-500E81053F09}"/>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8F79C4E8-4499-4A61-B6AB-1B4A53CF82AF}"/>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7876F265-F437-4848-95CD-52EC75687009}"/>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5" name="楕円 674">
          <a:extLst>
            <a:ext uri="{FF2B5EF4-FFF2-40B4-BE49-F238E27FC236}">
              <a16:creationId xmlns:a16="http://schemas.microsoft.com/office/drawing/2014/main" id="{EEE86F18-E60A-4122-8A6A-1E5D3CDC6CDB}"/>
            </a:ext>
          </a:extLst>
        </xdr:cNvPr>
        <xdr:cNvSpPr/>
      </xdr:nvSpPr>
      <xdr:spPr>
        <a:xfrm>
          <a:off x="14649450" y="1712540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98533</xdr:rowOff>
    </xdr:from>
    <xdr:ext cx="405111" cy="259045"/>
    <xdr:sp macro="" textlink="">
      <xdr:nvSpPr>
        <xdr:cNvPr id="676" name="【公民館】&#10;有形固定資産減価償却率該当値テキスト">
          <a:extLst>
            <a:ext uri="{FF2B5EF4-FFF2-40B4-BE49-F238E27FC236}">
              <a16:creationId xmlns:a16="http://schemas.microsoft.com/office/drawing/2014/main" id="{A7D24A58-7C2A-40C4-B710-2923F568FAE2}"/>
            </a:ext>
          </a:extLst>
        </xdr:cNvPr>
        <xdr:cNvSpPr txBox="1"/>
      </xdr:nvSpPr>
      <xdr:spPr>
        <a:xfrm>
          <a:off x="14735175" y="17103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58057</xdr:rowOff>
    </xdr:from>
    <xdr:to>
      <xdr:col>81</xdr:col>
      <xdr:colOff>101600</xdr:colOff>
      <xdr:row>108</xdr:row>
      <xdr:rowOff>159657</xdr:rowOff>
    </xdr:to>
    <xdr:sp macro="" textlink="">
      <xdr:nvSpPr>
        <xdr:cNvPr id="677" name="楕円 676">
          <a:extLst>
            <a:ext uri="{FF2B5EF4-FFF2-40B4-BE49-F238E27FC236}">
              <a16:creationId xmlns:a16="http://schemas.microsoft.com/office/drawing/2014/main" id="{0B4BD84C-20AC-4396-96A2-5EA6B0AF4609}"/>
            </a:ext>
          </a:extLst>
        </xdr:cNvPr>
        <xdr:cNvSpPr/>
      </xdr:nvSpPr>
      <xdr:spPr>
        <a:xfrm>
          <a:off x="13887450" y="175459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170906</xdr:rowOff>
    </xdr:from>
    <xdr:to>
      <xdr:col>85</xdr:col>
      <xdr:colOff>127000</xdr:colOff>
      <xdr:row>108</xdr:row>
      <xdr:rowOff>108857</xdr:rowOff>
    </xdr:to>
    <xdr:cxnSp macro="">
      <xdr:nvCxnSpPr>
        <xdr:cNvPr id="678" name="直線コネクタ 677">
          <a:extLst>
            <a:ext uri="{FF2B5EF4-FFF2-40B4-BE49-F238E27FC236}">
              <a16:creationId xmlns:a16="http://schemas.microsoft.com/office/drawing/2014/main" id="{DA36D198-3CB3-4AA9-B056-2EE4AC38766B}"/>
            </a:ext>
          </a:extLst>
        </xdr:cNvPr>
        <xdr:cNvCxnSpPr/>
      </xdr:nvCxnSpPr>
      <xdr:spPr>
        <a:xfrm flipV="1">
          <a:off x="13935075" y="17163506"/>
          <a:ext cx="762000" cy="43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33564</xdr:rowOff>
    </xdr:from>
    <xdr:to>
      <xdr:col>76</xdr:col>
      <xdr:colOff>165100</xdr:colOff>
      <xdr:row>108</xdr:row>
      <xdr:rowOff>135164</xdr:rowOff>
    </xdr:to>
    <xdr:sp macro="" textlink="">
      <xdr:nvSpPr>
        <xdr:cNvPr id="679" name="楕円 678">
          <a:extLst>
            <a:ext uri="{FF2B5EF4-FFF2-40B4-BE49-F238E27FC236}">
              <a16:creationId xmlns:a16="http://schemas.microsoft.com/office/drawing/2014/main" id="{E2C2899D-39A5-4A2F-8D67-F2C913894571}"/>
            </a:ext>
          </a:extLst>
        </xdr:cNvPr>
        <xdr:cNvSpPr/>
      </xdr:nvSpPr>
      <xdr:spPr>
        <a:xfrm>
          <a:off x="13096875" y="175182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84364</xdr:rowOff>
    </xdr:from>
    <xdr:to>
      <xdr:col>81</xdr:col>
      <xdr:colOff>50800</xdr:colOff>
      <xdr:row>108</xdr:row>
      <xdr:rowOff>108857</xdr:rowOff>
    </xdr:to>
    <xdr:cxnSp macro="">
      <xdr:nvCxnSpPr>
        <xdr:cNvPr id="680" name="直線コネクタ 679">
          <a:extLst>
            <a:ext uri="{FF2B5EF4-FFF2-40B4-BE49-F238E27FC236}">
              <a16:creationId xmlns:a16="http://schemas.microsoft.com/office/drawing/2014/main" id="{8ADB2935-36AB-48DD-8E44-D74CA7F0DA9E}"/>
            </a:ext>
          </a:extLst>
        </xdr:cNvPr>
        <xdr:cNvCxnSpPr/>
      </xdr:nvCxnSpPr>
      <xdr:spPr>
        <a:xfrm>
          <a:off x="13144500" y="17575439"/>
          <a:ext cx="790575"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5806</xdr:rowOff>
    </xdr:from>
    <xdr:to>
      <xdr:col>72</xdr:col>
      <xdr:colOff>38100</xdr:colOff>
      <xdr:row>108</xdr:row>
      <xdr:rowOff>107406</xdr:rowOff>
    </xdr:to>
    <xdr:sp macro="" textlink="">
      <xdr:nvSpPr>
        <xdr:cNvPr id="681" name="楕円 680">
          <a:extLst>
            <a:ext uri="{FF2B5EF4-FFF2-40B4-BE49-F238E27FC236}">
              <a16:creationId xmlns:a16="http://schemas.microsoft.com/office/drawing/2014/main" id="{71580C95-8C99-4F8E-8EFF-2395D09C51AB}"/>
            </a:ext>
          </a:extLst>
        </xdr:cNvPr>
        <xdr:cNvSpPr/>
      </xdr:nvSpPr>
      <xdr:spPr>
        <a:xfrm>
          <a:off x="12296775" y="174968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56606</xdr:rowOff>
    </xdr:from>
    <xdr:to>
      <xdr:col>76</xdr:col>
      <xdr:colOff>114300</xdr:colOff>
      <xdr:row>108</xdr:row>
      <xdr:rowOff>84364</xdr:rowOff>
    </xdr:to>
    <xdr:cxnSp macro="">
      <xdr:nvCxnSpPr>
        <xdr:cNvPr id="682" name="直線コネクタ 681">
          <a:extLst>
            <a:ext uri="{FF2B5EF4-FFF2-40B4-BE49-F238E27FC236}">
              <a16:creationId xmlns:a16="http://schemas.microsoft.com/office/drawing/2014/main" id="{5C500932-66AD-4665-8415-034C3C112F61}"/>
            </a:ext>
          </a:extLst>
        </xdr:cNvPr>
        <xdr:cNvCxnSpPr/>
      </xdr:nvCxnSpPr>
      <xdr:spPr>
        <a:xfrm>
          <a:off x="12344400" y="17544506"/>
          <a:ext cx="800100"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149498</xdr:rowOff>
    </xdr:from>
    <xdr:to>
      <xdr:col>67</xdr:col>
      <xdr:colOff>101600</xdr:colOff>
      <xdr:row>108</xdr:row>
      <xdr:rowOff>79648</xdr:rowOff>
    </xdr:to>
    <xdr:sp macro="" textlink="">
      <xdr:nvSpPr>
        <xdr:cNvPr id="683" name="楕円 682">
          <a:extLst>
            <a:ext uri="{FF2B5EF4-FFF2-40B4-BE49-F238E27FC236}">
              <a16:creationId xmlns:a16="http://schemas.microsoft.com/office/drawing/2014/main" id="{1D0E14D7-C0C7-4DA6-965A-36884CF090D2}"/>
            </a:ext>
          </a:extLst>
        </xdr:cNvPr>
        <xdr:cNvSpPr/>
      </xdr:nvSpPr>
      <xdr:spPr>
        <a:xfrm>
          <a:off x="11487150" y="1747547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28848</xdr:rowOff>
    </xdr:from>
    <xdr:to>
      <xdr:col>71</xdr:col>
      <xdr:colOff>177800</xdr:colOff>
      <xdr:row>108</xdr:row>
      <xdr:rowOff>56606</xdr:rowOff>
    </xdr:to>
    <xdr:cxnSp macro="">
      <xdr:nvCxnSpPr>
        <xdr:cNvPr id="684" name="直線コネクタ 683">
          <a:extLst>
            <a:ext uri="{FF2B5EF4-FFF2-40B4-BE49-F238E27FC236}">
              <a16:creationId xmlns:a16="http://schemas.microsoft.com/office/drawing/2014/main" id="{9D836368-8388-45EB-BC78-6CE584F8710D}"/>
            </a:ext>
          </a:extLst>
        </xdr:cNvPr>
        <xdr:cNvCxnSpPr/>
      </xdr:nvCxnSpPr>
      <xdr:spPr>
        <a:xfrm>
          <a:off x="11534775" y="17513573"/>
          <a:ext cx="809625"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685" name="n_1aveValue【公民館】&#10;有形固定資産減価償却率">
          <a:extLst>
            <a:ext uri="{FF2B5EF4-FFF2-40B4-BE49-F238E27FC236}">
              <a16:creationId xmlns:a16="http://schemas.microsoft.com/office/drawing/2014/main" id="{8D21B401-8633-4EB5-A2AA-A84F64E4D3C7}"/>
            </a:ext>
          </a:extLst>
        </xdr:cNvPr>
        <xdr:cNvSpPr txBox="1"/>
      </xdr:nvSpPr>
      <xdr:spPr>
        <a:xfrm>
          <a:off x="13745219" y="16942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686" name="n_2aveValue【公民館】&#10;有形固定資産減価償却率">
          <a:extLst>
            <a:ext uri="{FF2B5EF4-FFF2-40B4-BE49-F238E27FC236}">
              <a16:creationId xmlns:a16="http://schemas.microsoft.com/office/drawing/2014/main" id="{ACE8AE39-492F-49DE-B8C9-E37EB8E3A331}"/>
            </a:ext>
          </a:extLst>
        </xdr:cNvPr>
        <xdr:cNvSpPr txBox="1"/>
      </xdr:nvSpPr>
      <xdr:spPr>
        <a:xfrm>
          <a:off x="12964169" y="1692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133729</xdr:rowOff>
    </xdr:from>
    <xdr:ext cx="405111" cy="259045"/>
    <xdr:sp macro="" textlink="">
      <xdr:nvSpPr>
        <xdr:cNvPr id="687" name="n_3aveValue【公民館】&#10;有形固定資産減価償却率">
          <a:extLst>
            <a:ext uri="{FF2B5EF4-FFF2-40B4-BE49-F238E27FC236}">
              <a16:creationId xmlns:a16="http://schemas.microsoft.com/office/drawing/2014/main" id="{25EA6312-80A2-470A-A835-D3F7E0892B60}"/>
            </a:ext>
          </a:extLst>
        </xdr:cNvPr>
        <xdr:cNvSpPr txBox="1"/>
      </xdr:nvSpPr>
      <xdr:spPr>
        <a:xfrm>
          <a:off x="12164069" y="16973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88" name="n_4aveValue【公民館】&#10;有形固定資産減価償却率">
          <a:extLst>
            <a:ext uri="{FF2B5EF4-FFF2-40B4-BE49-F238E27FC236}">
              <a16:creationId xmlns:a16="http://schemas.microsoft.com/office/drawing/2014/main" id="{D80DC7D0-1367-4E30-907D-6AEC141FBFED}"/>
            </a:ext>
          </a:extLst>
        </xdr:cNvPr>
        <xdr:cNvSpPr txBox="1"/>
      </xdr:nvSpPr>
      <xdr:spPr>
        <a:xfrm>
          <a:off x="11354444" y="1688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150784</xdr:rowOff>
    </xdr:from>
    <xdr:ext cx="405111" cy="259045"/>
    <xdr:sp macro="" textlink="">
      <xdr:nvSpPr>
        <xdr:cNvPr id="689" name="n_1mainValue【公民館】&#10;有形固定資産減価償却率">
          <a:extLst>
            <a:ext uri="{FF2B5EF4-FFF2-40B4-BE49-F238E27FC236}">
              <a16:creationId xmlns:a16="http://schemas.microsoft.com/office/drawing/2014/main" id="{7DA29EBA-35A0-42F0-94B9-A9CC85BC1DF6}"/>
            </a:ext>
          </a:extLst>
        </xdr:cNvPr>
        <xdr:cNvSpPr txBox="1"/>
      </xdr:nvSpPr>
      <xdr:spPr>
        <a:xfrm>
          <a:off x="13745219" y="1763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126291</xdr:rowOff>
    </xdr:from>
    <xdr:ext cx="405111" cy="259045"/>
    <xdr:sp macro="" textlink="">
      <xdr:nvSpPr>
        <xdr:cNvPr id="690" name="n_2mainValue【公民館】&#10;有形固定資産減価償却率">
          <a:extLst>
            <a:ext uri="{FF2B5EF4-FFF2-40B4-BE49-F238E27FC236}">
              <a16:creationId xmlns:a16="http://schemas.microsoft.com/office/drawing/2014/main" id="{938AD69F-EC41-45FB-811E-0E3F2A04FB24}"/>
            </a:ext>
          </a:extLst>
        </xdr:cNvPr>
        <xdr:cNvSpPr txBox="1"/>
      </xdr:nvSpPr>
      <xdr:spPr>
        <a:xfrm>
          <a:off x="12964169" y="1761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98533</xdr:rowOff>
    </xdr:from>
    <xdr:ext cx="405111" cy="259045"/>
    <xdr:sp macro="" textlink="">
      <xdr:nvSpPr>
        <xdr:cNvPr id="691" name="n_3mainValue【公民館】&#10;有形固定資産減価償却率">
          <a:extLst>
            <a:ext uri="{FF2B5EF4-FFF2-40B4-BE49-F238E27FC236}">
              <a16:creationId xmlns:a16="http://schemas.microsoft.com/office/drawing/2014/main" id="{B7AFD4B6-6B0A-41BC-8D0C-4BC02D8F2770}"/>
            </a:ext>
          </a:extLst>
        </xdr:cNvPr>
        <xdr:cNvSpPr txBox="1"/>
      </xdr:nvSpPr>
      <xdr:spPr>
        <a:xfrm>
          <a:off x="12164069" y="17589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70775</xdr:rowOff>
    </xdr:from>
    <xdr:ext cx="405111" cy="259045"/>
    <xdr:sp macro="" textlink="">
      <xdr:nvSpPr>
        <xdr:cNvPr id="692" name="n_4mainValue【公民館】&#10;有形固定資産減価償却率">
          <a:extLst>
            <a:ext uri="{FF2B5EF4-FFF2-40B4-BE49-F238E27FC236}">
              <a16:creationId xmlns:a16="http://schemas.microsoft.com/office/drawing/2014/main" id="{EE4C7C4A-AA10-41C4-A1DF-615766A5FB88}"/>
            </a:ext>
          </a:extLst>
        </xdr:cNvPr>
        <xdr:cNvSpPr txBox="1"/>
      </xdr:nvSpPr>
      <xdr:spPr>
        <a:xfrm>
          <a:off x="11354444" y="17555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E8C00507-C83E-4090-BD3C-468F2E342656}"/>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8036E68A-3A7B-4F4F-B018-0B322CFCFAFB}"/>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1BA1A945-543B-49D6-A220-2BF40A25F12A}"/>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37DB1B4F-408B-47D4-A3A5-846022AE0818}"/>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F2DD3316-A08A-4A06-9301-3F0AEF1B696D}"/>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41F6637E-4A21-41D2-9DD1-8E85EB778BDC}"/>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B0396DCC-954E-4C7D-80F8-5AE20BA69571}"/>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15F96B34-E90F-45E2-8EC9-3B9CE8A432C5}"/>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AE12D92E-06C9-4510-8587-1AE939E503D8}"/>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B2AE1432-4D35-4CB6-8AF5-20A3550A8B44}"/>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E3798951-9DAB-4980-BC87-D6B07E665FC6}"/>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EA02B6DE-12E3-4038-B302-BDC62FF0FD49}"/>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00E6C146-32B1-425D-AA0B-020CABED7907}"/>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5CECE0ED-4F94-4C32-808C-AEC4A1555E84}"/>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E98C98E6-331C-42C9-AA3D-DA2B8F12D69F}"/>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C158DAAD-B995-45F8-A3F4-87797C58D611}"/>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5CF8FFF3-48C6-4097-A9B3-F712167D612E}"/>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E7BC22AF-C66A-4BE7-9C74-894DD8CAE3DE}"/>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D2B3A587-44FD-4D72-B6F7-367BD04AF93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ABB67B08-6B29-48AD-B3F0-C7EAB027BB9F}"/>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792D4BDC-2C44-4489-8665-F849D2AB8BDC}"/>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4" name="テキスト ボックス 713">
          <a:extLst>
            <a:ext uri="{FF2B5EF4-FFF2-40B4-BE49-F238E27FC236}">
              <a16:creationId xmlns:a16="http://schemas.microsoft.com/office/drawing/2014/main" id="{ABE4C361-BF9C-45CA-8267-2E1AD154D999}"/>
            </a:ext>
          </a:extLst>
        </xdr:cNvPr>
        <xdr:cNvSpPr txBox="1"/>
      </xdr:nvSpPr>
      <xdr:spPr>
        <a:xfrm>
          <a:off x="15985051" y="157042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DE9389D0-14FD-4607-944F-1C6478BA9C45}"/>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716" name="直線コネクタ 715">
          <a:extLst>
            <a:ext uri="{FF2B5EF4-FFF2-40B4-BE49-F238E27FC236}">
              <a16:creationId xmlns:a16="http://schemas.microsoft.com/office/drawing/2014/main" id="{B0E5C798-B9AC-470F-BA51-D1E21D998E90}"/>
            </a:ext>
          </a:extLst>
        </xdr:cNvPr>
        <xdr:cNvCxnSpPr/>
      </xdr:nvCxnSpPr>
      <xdr:spPr>
        <a:xfrm flipV="1">
          <a:off x="19954239" y="16295243"/>
          <a:ext cx="0" cy="1326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717" name="【公民館】&#10;一人当たり面積最小値テキスト">
          <a:extLst>
            <a:ext uri="{FF2B5EF4-FFF2-40B4-BE49-F238E27FC236}">
              <a16:creationId xmlns:a16="http://schemas.microsoft.com/office/drawing/2014/main" id="{DA60B36B-BAE7-44A8-BF40-04E02FE7A201}"/>
            </a:ext>
          </a:extLst>
        </xdr:cNvPr>
        <xdr:cNvSpPr txBox="1"/>
      </xdr:nvSpPr>
      <xdr:spPr>
        <a:xfrm>
          <a:off x="19992975" y="1762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718" name="直線コネクタ 717">
          <a:extLst>
            <a:ext uri="{FF2B5EF4-FFF2-40B4-BE49-F238E27FC236}">
              <a16:creationId xmlns:a16="http://schemas.microsoft.com/office/drawing/2014/main" id="{1253ED33-1F52-4DB5-BFE5-1E31100C268B}"/>
            </a:ext>
          </a:extLst>
        </xdr:cNvPr>
        <xdr:cNvCxnSpPr/>
      </xdr:nvCxnSpPr>
      <xdr:spPr>
        <a:xfrm>
          <a:off x="19878675" y="176216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19" name="【公民館】&#10;一人当たり面積最大値テキスト">
          <a:extLst>
            <a:ext uri="{FF2B5EF4-FFF2-40B4-BE49-F238E27FC236}">
              <a16:creationId xmlns:a16="http://schemas.microsoft.com/office/drawing/2014/main" id="{B3F41980-3A9F-4675-A567-BE7944F2EB1A}"/>
            </a:ext>
          </a:extLst>
        </xdr:cNvPr>
        <xdr:cNvSpPr txBox="1"/>
      </xdr:nvSpPr>
      <xdr:spPr>
        <a:xfrm>
          <a:off x="19992975" y="1607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20" name="直線コネクタ 719">
          <a:extLst>
            <a:ext uri="{FF2B5EF4-FFF2-40B4-BE49-F238E27FC236}">
              <a16:creationId xmlns:a16="http://schemas.microsoft.com/office/drawing/2014/main" id="{96242DEA-5056-4E3B-A4FB-B570BBD69DAF}"/>
            </a:ext>
          </a:extLst>
        </xdr:cNvPr>
        <xdr:cNvCxnSpPr/>
      </xdr:nvCxnSpPr>
      <xdr:spPr>
        <a:xfrm>
          <a:off x="19878675" y="162952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721" name="【公民館】&#10;一人当たり面積平均値テキスト">
          <a:extLst>
            <a:ext uri="{FF2B5EF4-FFF2-40B4-BE49-F238E27FC236}">
              <a16:creationId xmlns:a16="http://schemas.microsoft.com/office/drawing/2014/main" id="{C8F5168B-18E2-476C-A3D5-1631CFE8B51C}"/>
            </a:ext>
          </a:extLst>
        </xdr:cNvPr>
        <xdr:cNvSpPr txBox="1"/>
      </xdr:nvSpPr>
      <xdr:spPr>
        <a:xfrm>
          <a:off x="19992975" y="17285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22" name="フローチャート: 判断 721">
          <a:extLst>
            <a:ext uri="{FF2B5EF4-FFF2-40B4-BE49-F238E27FC236}">
              <a16:creationId xmlns:a16="http://schemas.microsoft.com/office/drawing/2014/main" id="{671C7509-8C0E-48D1-8105-2EA2C8AE56D2}"/>
            </a:ext>
          </a:extLst>
        </xdr:cNvPr>
        <xdr:cNvSpPr/>
      </xdr:nvSpPr>
      <xdr:spPr>
        <a:xfrm>
          <a:off x="19897725" y="174209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23" name="フローチャート: 判断 722">
          <a:extLst>
            <a:ext uri="{FF2B5EF4-FFF2-40B4-BE49-F238E27FC236}">
              <a16:creationId xmlns:a16="http://schemas.microsoft.com/office/drawing/2014/main" id="{5078503F-BFAA-45AB-9A41-5976891DAAE7}"/>
            </a:ext>
          </a:extLst>
        </xdr:cNvPr>
        <xdr:cNvSpPr/>
      </xdr:nvSpPr>
      <xdr:spPr>
        <a:xfrm>
          <a:off x="19154775" y="174378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24" name="フローチャート: 判断 723">
          <a:extLst>
            <a:ext uri="{FF2B5EF4-FFF2-40B4-BE49-F238E27FC236}">
              <a16:creationId xmlns:a16="http://schemas.microsoft.com/office/drawing/2014/main" id="{40C87E8F-EAA1-43E2-9519-CFC695033935}"/>
            </a:ext>
          </a:extLst>
        </xdr:cNvPr>
        <xdr:cNvSpPr/>
      </xdr:nvSpPr>
      <xdr:spPr>
        <a:xfrm>
          <a:off x="18345150" y="174431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725" name="フローチャート: 判断 724">
          <a:extLst>
            <a:ext uri="{FF2B5EF4-FFF2-40B4-BE49-F238E27FC236}">
              <a16:creationId xmlns:a16="http://schemas.microsoft.com/office/drawing/2014/main" id="{7EA5DC03-1BDC-47D2-BEBB-2DCD4A55D931}"/>
            </a:ext>
          </a:extLst>
        </xdr:cNvPr>
        <xdr:cNvSpPr/>
      </xdr:nvSpPr>
      <xdr:spPr>
        <a:xfrm>
          <a:off x="17554575" y="174380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726" name="フローチャート: 判断 725">
          <a:extLst>
            <a:ext uri="{FF2B5EF4-FFF2-40B4-BE49-F238E27FC236}">
              <a16:creationId xmlns:a16="http://schemas.microsoft.com/office/drawing/2014/main" id="{F2F55782-D424-435E-8E69-ED4307E0C855}"/>
            </a:ext>
          </a:extLst>
        </xdr:cNvPr>
        <xdr:cNvSpPr/>
      </xdr:nvSpPr>
      <xdr:spPr>
        <a:xfrm>
          <a:off x="16754475" y="174118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293E24C3-4147-4A54-B3FA-223BCF6C7A67}"/>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87219294-59B1-49E8-83B9-08C862E8CA41}"/>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870BEE26-CBCA-4A3A-B052-1BAAC1A52BFD}"/>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F14C8DBF-F965-4EB7-B2E1-0353F9C94CC4}"/>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C0DC8EDD-E1CD-44E6-A877-24CCCF06C9F0}"/>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1588</xdr:rowOff>
    </xdr:from>
    <xdr:to>
      <xdr:col>116</xdr:col>
      <xdr:colOff>114300</xdr:colOff>
      <xdr:row>108</xdr:row>
      <xdr:rowOff>103188</xdr:rowOff>
    </xdr:to>
    <xdr:sp macro="" textlink="">
      <xdr:nvSpPr>
        <xdr:cNvPr id="732" name="楕円 731">
          <a:extLst>
            <a:ext uri="{FF2B5EF4-FFF2-40B4-BE49-F238E27FC236}">
              <a16:creationId xmlns:a16="http://schemas.microsoft.com/office/drawing/2014/main" id="{5E80A117-62AE-4EDC-BDE4-5BCB856368E4}"/>
            </a:ext>
          </a:extLst>
        </xdr:cNvPr>
        <xdr:cNvSpPr/>
      </xdr:nvSpPr>
      <xdr:spPr>
        <a:xfrm>
          <a:off x="19897725" y="1748948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87965</xdr:rowOff>
    </xdr:from>
    <xdr:ext cx="469744" cy="259045"/>
    <xdr:sp macro="" textlink="">
      <xdr:nvSpPr>
        <xdr:cNvPr id="733" name="【公民館】&#10;一人当たり面積該当値テキスト">
          <a:extLst>
            <a:ext uri="{FF2B5EF4-FFF2-40B4-BE49-F238E27FC236}">
              <a16:creationId xmlns:a16="http://schemas.microsoft.com/office/drawing/2014/main" id="{E38ABA21-2B14-41CC-9DE6-FC52D65446F9}"/>
            </a:ext>
          </a:extLst>
        </xdr:cNvPr>
        <xdr:cNvSpPr txBox="1"/>
      </xdr:nvSpPr>
      <xdr:spPr>
        <a:xfrm>
          <a:off x="19992975" y="1741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13779</xdr:rowOff>
    </xdr:from>
    <xdr:to>
      <xdr:col>112</xdr:col>
      <xdr:colOff>38100</xdr:colOff>
      <xdr:row>108</xdr:row>
      <xdr:rowOff>115379</xdr:rowOff>
    </xdr:to>
    <xdr:sp macro="" textlink="">
      <xdr:nvSpPr>
        <xdr:cNvPr id="734" name="楕円 733">
          <a:extLst>
            <a:ext uri="{FF2B5EF4-FFF2-40B4-BE49-F238E27FC236}">
              <a16:creationId xmlns:a16="http://schemas.microsoft.com/office/drawing/2014/main" id="{063DAADD-FE8F-4855-A5E0-294938859AC6}"/>
            </a:ext>
          </a:extLst>
        </xdr:cNvPr>
        <xdr:cNvSpPr/>
      </xdr:nvSpPr>
      <xdr:spPr>
        <a:xfrm>
          <a:off x="19154775" y="174985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52388</xdr:rowOff>
    </xdr:from>
    <xdr:to>
      <xdr:col>116</xdr:col>
      <xdr:colOff>63500</xdr:colOff>
      <xdr:row>108</xdr:row>
      <xdr:rowOff>64579</xdr:rowOff>
    </xdr:to>
    <xdr:cxnSp macro="">
      <xdr:nvCxnSpPr>
        <xdr:cNvPr id="735" name="直線コネクタ 734">
          <a:extLst>
            <a:ext uri="{FF2B5EF4-FFF2-40B4-BE49-F238E27FC236}">
              <a16:creationId xmlns:a16="http://schemas.microsoft.com/office/drawing/2014/main" id="{C60A2AAF-15AF-4B2E-9EBC-169F5428A8A9}"/>
            </a:ext>
          </a:extLst>
        </xdr:cNvPr>
        <xdr:cNvCxnSpPr/>
      </xdr:nvCxnSpPr>
      <xdr:spPr>
        <a:xfrm flipV="1">
          <a:off x="19202400" y="17537113"/>
          <a:ext cx="752475" cy="1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15875</xdr:rowOff>
    </xdr:from>
    <xdr:to>
      <xdr:col>107</xdr:col>
      <xdr:colOff>101600</xdr:colOff>
      <xdr:row>108</xdr:row>
      <xdr:rowOff>117475</xdr:rowOff>
    </xdr:to>
    <xdr:sp macro="" textlink="">
      <xdr:nvSpPr>
        <xdr:cNvPr id="736" name="楕円 735">
          <a:extLst>
            <a:ext uri="{FF2B5EF4-FFF2-40B4-BE49-F238E27FC236}">
              <a16:creationId xmlns:a16="http://schemas.microsoft.com/office/drawing/2014/main" id="{2BE94489-DD70-48C3-827E-2BE6619D3B54}"/>
            </a:ext>
          </a:extLst>
        </xdr:cNvPr>
        <xdr:cNvSpPr/>
      </xdr:nvSpPr>
      <xdr:spPr>
        <a:xfrm>
          <a:off x="18345150" y="17503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64579</xdr:rowOff>
    </xdr:from>
    <xdr:to>
      <xdr:col>111</xdr:col>
      <xdr:colOff>177800</xdr:colOff>
      <xdr:row>108</xdr:row>
      <xdr:rowOff>66675</xdr:rowOff>
    </xdr:to>
    <xdr:cxnSp macro="">
      <xdr:nvCxnSpPr>
        <xdr:cNvPr id="737" name="直線コネクタ 736">
          <a:extLst>
            <a:ext uri="{FF2B5EF4-FFF2-40B4-BE49-F238E27FC236}">
              <a16:creationId xmlns:a16="http://schemas.microsoft.com/office/drawing/2014/main" id="{22F4D5F5-9696-4DEC-A0C0-7349B2C4E704}"/>
            </a:ext>
          </a:extLst>
        </xdr:cNvPr>
        <xdr:cNvCxnSpPr/>
      </xdr:nvCxnSpPr>
      <xdr:spPr>
        <a:xfrm flipV="1">
          <a:off x="18392775" y="1755565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17399</xdr:rowOff>
    </xdr:from>
    <xdr:to>
      <xdr:col>102</xdr:col>
      <xdr:colOff>165100</xdr:colOff>
      <xdr:row>108</xdr:row>
      <xdr:rowOff>118999</xdr:rowOff>
    </xdr:to>
    <xdr:sp macro="" textlink="">
      <xdr:nvSpPr>
        <xdr:cNvPr id="738" name="楕円 737">
          <a:extLst>
            <a:ext uri="{FF2B5EF4-FFF2-40B4-BE49-F238E27FC236}">
              <a16:creationId xmlns:a16="http://schemas.microsoft.com/office/drawing/2014/main" id="{345DF25B-6464-4A14-98C7-4EDC142EE3D4}"/>
            </a:ext>
          </a:extLst>
        </xdr:cNvPr>
        <xdr:cNvSpPr/>
      </xdr:nvSpPr>
      <xdr:spPr>
        <a:xfrm>
          <a:off x="17554575" y="175052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66675</xdr:rowOff>
    </xdr:from>
    <xdr:to>
      <xdr:col>107</xdr:col>
      <xdr:colOff>50800</xdr:colOff>
      <xdr:row>108</xdr:row>
      <xdr:rowOff>68199</xdr:rowOff>
    </xdr:to>
    <xdr:cxnSp macro="">
      <xdr:nvCxnSpPr>
        <xdr:cNvPr id="739" name="直線コネクタ 738">
          <a:extLst>
            <a:ext uri="{FF2B5EF4-FFF2-40B4-BE49-F238E27FC236}">
              <a16:creationId xmlns:a16="http://schemas.microsoft.com/office/drawing/2014/main" id="{FFC1B9F6-17B3-43C0-91D2-D21E2845C8F9}"/>
            </a:ext>
          </a:extLst>
        </xdr:cNvPr>
        <xdr:cNvCxnSpPr/>
      </xdr:nvCxnSpPr>
      <xdr:spPr>
        <a:xfrm flipV="1">
          <a:off x="17602200" y="17551400"/>
          <a:ext cx="79057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19686</xdr:rowOff>
    </xdr:from>
    <xdr:to>
      <xdr:col>98</xdr:col>
      <xdr:colOff>38100</xdr:colOff>
      <xdr:row>108</xdr:row>
      <xdr:rowOff>121286</xdr:rowOff>
    </xdr:to>
    <xdr:sp macro="" textlink="">
      <xdr:nvSpPr>
        <xdr:cNvPr id="740" name="楕円 739">
          <a:extLst>
            <a:ext uri="{FF2B5EF4-FFF2-40B4-BE49-F238E27FC236}">
              <a16:creationId xmlns:a16="http://schemas.microsoft.com/office/drawing/2014/main" id="{80397D3B-FEB0-429B-BE0F-8396D7FCB65D}"/>
            </a:ext>
          </a:extLst>
        </xdr:cNvPr>
        <xdr:cNvSpPr/>
      </xdr:nvSpPr>
      <xdr:spPr>
        <a:xfrm>
          <a:off x="16754475" y="175075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68199</xdr:rowOff>
    </xdr:from>
    <xdr:to>
      <xdr:col>102</xdr:col>
      <xdr:colOff>114300</xdr:colOff>
      <xdr:row>108</xdr:row>
      <xdr:rowOff>70486</xdr:rowOff>
    </xdr:to>
    <xdr:cxnSp macro="">
      <xdr:nvCxnSpPr>
        <xdr:cNvPr id="741" name="直線コネクタ 740">
          <a:extLst>
            <a:ext uri="{FF2B5EF4-FFF2-40B4-BE49-F238E27FC236}">
              <a16:creationId xmlns:a16="http://schemas.microsoft.com/office/drawing/2014/main" id="{22BCAB68-BFD5-421A-A8D2-763B4FEB001A}"/>
            </a:ext>
          </a:extLst>
        </xdr:cNvPr>
        <xdr:cNvCxnSpPr/>
      </xdr:nvCxnSpPr>
      <xdr:spPr>
        <a:xfrm flipV="1">
          <a:off x="16802100" y="17552924"/>
          <a:ext cx="8001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742" name="n_1aveValue【公民館】&#10;一人当たり面積">
          <a:extLst>
            <a:ext uri="{FF2B5EF4-FFF2-40B4-BE49-F238E27FC236}">
              <a16:creationId xmlns:a16="http://schemas.microsoft.com/office/drawing/2014/main" id="{7C5DA99C-3CC2-420D-A379-AB42D83BEDC4}"/>
            </a:ext>
          </a:extLst>
        </xdr:cNvPr>
        <xdr:cNvSpPr txBox="1"/>
      </xdr:nvSpPr>
      <xdr:spPr>
        <a:xfrm>
          <a:off x="18983402" y="1722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743" name="n_2aveValue【公民館】&#10;一人当たり面積">
          <a:extLst>
            <a:ext uri="{FF2B5EF4-FFF2-40B4-BE49-F238E27FC236}">
              <a16:creationId xmlns:a16="http://schemas.microsoft.com/office/drawing/2014/main" id="{8186DCED-4C92-4F05-BCBB-90C040062548}"/>
            </a:ext>
          </a:extLst>
        </xdr:cNvPr>
        <xdr:cNvSpPr txBox="1"/>
      </xdr:nvSpPr>
      <xdr:spPr>
        <a:xfrm>
          <a:off x="18183302" y="1723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58754</xdr:rowOff>
    </xdr:from>
    <xdr:ext cx="469744" cy="259045"/>
    <xdr:sp macro="" textlink="">
      <xdr:nvSpPr>
        <xdr:cNvPr id="744" name="n_3aveValue【公民館】&#10;一人当たり面積">
          <a:extLst>
            <a:ext uri="{FF2B5EF4-FFF2-40B4-BE49-F238E27FC236}">
              <a16:creationId xmlns:a16="http://schemas.microsoft.com/office/drawing/2014/main" id="{45950E1D-4BB0-497B-A803-27B3E5F3A255}"/>
            </a:ext>
          </a:extLst>
        </xdr:cNvPr>
        <xdr:cNvSpPr txBox="1"/>
      </xdr:nvSpPr>
      <xdr:spPr>
        <a:xfrm>
          <a:off x="17383202" y="1722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35704</xdr:rowOff>
    </xdr:from>
    <xdr:ext cx="469744" cy="259045"/>
    <xdr:sp macro="" textlink="">
      <xdr:nvSpPr>
        <xdr:cNvPr id="745" name="n_4aveValue【公民館】&#10;一人当たり面積">
          <a:extLst>
            <a:ext uri="{FF2B5EF4-FFF2-40B4-BE49-F238E27FC236}">
              <a16:creationId xmlns:a16="http://schemas.microsoft.com/office/drawing/2014/main" id="{D3005227-03A1-47C7-ADAA-D39446B0649F}"/>
            </a:ext>
          </a:extLst>
        </xdr:cNvPr>
        <xdr:cNvSpPr txBox="1"/>
      </xdr:nvSpPr>
      <xdr:spPr>
        <a:xfrm>
          <a:off x="16592627" y="1719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106506</xdr:rowOff>
    </xdr:from>
    <xdr:ext cx="469744" cy="259045"/>
    <xdr:sp macro="" textlink="">
      <xdr:nvSpPr>
        <xdr:cNvPr id="746" name="n_1mainValue【公民館】&#10;一人当たり面積">
          <a:extLst>
            <a:ext uri="{FF2B5EF4-FFF2-40B4-BE49-F238E27FC236}">
              <a16:creationId xmlns:a16="http://schemas.microsoft.com/office/drawing/2014/main" id="{4EF8421A-25F7-4755-98CA-74BBD20449D7}"/>
            </a:ext>
          </a:extLst>
        </xdr:cNvPr>
        <xdr:cNvSpPr txBox="1"/>
      </xdr:nvSpPr>
      <xdr:spPr>
        <a:xfrm>
          <a:off x="18983402" y="1759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108602</xdr:rowOff>
    </xdr:from>
    <xdr:ext cx="469744" cy="259045"/>
    <xdr:sp macro="" textlink="">
      <xdr:nvSpPr>
        <xdr:cNvPr id="747" name="n_2mainValue【公民館】&#10;一人当たり面積">
          <a:extLst>
            <a:ext uri="{FF2B5EF4-FFF2-40B4-BE49-F238E27FC236}">
              <a16:creationId xmlns:a16="http://schemas.microsoft.com/office/drawing/2014/main" id="{B4C8ED69-A3B3-43F6-9B32-6AC5A9ACB8A6}"/>
            </a:ext>
          </a:extLst>
        </xdr:cNvPr>
        <xdr:cNvSpPr txBox="1"/>
      </xdr:nvSpPr>
      <xdr:spPr>
        <a:xfrm>
          <a:off x="18183302"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110126</xdr:rowOff>
    </xdr:from>
    <xdr:ext cx="469744" cy="259045"/>
    <xdr:sp macro="" textlink="">
      <xdr:nvSpPr>
        <xdr:cNvPr id="748" name="n_3mainValue【公民館】&#10;一人当たり面積">
          <a:extLst>
            <a:ext uri="{FF2B5EF4-FFF2-40B4-BE49-F238E27FC236}">
              <a16:creationId xmlns:a16="http://schemas.microsoft.com/office/drawing/2014/main" id="{4A9AB51E-00D1-4A7F-AC81-4807E3A81F01}"/>
            </a:ext>
          </a:extLst>
        </xdr:cNvPr>
        <xdr:cNvSpPr txBox="1"/>
      </xdr:nvSpPr>
      <xdr:spPr>
        <a:xfrm>
          <a:off x="17383202" y="1759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112413</xdr:rowOff>
    </xdr:from>
    <xdr:ext cx="469744" cy="259045"/>
    <xdr:sp macro="" textlink="">
      <xdr:nvSpPr>
        <xdr:cNvPr id="749" name="n_4mainValue【公民館】&#10;一人当たり面積">
          <a:extLst>
            <a:ext uri="{FF2B5EF4-FFF2-40B4-BE49-F238E27FC236}">
              <a16:creationId xmlns:a16="http://schemas.microsoft.com/office/drawing/2014/main" id="{457F8159-3862-47EE-A690-6A3460E7EE87}"/>
            </a:ext>
          </a:extLst>
        </xdr:cNvPr>
        <xdr:cNvSpPr txBox="1"/>
      </xdr:nvSpPr>
      <xdr:spPr>
        <a:xfrm>
          <a:off x="16592627" y="1760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A9CFEB86-BAEC-4372-8921-956FEC4C780F}"/>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375ACE4C-5893-493D-A834-A6FD8D8946D3}"/>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54850389-4E06-48F3-AF18-72383364995B}"/>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道路については減価償却率が類似団体と比較して</a:t>
          </a:r>
          <a:r>
            <a:rPr kumimoji="1" lang="en-US" altLang="ja-JP" sz="1100">
              <a:solidFill>
                <a:sysClr val="windowText" lastClr="000000"/>
              </a:solidFill>
              <a:effectLst/>
              <a:latin typeface="+mn-lt"/>
              <a:ea typeface="+mn-ea"/>
              <a:cs typeface="+mn-cs"/>
            </a:rPr>
            <a:t>19.8</a:t>
          </a:r>
          <a:r>
            <a:rPr kumimoji="1" lang="ja-JP" altLang="ja-JP" sz="1100">
              <a:solidFill>
                <a:sysClr val="windowText" lastClr="000000"/>
              </a:solidFill>
              <a:effectLst/>
              <a:latin typeface="+mn-lt"/>
              <a:ea typeface="+mn-ea"/>
              <a:cs typeface="+mn-cs"/>
            </a:rPr>
            <a:t>ポイント低く、類似団体内順位も</a:t>
          </a:r>
          <a:r>
            <a:rPr kumimoji="1" lang="en-US" altLang="ja-JP" sz="1100">
              <a:solidFill>
                <a:sysClr val="windowText" lastClr="000000"/>
              </a:solidFill>
              <a:effectLst/>
              <a:latin typeface="+mn-lt"/>
              <a:ea typeface="+mn-ea"/>
              <a:cs typeface="+mn-cs"/>
            </a:rPr>
            <a:t>91</a:t>
          </a:r>
          <a:r>
            <a:rPr kumimoji="1" lang="ja-JP" altLang="ja-JP" sz="1100">
              <a:solidFill>
                <a:sysClr val="windowText" lastClr="000000"/>
              </a:solidFill>
              <a:effectLst/>
              <a:latin typeface="+mn-lt"/>
              <a:ea typeface="+mn-ea"/>
              <a:cs typeface="+mn-cs"/>
            </a:rPr>
            <a:t>団体中</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位と上位に位置している。しかしながら、公営住宅、公民館等の施設については、減価償却率が高く、施設が老朽化していることが分かる。公営住宅については、老朽化が進行している施設が多く、その対策が必要となっている。そのため令和</a:t>
          </a:r>
          <a:r>
            <a:rPr lang="ja-JP" altLang="ja-JP" sz="1100" b="0" i="0" baseline="0">
              <a:solidFill>
                <a:sysClr val="windowText" lastClr="000000"/>
              </a:solidFill>
              <a:effectLst/>
              <a:latin typeface="+mn-lt"/>
              <a:ea typeface="+mn-ea"/>
              <a:cs typeface="+mn-cs"/>
            </a:rPr>
            <a:t>２年度に作成した公営住宅等長寿命化計画に基づき、施設の最適化を計画的に進めていくこととしている。公民館についても、多くの施設で老朽化が進行している中、今後の人口推移等を考慮した上で、統廃合も含めて最適化を推進していく予定である。また、</a:t>
          </a:r>
          <a:r>
            <a:rPr kumimoji="1" lang="ja-JP" altLang="ja-JP" sz="1100">
              <a:solidFill>
                <a:sysClr val="windowText" lastClr="000000"/>
              </a:solidFill>
              <a:effectLst/>
              <a:latin typeface="+mn-lt"/>
              <a:ea typeface="+mn-ea"/>
              <a:cs typeface="+mn-cs"/>
            </a:rPr>
            <a:t>町内に１施設のみの保育所については、令和３年度に実施した大規模改修により、減価償却率が改善したところである。</a:t>
          </a:r>
          <a:r>
            <a:rPr lang="ja-JP" altLang="ja-JP" sz="1100" b="0" i="0" baseline="0">
              <a:solidFill>
                <a:sysClr val="windowText" lastClr="000000"/>
              </a:solidFill>
              <a:effectLst/>
              <a:latin typeface="+mn-lt"/>
              <a:ea typeface="+mn-ea"/>
              <a:cs typeface="+mn-cs"/>
            </a:rPr>
            <a:t>今後は</a:t>
          </a:r>
          <a:r>
            <a:rPr kumimoji="1" lang="ja-JP" altLang="ja-JP" sz="1100">
              <a:solidFill>
                <a:sysClr val="windowText" lastClr="000000"/>
              </a:solidFill>
              <a:effectLst/>
              <a:latin typeface="+mn-lt"/>
              <a:ea typeface="+mn-ea"/>
              <a:cs typeface="+mn-cs"/>
            </a:rPr>
            <a:t>各施設においても更新等の対策が必要となるが、令和３年度に見直しを行った公共施設等総合管理計画に基づき、町の今後の人口推移等を考慮し、公共施設の最適化を図っていくこととしている。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14E4CF9-2912-4028-98E9-4B864557EC05}"/>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E6F1F4-6BC1-4D9B-BA8A-434D087637EF}"/>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31A0CA2-0846-41F6-9C7A-E54C2165D458}"/>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1D9E330-9B42-4A18-BFDD-66682D71DA3F}"/>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26A437F-80E4-438E-BE8A-1D51F61A94CD}"/>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0CDEE9D-C1A8-4056-A0B6-20F7DC7D9451}"/>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3DFA87-49DF-48E9-B926-54C760AC15ED}"/>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D2DFE45-FF08-4E6B-8D82-4C580EA8EA12}"/>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CF44573-7EDE-41B7-B596-A30D2A6FA33C}"/>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2C612B-6699-4EF5-9867-4869C83A7D1C}"/>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
3,533
98.45
4,113,200
4,065,480
44,920
2,479,562
5,862,788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710DC3-D213-47D7-BFFA-B0FC86071269}"/>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5544DC9-C6F7-4D0E-8F8E-17182C376C6D}"/>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560B3C-1C73-477D-A125-747D10B046AB}"/>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BF3CAF3-3F21-4C2D-A133-E941BD807AB6}"/>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D8B8F7-4942-4C23-BD6B-C0262C831168}"/>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CB7BA7A-0F0B-418E-AAE0-BBC42BD28D74}"/>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237C83E-2C3E-41C2-9AEE-C696E674FE4A}"/>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E07D2F8-98E0-4F5D-92AC-136349CF723F}"/>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CFA6EAD-6A97-4FA6-8007-C13D6EEFA337}"/>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122FDBD-F93F-455B-B88B-7FE74A12F886}"/>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6B3784D-7CF8-4503-850A-7870A416FD77}"/>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522361F-85EE-4637-98C4-72272643EAE0}"/>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F23D3AC-F0D7-4ECC-997E-AAAE51EF7B4E}"/>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111DEDA-6804-4581-B18D-9CD90BD43748}"/>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6D25586-897B-4D27-8922-2285CB99CBD5}"/>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C21E63-DF11-43D0-B1C6-D6FEACA8D3CA}"/>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CF186D-2A81-4DB0-8BF5-6F1EAE3DCA9D}"/>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BB0983B-6FAD-4ABA-BF2F-7D8F78DB6969}"/>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829F644-A343-4320-A631-900B824CBBB4}"/>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A3B4BDA-D64A-4E30-B704-8A7710F31506}"/>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D08637F-4DF8-4CAD-8AC0-EA26478CAD8B}"/>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7872143-DE21-436C-B9DA-1E80EA058E2A}"/>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BD930FC-7F11-49FE-AA35-0B4E8C75A7B7}"/>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FB1C42E-F02C-4314-9225-9199BE89D320}"/>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1D8E289-53DB-4A74-955B-9C523B9E25BF}"/>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E89064E-6339-4F24-B3A8-1E5EBCC39B21}"/>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27B1ABA-1895-4168-95AA-CC9DB73D6CA1}"/>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881A558-AB07-4415-8EBD-EF1C61103881}"/>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AF75EE7-0C76-42DA-9EAA-52BD88494BB1}"/>
            </a:ext>
          </a:extLst>
        </xdr:cNvPr>
        <xdr:cNvSpPr/>
      </xdr:nvSpPr>
      <xdr:spPr>
        <a:xfrm>
          <a:off x="6858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75DC1D7-057E-4D95-B0D7-623E37EB5731}"/>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BAE5F28-BA47-4887-9D9E-48D19476EB83}"/>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36D35E3-81DA-4E41-9C01-AD6BB5182046}"/>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8140CD3-9048-4906-A8FE-30221D60F2DB}"/>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DE13F1F-822E-4466-B67C-4CEA074DAA07}"/>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8B93CEB-6FF1-41F9-BA79-0945640A6DF8}"/>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BDE768B-4356-45BC-9A13-8F0B51075A32}"/>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74FE690-E30F-4BAC-8A1D-8BE4614C645D}"/>
            </a:ext>
          </a:extLst>
        </xdr:cNvPr>
        <xdr:cNvSpPr/>
      </xdr:nvSpPr>
      <xdr:spPr>
        <a:xfrm>
          <a:off x="59531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14812DE-A4DD-4941-99E5-40318AEE0C33}"/>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095D7F4-4C53-46CA-97FC-C06935154A8A}"/>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53FD817-34D1-4A3F-82B0-15F1C2DAF1D1}"/>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0B92085-B74B-4A5F-8692-124AC07A6154}"/>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A47B02D-7F58-47DE-A202-CB220498E664}"/>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0CFF5A8-3167-4B81-804B-F47844AE46D6}"/>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80D47BB-89B8-473F-BDDC-18E548C35FEA}"/>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3FB4877-9278-4DA1-8B8F-530307B9D26D}"/>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96AB692-6591-408C-8555-9C73C4E8F940}"/>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C1A439B-59F6-4106-A4FE-30910084FFCE}"/>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A46CA24-B726-4273-8F0A-E66EA2CA2F75}"/>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B23FBBC2-7869-41E6-8230-3BC6D00A8892}"/>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D0928FCF-3FF4-4767-BEDF-CF00B9375371}"/>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C7AF5D49-4DDF-46E3-A304-6DA8D1D44683}"/>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6501194F-0F51-4F89-8D11-D8946DC1000B}"/>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32FB649D-928D-4C64-B08E-104E236EBC19}"/>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61B1FE34-CCDA-454C-8C3C-88674AD9D2E9}"/>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20919BF7-C8EE-4454-B73B-C923BD7BCAF8}"/>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935A9C50-24B1-4311-B7A3-0469744A342F}"/>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23E006DB-E327-4305-BBCE-47FDE0874841}"/>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E3C07A9B-2380-487D-93FB-EB61DB81BCD6}"/>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73BAF154-DB8D-4069-AB98-935F12B468FC}"/>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4853F57B-768D-424F-BEA8-3F14B6CB7C2A}"/>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8EDEDFEC-6159-4A6F-8846-5904BEF916E0}"/>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7BEDD207-DFF8-4A52-A1CB-4C52DD55D41D}"/>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920D2E67-E8CC-4131-B413-6E33DFE4C919}"/>
            </a:ext>
          </a:extLst>
        </xdr:cNvPr>
        <xdr:cNvCxnSpPr/>
      </xdr:nvCxnSpPr>
      <xdr:spPr>
        <a:xfrm flipV="1">
          <a:off x="4180840" y="9155884"/>
          <a:ext cx="0" cy="133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ABCA3B34-CC36-4C4E-959A-4E7EC05DD0C8}"/>
            </a:ext>
          </a:extLst>
        </xdr:cNvPr>
        <xdr:cNvSpPr txBox="1"/>
      </xdr:nvSpPr>
      <xdr:spPr>
        <a:xfrm>
          <a:off x="4219575" y="10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FDA0D3B3-FE06-4FFF-A1F2-4339BA374A56}"/>
            </a:ext>
          </a:extLst>
        </xdr:cNvPr>
        <xdr:cNvCxnSpPr/>
      </xdr:nvCxnSpPr>
      <xdr:spPr>
        <a:xfrm>
          <a:off x="4105275" y="104938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92069235-7DE7-4549-8D90-35106060437A}"/>
            </a:ext>
          </a:extLst>
        </xdr:cNvPr>
        <xdr:cNvSpPr txBox="1"/>
      </xdr:nvSpPr>
      <xdr:spPr>
        <a:xfrm>
          <a:off x="4219575" y="893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A6D54EF2-BE8E-4442-A61F-98373EE94298}"/>
            </a:ext>
          </a:extLst>
        </xdr:cNvPr>
        <xdr:cNvCxnSpPr/>
      </xdr:nvCxnSpPr>
      <xdr:spPr>
        <a:xfrm>
          <a:off x="4105275" y="91558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133367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5918A95-8373-4C3F-9E8D-D03809683760}"/>
            </a:ext>
          </a:extLst>
        </xdr:cNvPr>
        <xdr:cNvSpPr txBox="1"/>
      </xdr:nvSpPr>
      <xdr:spPr>
        <a:xfrm>
          <a:off x="4219575" y="10010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79D1F7FF-1A32-469E-BB31-61A9A60270C6}"/>
            </a:ext>
          </a:extLst>
        </xdr:cNvPr>
        <xdr:cNvSpPr/>
      </xdr:nvSpPr>
      <xdr:spPr>
        <a:xfrm>
          <a:off x="4124325" y="100323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D60DE96F-741D-43F8-A87E-5DDB41228EE0}"/>
            </a:ext>
          </a:extLst>
        </xdr:cNvPr>
        <xdr:cNvSpPr/>
      </xdr:nvSpPr>
      <xdr:spPr>
        <a:xfrm>
          <a:off x="3381375" y="996532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CA7F69B7-EA55-4981-BBE7-D7AFDAB0E8E9}"/>
            </a:ext>
          </a:extLst>
        </xdr:cNvPr>
        <xdr:cNvSpPr/>
      </xdr:nvSpPr>
      <xdr:spPr>
        <a:xfrm>
          <a:off x="2571750" y="98459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F27CC49C-E57E-446B-B88F-B543BC3CDEAE}"/>
            </a:ext>
          </a:extLst>
        </xdr:cNvPr>
        <xdr:cNvSpPr/>
      </xdr:nvSpPr>
      <xdr:spPr>
        <a:xfrm>
          <a:off x="1781175" y="98688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B00EF792-C8A9-40D2-A2F9-086799D8E45B}"/>
            </a:ext>
          </a:extLst>
        </xdr:cNvPr>
        <xdr:cNvSpPr/>
      </xdr:nvSpPr>
      <xdr:spPr>
        <a:xfrm>
          <a:off x="981075" y="98508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164B2F3-99D8-4902-9C33-7E16439DBA9C}"/>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40DDBB0-E140-483E-B4CD-9032E973AD3D}"/>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63923B9-8723-4D15-8501-2242316E7EEE}"/>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BED3549-5B74-41E5-BEB6-74C2DBC5AE42}"/>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1D5AFC2B-11EB-46FC-B08D-014B01CB809E}"/>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87993</xdr:rowOff>
    </xdr:from>
    <xdr:to>
      <xdr:col>24</xdr:col>
      <xdr:colOff>114300</xdr:colOff>
      <xdr:row>61</xdr:row>
      <xdr:rowOff>18143</xdr:rowOff>
    </xdr:to>
    <xdr:sp macro="" textlink="">
      <xdr:nvSpPr>
        <xdr:cNvPr id="90" name="楕円 89">
          <a:extLst>
            <a:ext uri="{FF2B5EF4-FFF2-40B4-BE49-F238E27FC236}">
              <a16:creationId xmlns:a16="http://schemas.microsoft.com/office/drawing/2014/main" id="{88974106-2E58-4128-B5BC-D96B3AA7BFF2}"/>
            </a:ext>
          </a:extLst>
        </xdr:cNvPr>
        <xdr:cNvSpPr/>
      </xdr:nvSpPr>
      <xdr:spPr>
        <a:xfrm>
          <a:off x="4124325" y="98003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110870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23A77B8C-776B-413A-8982-BF0A9C31D588}"/>
            </a:ext>
          </a:extLst>
        </xdr:cNvPr>
        <xdr:cNvSpPr txBox="1"/>
      </xdr:nvSpPr>
      <xdr:spPr>
        <a:xfrm>
          <a:off x="4219575" y="9661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48804</xdr:rowOff>
    </xdr:from>
    <xdr:to>
      <xdr:col>20</xdr:col>
      <xdr:colOff>38100</xdr:colOff>
      <xdr:row>60</xdr:row>
      <xdr:rowOff>150404</xdr:rowOff>
    </xdr:to>
    <xdr:sp macro="" textlink="">
      <xdr:nvSpPr>
        <xdr:cNvPr id="92" name="楕円 91">
          <a:extLst>
            <a:ext uri="{FF2B5EF4-FFF2-40B4-BE49-F238E27FC236}">
              <a16:creationId xmlns:a16="http://schemas.microsoft.com/office/drawing/2014/main" id="{8656EDD0-EDF1-4897-BFB0-F3B3DC85646E}"/>
            </a:ext>
          </a:extLst>
        </xdr:cNvPr>
        <xdr:cNvSpPr/>
      </xdr:nvSpPr>
      <xdr:spPr>
        <a:xfrm>
          <a:off x="3381375" y="976112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99604</xdr:rowOff>
    </xdr:from>
    <xdr:to>
      <xdr:col>24</xdr:col>
      <xdr:colOff>63500</xdr:colOff>
      <xdr:row>60</xdr:row>
      <xdr:rowOff>138793</xdr:rowOff>
    </xdr:to>
    <xdr:cxnSp macro="">
      <xdr:nvCxnSpPr>
        <xdr:cNvPr id="93" name="直線コネクタ 92">
          <a:extLst>
            <a:ext uri="{FF2B5EF4-FFF2-40B4-BE49-F238E27FC236}">
              <a16:creationId xmlns:a16="http://schemas.microsoft.com/office/drawing/2014/main" id="{8307DD49-A3BE-4F07-AEE5-E10DEEA8A7B7}"/>
            </a:ext>
          </a:extLst>
        </xdr:cNvPr>
        <xdr:cNvCxnSpPr/>
      </xdr:nvCxnSpPr>
      <xdr:spPr>
        <a:xfrm>
          <a:off x="3429000" y="9818279"/>
          <a:ext cx="75247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94524</xdr:rowOff>
    </xdr:from>
    <xdr:to>
      <xdr:col>15</xdr:col>
      <xdr:colOff>101600</xdr:colOff>
      <xdr:row>61</xdr:row>
      <xdr:rowOff>24674</xdr:rowOff>
    </xdr:to>
    <xdr:sp macro="" textlink="">
      <xdr:nvSpPr>
        <xdr:cNvPr id="94" name="楕円 93">
          <a:extLst>
            <a:ext uri="{FF2B5EF4-FFF2-40B4-BE49-F238E27FC236}">
              <a16:creationId xmlns:a16="http://schemas.microsoft.com/office/drawing/2014/main" id="{829F6F69-50ED-4DF0-8C17-0B53A0B6B800}"/>
            </a:ext>
          </a:extLst>
        </xdr:cNvPr>
        <xdr:cNvSpPr/>
      </xdr:nvSpPr>
      <xdr:spPr>
        <a:xfrm>
          <a:off x="2571750" y="981002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99604</xdr:rowOff>
    </xdr:from>
    <xdr:to>
      <xdr:col>19</xdr:col>
      <xdr:colOff>177800</xdr:colOff>
      <xdr:row>60</xdr:row>
      <xdr:rowOff>145324</xdr:rowOff>
    </xdr:to>
    <xdr:cxnSp macro="">
      <xdr:nvCxnSpPr>
        <xdr:cNvPr id="95" name="直線コネクタ 94">
          <a:extLst>
            <a:ext uri="{FF2B5EF4-FFF2-40B4-BE49-F238E27FC236}">
              <a16:creationId xmlns:a16="http://schemas.microsoft.com/office/drawing/2014/main" id="{85EEAB4E-2519-4026-B237-66BE9744E4FD}"/>
            </a:ext>
          </a:extLst>
        </xdr:cNvPr>
        <xdr:cNvCxnSpPr/>
      </xdr:nvCxnSpPr>
      <xdr:spPr>
        <a:xfrm flipV="1">
          <a:off x="2619375" y="9818279"/>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58601</xdr:rowOff>
    </xdr:from>
    <xdr:to>
      <xdr:col>10</xdr:col>
      <xdr:colOff>165100</xdr:colOff>
      <xdr:row>60</xdr:row>
      <xdr:rowOff>160201</xdr:rowOff>
    </xdr:to>
    <xdr:sp macro="" textlink="">
      <xdr:nvSpPr>
        <xdr:cNvPr id="96" name="楕円 95">
          <a:extLst>
            <a:ext uri="{FF2B5EF4-FFF2-40B4-BE49-F238E27FC236}">
              <a16:creationId xmlns:a16="http://schemas.microsoft.com/office/drawing/2014/main" id="{73D860B7-451A-4B62-97B9-FA5A6C886837}"/>
            </a:ext>
          </a:extLst>
        </xdr:cNvPr>
        <xdr:cNvSpPr/>
      </xdr:nvSpPr>
      <xdr:spPr>
        <a:xfrm>
          <a:off x="1781175" y="97741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109401</xdr:rowOff>
    </xdr:from>
    <xdr:to>
      <xdr:col>15</xdr:col>
      <xdr:colOff>50800</xdr:colOff>
      <xdr:row>60</xdr:row>
      <xdr:rowOff>145324</xdr:rowOff>
    </xdr:to>
    <xdr:cxnSp macro="">
      <xdr:nvCxnSpPr>
        <xdr:cNvPr id="97" name="直線コネクタ 96">
          <a:extLst>
            <a:ext uri="{FF2B5EF4-FFF2-40B4-BE49-F238E27FC236}">
              <a16:creationId xmlns:a16="http://schemas.microsoft.com/office/drawing/2014/main" id="{19A3B2CE-19CE-4DD0-B42E-41ED4490C9F6}"/>
            </a:ext>
          </a:extLst>
        </xdr:cNvPr>
        <xdr:cNvCxnSpPr/>
      </xdr:nvCxnSpPr>
      <xdr:spPr>
        <a:xfrm>
          <a:off x="1828800" y="9821726"/>
          <a:ext cx="7905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19413</xdr:rowOff>
    </xdr:from>
    <xdr:to>
      <xdr:col>6</xdr:col>
      <xdr:colOff>38100</xdr:colOff>
      <xdr:row>60</xdr:row>
      <xdr:rowOff>121013</xdr:rowOff>
    </xdr:to>
    <xdr:sp macro="" textlink="">
      <xdr:nvSpPr>
        <xdr:cNvPr id="98" name="楕円 97">
          <a:extLst>
            <a:ext uri="{FF2B5EF4-FFF2-40B4-BE49-F238E27FC236}">
              <a16:creationId xmlns:a16="http://schemas.microsoft.com/office/drawing/2014/main" id="{EE10293C-9EB6-4571-B816-3D9684A81B8B}"/>
            </a:ext>
          </a:extLst>
        </xdr:cNvPr>
        <xdr:cNvSpPr/>
      </xdr:nvSpPr>
      <xdr:spPr>
        <a:xfrm>
          <a:off x="981075" y="97349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70213</xdr:rowOff>
    </xdr:from>
    <xdr:to>
      <xdr:col>10</xdr:col>
      <xdr:colOff>114300</xdr:colOff>
      <xdr:row>60</xdr:row>
      <xdr:rowOff>109401</xdr:rowOff>
    </xdr:to>
    <xdr:cxnSp macro="">
      <xdr:nvCxnSpPr>
        <xdr:cNvPr id="99" name="直線コネクタ 98">
          <a:extLst>
            <a:ext uri="{FF2B5EF4-FFF2-40B4-BE49-F238E27FC236}">
              <a16:creationId xmlns:a16="http://schemas.microsoft.com/office/drawing/2014/main" id="{E923D178-3026-4139-BD73-D17BBFEAE78B}"/>
            </a:ext>
          </a:extLst>
        </xdr:cNvPr>
        <xdr:cNvCxnSpPr/>
      </xdr:nvCxnSpPr>
      <xdr:spPr>
        <a:xfrm>
          <a:off x="1028700" y="9782538"/>
          <a:ext cx="8001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6004</xdr:rowOff>
    </xdr:from>
    <xdr:ext cx="405111" cy="259045"/>
    <xdr:sp macro="" textlink="">
      <xdr:nvSpPr>
        <xdr:cNvPr id="100" name="n_1aveValue【体育館・プール】&#10;有形固定資産減価償却率">
          <a:extLst>
            <a:ext uri="{FF2B5EF4-FFF2-40B4-BE49-F238E27FC236}">
              <a16:creationId xmlns:a16="http://schemas.microsoft.com/office/drawing/2014/main" id="{32BA0BE8-8265-49CC-BEDA-C9D20DA7B2DF}"/>
            </a:ext>
          </a:extLst>
        </xdr:cNvPr>
        <xdr:cNvSpPr txBox="1"/>
      </xdr:nvSpPr>
      <xdr:spPr>
        <a:xfrm>
          <a:off x="3239144" y="10048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101" name="n_2aveValue【体育館・プール】&#10;有形固定資産減価償却率">
          <a:extLst>
            <a:ext uri="{FF2B5EF4-FFF2-40B4-BE49-F238E27FC236}">
              <a16:creationId xmlns:a16="http://schemas.microsoft.com/office/drawing/2014/main" id="{F99CBB68-4014-4E61-91B6-84FF9E8D0D9D}"/>
            </a:ext>
          </a:extLst>
        </xdr:cNvPr>
        <xdr:cNvSpPr txBox="1"/>
      </xdr:nvSpPr>
      <xdr:spPr>
        <a:xfrm>
          <a:off x="2439044" y="992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74584</xdr:rowOff>
    </xdr:from>
    <xdr:ext cx="405111" cy="259045"/>
    <xdr:sp macro="" textlink="">
      <xdr:nvSpPr>
        <xdr:cNvPr id="102" name="n_3aveValue【体育館・プール】&#10;有形固定資産減価償却率">
          <a:extLst>
            <a:ext uri="{FF2B5EF4-FFF2-40B4-BE49-F238E27FC236}">
              <a16:creationId xmlns:a16="http://schemas.microsoft.com/office/drawing/2014/main" id="{493C3196-7ADC-44A6-9A09-3BDDAE7C8EE3}"/>
            </a:ext>
          </a:extLst>
        </xdr:cNvPr>
        <xdr:cNvSpPr txBox="1"/>
      </xdr:nvSpPr>
      <xdr:spPr>
        <a:xfrm>
          <a:off x="1648469" y="995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103" name="n_4aveValue【体育館・プール】&#10;有形固定資産減価償却率">
          <a:extLst>
            <a:ext uri="{FF2B5EF4-FFF2-40B4-BE49-F238E27FC236}">
              <a16:creationId xmlns:a16="http://schemas.microsoft.com/office/drawing/2014/main" id="{78B07ABD-C55A-4A38-894C-BDE2A3F3E615}"/>
            </a:ext>
          </a:extLst>
        </xdr:cNvPr>
        <xdr:cNvSpPr txBox="1"/>
      </xdr:nvSpPr>
      <xdr:spPr>
        <a:xfrm>
          <a:off x="848369" y="993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166931</xdr:rowOff>
    </xdr:from>
    <xdr:ext cx="405111" cy="259045"/>
    <xdr:sp macro="" textlink="">
      <xdr:nvSpPr>
        <xdr:cNvPr id="104" name="n_1mainValue【体育館・プール】&#10;有形固定資産減価償却率">
          <a:extLst>
            <a:ext uri="{FF2B5EF4-FFF2-40B4-BE49-F238E27FC236}">
              <a16:creationId xmlns:a16="http://schemas.microsoft.com/office/drawing/2014/main" id="{3EFDE0FF-2435-4A13-B08F-EBFA2792ADC3}"/>
            </a:ext>
          </a:extLst>
        </xdr:cNvPr>
        <xdr:cNvSpPr txBox="1"/>
      </xdr:nvSpPr>
      <xdr:spPr>
        <a:xfrm>
          <a:off x="3239144" y="9555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41201</xdr:rowOff>
    </xdr:from>
    <xdr:ext cx="405111" cy="259045"/>
    <xdr:sp macro="" textlink="">
      <xdr:nvSpPr>
        <xdr:cNvPr id="105" name="n_2mainValue【体育館・プール】&#10;有形固定資産減価償却率">
          <a:extLst>
            <a:ext uri="{FF2B5EF4-FFF2-40B4-BE49-F238E27FC236}">
              <a16:creationId xmlns:a16="http://schemas.microsoft.com/office/drawing/2014/main" id="{0DD432CF-F7A4-48CE-A546-A42E2696E737}"/>
            </a:ext>
          </a:extLst>
        </xdr:cNvPr>
        <xdr:cNvSpPr txBox="1"/>
      </xdr:nvSpPr>
      <xdr:spPr>
        <a:xfrm>
          <a:off x="2439044" y="9594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5278</xdr:rowOff>
    </xdr:from>
    <xdr:ext cx="405111" cy="259045"/>
    <xdr:sp macro="" textlink="">
      <xdr:nvSpPr>
        <xdr:cNvPr id="106" name="n_3mainValue【体育館・プール】&#10;有形固定資産減価償却率">
          <a:extLst>
            <a:ext uri="{FF2B5EF4-FFF2-40B4-BE49-F238E27FC236}">
              <a16:creationId xmlns:a16="http://schemas.microsoft.com/office/drawing/2014/main" id="{93CE4151-F6E2-4F8C-87D0-ED1F277667A3}"/>
            </a:ext>
          </a:extLst>
        </xdr:cNvPr>
        <xdr:cNvSpPr txBox="1"/>
      </xdr:nvSpPr>
      <xdr:spPr>
        <a:xfrm>
          <a:off x="1648469" y="9562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137540</xdr:rowOff>
    </xdr:from>
    <xdr:ext cx="405111" cy="259045"/>
    <xdr:sp macro="" textlink="">
      <xdr:nvSpPr>
        <xdr:cNvPr id="107" name="n_4mainValue【体育館・プール】&#10;有形固定資産減価償却率">
          <a:extLst>
            <a:ext uri="{FF2B5EF4-FFF2-40B4-BE49-F238E27FC236}">
              <a16:creationId xmlns:a16="http://schemas.microsoft.com/office/drawing/2014/main" id="{8B2B7AC9-94BC-4856-ACC4-ABCE569086BF}"/>
            </a:ext>
          </a:extLst>
        </xdr:cNvPr>
        <xdr:cNvSpPr txBox="1"/>
      </xdr:nvSpPr>
      <xdr:spPr>
        <a:xfrm>
          <a:off x="848369" y="953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A38738E9-6D6E-4183-BD8F-645B7FE8C111}"/>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80719EF3-6DD0-49FB-BB56-7BF33111221F}"/>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58D86503-284E-432A-931C-75E12D392583}"/>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21D2B498-D40C-4917-A182-0D33AC0FBB4F}"/>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F28EC79C-646C-480A-8901-AF47BB2C35CC}"/>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B353DA89-9593-4071-82F7-82F056638389}"/>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52371041-0105-423E-ABD3-AB91803D5EA2}"/>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2BD30030-BC8F-4778-8C08-A703CA31189C}"/>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C078AE6B-CE4F-4C17-8736-0B5CADBD133A}"/>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C2B7990F-78DE-44C4-919B-14034CD342C7}"/>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37450D46-43AF-4578-BC73-D560FA869BDF}"/>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3AFAC937-581F-4AFE-8967-A4740CC0098C}"/>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98659408-3AEF-443B-8EC6-661BA2BD95BF}"/>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91BB0B32-B1F8-450D-828F-227076441E58}"/>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60A0B979-DBD8-4CCA-817A-1CE4865C0399}"/>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96580A0D-4C90-43D6-A7CC-5909036049AC}"/>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CE8D6E33-9CC4-44A1-8BF9-71224E27C42A}"/>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521A09AF-5C3E-4A01-8CCD-943529D8B26B}"/>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A4E0C7B1-50E8-4047-9D13-4A19C53AC338}"/>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85FAD52E-0013-4CFE-8E75-B0DE788314DF}"/>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35A67343-6382-4CD7-B71B-D14959647BC0}"/>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926B6745-A5D0-4B20-8E23-71CFE2A9E843}"/>
            </a:ext>
          </a:extLst>
        </xdr:cNvPr>
        <xdr:cNvSpPr txBox="1"/>
      </xdr:nvSpPr>
      <xdr:spPr>
        <a:xfrm>
          <a:off x="5478976" y="8503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CC4F3CC0-4EF0-42C4-807F-5623CE2D7940}"/>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3A65D560-420B-41F7-8238-B7D48B8B3EA1}"/>
            </a:ext>
          </a:extLst>
        </xdr:cNvPr>
        <xdr:cNvCxnSpPr/>
      </xdr:nvCxnSpPr>
      <xdr:spPr>
        <a:xfrm flipV="1">
          <a:off x="9429115" y="8955151"/>
          <a:ext cx="0" cy="14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15A31384-3391-4C3C-9876-5900E0A18F26}"/>
            </a:ext>
          </a:extLst>
        </xdr:cNvPr>
        <xdr:cNvSpPr txBox="1"/>
      </xdr:nvSpPr>
      <xdr:spPr>
        <a:xfrm>
          <a:off x="9467850" y="1044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A5977D7D-D344-42DA-A070-68057EF8E5A3}"/>
            </a:ext>
          </a:extLst>
        </xdr:cNvPr>
        <xdr:cNvCxnSpPr/>
      </xdr:nvCxnSpPr>
      <xdr:spPr>
        <a:xfrm>
          <a:off x="9363075" y="104382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4BD91817-A0A3-4986-B693-5E36D97C5087}"/>
            </a:ext>
          </a:extLst>
        </xdr:cNvPr>
        <xdr:cNvSpPr txBox="1"/>
      </xdr:nvSpPr>
      <xdr:spPr>
        <a:xfrm>
          <a:off x="9467850" y="874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DF1C4465-C129-425B-9528-098CB3C188BF}"/>
            </a:ext>
          </a:extLst>
        </xdr:cNvPr>
        <xdr:cNvCxnSpPr/>
      </xdr:nvCxnSpPr>
      <xdr:spPr>
        <a:xfrm>
          <a:off x="9363075" y="89551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136" name="【体育館・プール】&#10;一人当たり面積平均値テキスト">
          <a:extLst>
            <a:ext uri="{FF2B5EF4-FFF2-40B4-BE49-F238E27FC236}">
              <a16:creationId xmlns:a16="http://schemas.microsoft.com/office/drawing/2014/main" id="{83DD31C6-BEB1-4088-B6D8-AE24DE048EE1}"/>
            </a:ext>
          </a:extLst>
        </xdr:cNvPr>
        <xdr:cNvSpPr txBox="1"/>
      </xdr:nvSpPr>
      <xdr:spPr>
        <a:xfrm>
          <a:off x="9467850" y="1004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81AF2600-AFE9-49F4-9957-F1B1F1A2D3E0}"/>
            </a:ext>
          </a:extLst>
        </xdr:cNvPr>
        <xdr:cNvSpPr/>
      </xdr:nvSpPr>
      <xdr:spPr>
        <a:xfrm>
          <a:off x="9401175" y="1019409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A1563DDD-4F5C-4171-AC7F-33CEAA79609C}"/>
            </a:ext>
          </a:extLst>
        </xdr:cNvPr>
        <xdr:cNvSpPr/>
      </xdr:nvSpPr>
      <xdr:spPr>
        <a:xfrm>
          <a:off x="8639175" y="1019898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EE448244-B75A-4388-87C0-0169CD755E88}"/>
            </a:ext>
          </a:extLst>
        </xdr:cNvPr>
        <xdr:cNvSpPr/>
      </xdr:nvSpPr>
      <xdr:spPr>
        <a:xfrm>
          <a:off x="7839075" y="101985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a:extLst>
            <a:ext uri="{FF2B5EF4-FFF2-40B4-BE49-F238E27FC236}">
              <a16:creationId xmlns:a16="http://schemas.microsoft.com/office/drawing/2014/main" id="{0723B551-C07F-4F61-B17A-DF58551F30DA}"/>
            </a:ext>
          </a:extLst>
        </xdr:cNvPr>
        <xdr:cNvSpPr/>
      </xdr:nvSpPr>
      <xdr:spPr>
        <a:xfrm>
          <a:off x="7029450" y="101840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a:extLst>
            <a:ext uri="{FF2B5EF4-FFF2-40B4-BE49-F238E27FC236}">
              <a16:creationId xmlns:a16="http://schemas.microsoft.com/office/drawing/2014/main" id="{29EFF564-DE17-496A-A2C6-E77DE7FF029A}"/>
            </a:ext>
          </a:extLst>
        </xdr:cNvPr>
        <xdr:cNvSpPr/>
      </xdr:nvSpPr>
      <xdr:spPr>
        <a:xfrm>
          <a:off x="6238875" y="101899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F90F286-CB03-402B-A8AA-2B7208E64CFF}"/>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218C696-7B25-47DE-8169-C7EA5DB2A064}"/>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731A36A-0799-4E3E-BC20-1FECBD647BEE}"/>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523909CA-3158-4AB3-BEF7-27E2939F0757}"/>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E258F601-22EB-4CF3-978C-6F6F76AA3C38}"/>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16828</xdr:rowOff>
    </xdr:from>
    <xdr:to>
      <xdr:col>55</xdr:col>
      <xdr:colOff>50800</xdr:colOff>
      <xdr:row>63</xdr:row>
      <xdr:rowOff>118428</xdr:rowOff>
    </xdr:to>
    <xdr:sp macro="" textlink="">
      <xdr:nvSpPr>
        <xdr:cNvPr id="147" name="楕円 146">
          <a:extLst>
            <a:ext uri="{FF2B5EF4-FFF2-40B4-BE49-F238E27FC236}">
              <a16:creationId xmlns:a16="http://schemas.microsoft.com/office/drawing/2014/main" id="{F47DC7DE-58AB-4918-AD80-869F200B4378}"/>
            </a:ext>
          </a:extLst>
        </xdr:cNvPr>
        <xdr:cNvSpPr/>
      </xdr:nvSpPr>
      <xdr:spPr>
        <a:xfrm>
          <a:off x="9401175" y="1021810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166705</xdr:rowOff>
    </xdr:from>
    <xdr:ext cx="469744" cy="259045"/>
    <xdr:sp macro="" textlink="">
      <xdr:nvSpPr>
        <xdr:cNvPr id="148" name="【体育館・プール】&#10;一人当たり面積該当値テキスト">
          <a:extLst>
            <a:ext uri="{FF2B5EF4-FFF2-40B4-BE49-F238E27FC236}">
              <a16:creationId xmlns:a16="http://schemas.microsoft.com/office/drawing/2014/main" id="{F28E2B89-6D7C-45CC-BEE7-5F32D6692A59}"/>
            </a:ext>
          </a:extLst>
        </xdr:cNvPr>
        <xdr:cNvSpPr txBox="1"/>
      </xdr:nvSpPr>
      <xdr:spPr>
        <a:xfrm>
          <a:off x="9467850" y="1020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20828</xdr:rowOff>
    </xdr:from>
    <xdr:to>
      <xdr:col>50</xdr:col>
      <xdr:colOff>165100</xdr:colOff>
      <xdr:row>63</xdr:row>
      <xdr:rowOff>122428</xdr:rowOff>
    </xdr:to>
    <xdr:sp macro="" textlink="">
      <xdr:nvSpPr>
        <xdr:cNvPr id="149" name="楕円 148">
          <a:extLst>
            <a:ext uri="{FF2B5EF4-FFF2-40B4-BE49-F238E27FC236}">
              <a16:creationId xmlns:a16="http://schemas.microsoft.com/office/drawing/2014/main" id="{E43A1E6E-D717-49F1-B920-CD85F65B88BD}"/>
            </a:ext>
          </a:extLst>
        </xdr:cNvPr>
        <xdr:cNvSpPr/>
      </xdr:nvSpPr>
      <xdr:spPr>
        <a:xfrm>
          <a:off x="8639175" y="1022210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67628</xdr:rowOff>
    </xdr:from>
    <xdr:to>
      <xdr:col>55</xdr:col>
      <xdr:colOff>0</xdr:colOff>
      <xdr:row>63</xdr:row>
      <xdr:rowOff>71628</xdr:rowOff>
    </xdr:to>
    <xdr:cxnSp macro="">
      <xdr:nvCxnSpPr>
        <xdr:cNvPr id="150" name="直線コネクタ 149">
          <a:extLst>
            <a:ext uri="{FF2B5EF4-FFF2-40B4-BE49-F238E27FC236}">
              <a16:creationId xmlns:a16="http://schemas.microsoft.com/office/drawing/2014/main" id="{37B0DB13-31AF-41B5-812D-D34FEF8A7AED}"/>
            </a:ext>
          </a:extLst>
        </xdr:cNvPr>
        <xdr:cNvCxnSpPr/>
      </xdr:nvCxnSpPr>
      <xdr:spPr>
        <a:xfrm flipV="1">
          <a:off x="8686800" y="10265728"/>
          <a:ext cx="74295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24829</xdr:rowOff>
    </xdr:from>
    <xdr:to>
      <xdr:col>46</xdr:col>
      <xdr:colOff>38100</xdr:colOff>
      <xdr:row>63</xdr:row>
      <xdr:rowOff>126429</xdr:rowOff>
    </xdr:to>
    <xdr:sp macro="" textlink="">
      <xdr:nvSpPr>
        <xdr:cNvPr id="151" name="楕円 150">
          <a:extLst>
            <a:ext uri="{FF2B5EF4-FFF2-40B4-BE49-F238E27FC236}">
              <a16:creationId xmlns:a16="http://schemas.microsoft.com/office/drawing/2014/main" id="{CBD4D73C-BCA1-4B5B-86D4-81A21085086A}"/>
            </a:ext>
          </a:extLst>
        </xdr:cNvPr>
        <xdr:cNvSpPr/>
      </xdr:nvSpPr>
      <xdr:spPr>
        <a:xfrm>
          <a:off x="7839075" y="102292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71628</xdr:rowOff>
    </xdr:from>
    <xdr:to>
      <xdr:col>50</xdr:col>
      <xdr:colOff>114300</xdr:colOff>
      <xdr:row>63</xdr:row>
      <xdr:rowOff>75629</xdr:rowOff>
    </xdr:to>
    <xdr:cxnSp macro="">
      <xdr:nvCxnSpPr>
        <xdr:cNvPr id="152" name="直線コネクタ 151">
          <a:extLst>
            <a:ext uri="{FF2B5EF4-FFF2-40B4-BE49-F238E27FC236}">
              <a16:creationId xmlns:a16="http://schemas.microsoft.com/office/drawing/2014/main" id="{B778E5FF-098B-499D-803F-051330E1CF09}"/>
            </a:ext>
          </a:extLst>
        </xdr:cNvPr>
        <xdr:cNvCxnSpPr/>
      </xdr:nvCxnSpPr>
      <xdr:spPr>
        <a:xfrm flipV="1">
          <a:off x="7886700" y="10269728"/>
          <a:ext cx="800100" cy="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27877</xdr:rowOff>
    </xdr:from>
    <xdr:to>
      <xdr:col>41</xdr:col>
      <xdr:colOff>101600</xdr:colOff>
      <xdr:row>63</xdr:row>
      <xdr:rowOff>129477</xdr:rowOff>
    </xdr:to>
    <xdr:sp macro="" textlink="">
      <xdr:nvSpPr>
        <xdr:cNvPr id="153" name="楕円 152">
          <a:extLst>
            <a:ext uri="{FF2B5EF4-FFF2-40B4-BE49-F238E27FC236}">
              <a16:creationId xmlns:a16="http://schemas.microsoft.com/office/drawing/2014/main" id="{F67335F0-3EBC-4CF9-9E8D-B84E71ABC5CB}"/>
            </a:ext>
          </a:extLst>
        </xdr:cNvPr>
        <xdr:cNvSpPr/>
      </xdr:nvSpPr>
      <xdr:spPr>
        <a:xfrm>
          <a:off x="7029450" y="1023232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75629</xdr:rowOff>
    </xdr:from>
    <xdr:to>
      <xdr:col>45</xdr:col>
      <xdr:colOff>177800</xdr:colOff>
      <xdr:row>63</xdr:row>
      <xdr:rowOff>78677</xdr:rowOff>
    </xdr:to>
    <xdr:cxnSp macro="">
      <xdr:nvCxnSpPr>
        <xdr:cNvPr id="154" name="直線コネクタ 153">
          <a:extLst>
            <a:ext uri="{FF2B5EF4-FFF2-40B4-BE49-F238E27FC236}">
              <a16:creationId xmlns:a16="http://schemas.microsoft.com/office/drawing/2014/main" id="{AE2ACC5D-7B32-4A66-8355-1F74D164533C}"/>
            </a:ext>
          </a:extLst>
        </xdr:cNvPr>
        <xdr:cNvCxnSpPr/>
      </xdr:nvCxnSpPr>
      <xdr:spPr>
        <a:xfrm flipV="1">
          <a:off x="7077075" y="10276904"/>
          <a:ext cx="809625"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32448</xdr:rowOff>
    </xdr:from>
    <xdr:to>
      <xdr:col>36</xdr:col>
      <xdr:colOff>165100</xdr:colOff>
      <xdr:row>63</xdr:row>
      <xdr:rowOff>134048</xdr:rowOff>
    </xdr:to>
    <xdr:sp macro="" textlink="">
      <xdr:nvSpPr>
        <xdr:cNvPr id="155" name="楕円 154">
          <a:extLst>
            <a:ext uri="{FF2B5EF4-FFF2-40B4-BE49-F238E27FC236}">
              <a16:creationId xmlns:a16="http://schemas.microsoft.com/office/drawing/2014/main" id="{E2EDC956-90BB-474A-AC11-24830A5B02D7}"/>
            </a:ext>
          </a:extLst>
        </xdr:cNvPr>
        <xdr:cNvSpPr/>
      </xdr:nvSpPr>
      <xdr:spPr>
        <a:xfrm>
          <a:off x="6238875" y="1023054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78677</xdr:rowOff>
    </xdr:from>
    <xdr:to>
      <xdr:col>41</xdr:col>
      <xdr:colOff>50800</xdr:colOff>
      <xdr:row>63</xdr:row>
      <xdr:rowOff>83248</xdr:rowOff>
    </xdr:to>
    <xdr:cxnSp macro="">
      <xdr:nvCxnSpPr>
        <xdr:cNvPr id="156" name="直線コネクタ 155">
          <a:extLst>
            <a:ext uri="{FF2B5EF4-FFF2-40B4-BE49-F238E27FC236}">
              <a16:creationId xmlns:a16="http://schemas.microsoft.com/office/drawing/2014/main" id="{AF5EC0E6-078A-463E-B98A-0AE89D45E271}"/>
            </a:ext>
          </a:extLst>
        </xdr:cNvPr>
        <xdr:cNvCxnSpPr/>
      </xdr:nvCxnSpPr>
      <xdr:spPr>
        <a:xfrm flipV="1">
          <a:off x="6286500" y="10279952"/>
          <a:ext cx="790575" cy="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57" name="n_1aveValue【体育館・プール】&#10;一人当たり面積">
          <a:extLst>
            <a:ext uri="{FF2B5EF4-FFF2-40B4-BE49-F238E27FC236}">
              <a16:creationId xmlns:a16="http://schemas.microsoft.com/office/drawing/2014/main" id="{1EB1A641-EF7F-495B-9A73-A65D35723351}"/>
            </a:ext>
          </a:extLst>
        </xdr:cNvPr>
        <xdr:cNvSpPr txBox="1"/>
      </xdr:nvSpPr>
      <xdr:spPr>
        <a:xfrm>
          <a:off x="8458277" y="998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58" name="n_2aveValue【体育館・プール】&#10;一人当たり面積">
          <a:extLst>
            <a:ext uri="{FF2B5EF4-FFF2-40B4-BE49-F238E27FC236}">
              <a16:creationId xmlns:a16="http://schemas.microsoft.com/office/drawing/2014/main" id="{55E8FCA1-D800-4401-B449-D0E79C8BB342}"/>
            </a:ext>
          </a:extLst>
        </xdr:cNvPr>
        <xdr:cNvSpPr txBox="1"/>
      </xdr:nvSpPr>
      <xdr:spPr>
        <a:xfrm>
          <a:off x="7677227" y="998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159" name="n_3aveValue【体育館・プール】&#10;一人当たり面積">
          <a:extLst>
            <a:ext uri="{FF2B5EF4-FFF2-40B4-BE49-F238E27FC236}">
              <a16:creationId xmlns:a16="http://schemas.microsoft.com/office/drawing/2014/main" id="{697B3E96-B483-4E71-86F2-A4B8F8AA246F}"/>
            </a:ext>
          </a:extLst>
        </xdr:cNvPr>
        <xdr:cNvSpPr txBox="1"/>
      </xdr:nvSpPr>
      <xdr:spPr>
        <a:xfrm>
          <a:off x="6867602" y="997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97235</xdr:rowOff>
    </xdr:from>
    <xdr:ext cx="469744" cy="259045"/>
    <xdr:sp macro="" textlink="">
      <xdr:nvSpPr>
        <xdr:cNvPr id="160" name="n_4aveValue【体育館・プール】&#10;一人当たり面積">
          <a:extLst>
            <a:ext uri="{FF2B5EF4-FFF2-40B4-BE49-F238E27FC236}">
              <a16:creationId xmlns:a16="http://schemas.microsoft.com/office/drawing/2014/main" id="{9129DE53-16B0-4A4F-9ACD-CCE04DEB89FA}"/>
            </a:ext>
          </a:extLst>
        </xdr:cNvPr>
        <xdr:cNvSpPr txBox="1"/>
      </xdr:nvSpPr>
      <xdr:spPr>
        <a:xfrm>
          <a:off x="6067502" y="997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113555</xdr:rowOff>
    </xdr:from>
    <xdr:ext cx="469744" cy="259045"/>
    <xdr:sp macro="" textlink="">
      <xdr:nvSpPr>
        <xdr:cNvPr id="161" name="n_1mainValue【体育館・プール】&#10;一人当たり面積">
          <a:extLst>
            <a:ext uri="{FF2B5EF4-FFF2-40B4-BE49-F238E27FC236}">
              <a16:creationId xmlns:a16="http://schemas.microsoft.com/office/drawing/2014/main" id="{221B0BF3-FBEB-40FC-81D9-458E61B174DF}"/>
            </a:ext>
          </a:extLst>
        </xdr:cNvPr>
        <xdr:cNvSpPr txBox="1"/>
      </xdr:nvSpPr>
      <xdr:spPr>
        <a:xfrm>
          <a:off x="8458277" y="1031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117556</xdr:rowOff>
    </xdr:from>
    <xdr:ext cx="469744" cy="259045"/>
    <xdr:sp macro="" textlink="">
      <xdr:nvSpPr>
        <xdr:cNvPr id="162" name="n_2mainValue【体育館・プール】&#10;一人当たり面積">
          <a:extLst>
            <a:ext uri="{FF2B5EF4-FFF2-40B4-BE49-F238E27FC236}">
              <a16:creationId xmlns:a16="http://schemas.microsoft.com/office/drawing/2014/main" id="{93F083BE-476A-4286-8832-83BD738C5168}"/>
            </a:ext>
          </a:extLst>
        </xdr:cNvPr>
        <xdr:cNvSpPr txBox="1"/>
      </xdr:nvSpPr>
      <xdr:spPr>
        <a:xfrm>
          <a:off x="7677227" y="1032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120604</xdr:rowOff>
    </xdr:from>
    <xdr:ext cx="469744" cy="259045"/>
    <xdr:sp macro="" textlink="">
      <xdr:nvSpPr>
        <xdr:cNvPr id="163" name="n_3mainValue【体育館・プール】&#10;一人当たり面積">
          <a:extLst>
            <a:ext uri="{FF2B5EF4-FFF2-40B4-BE49-F238E27FC236}">
              <a16:creationId xmlns:a16="http://schemas.microsoft.com/office/drawing/2014/main" id="{94EE2B4B-E3B4-4A18-901A-5870F6CC2E46}"/>
            </a:ext>
          </a:extLst>
        </xdr:cNvPr>
        <xdr:cNvSpPr txBox="1"/>
      </xdr:nvSpPr>
      <xdr:spPr>
        <a:xfrm>
          <a:off x="6867602" y="1032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125175</xdr:rowOff>
    </xdr:from>
    <xdr:ext cx="469744" cy="259045"/>
    <xdr:sp macro="" textlink="">
      <xdr:nvSpPr>
        <xdr:cNvPr id="164" name="n_4mainValue【体育館・プール】&#10;一人当たり面積">
          <a:extLst>
            <a:ext uri="{FF2B5EF4-FFF2-40B4-BE49-F238E27FC236}">
              <a16:creationId xmlns:a16="http://schemas.microsoft.com/office/drawing/2014/main" id="{DE7C9956-CDEB-4A18-ACD9-18F6CBA483F9}"/>
            </a:ext>
          </a:extLst>
        </xdr:cNvPr>
        <xdr:cNvSpPr txBox="1"/>
      </xdr:nvSpPr>
      <xdr:spPr>
        <a:xfrm>
          <a:off x="6067502" y="1032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F67D6DD8-C737-4B33-A5A8-78592F34E3F8}"/>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69B1EDC9-5C0C-4191-9D07-9BCC01973422}"/>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97FE69D9-4DF1-4D92-A07D-402E0317C52A}"/>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F0EC62EA-DDDA-4234-B97C-4E0E669F73E0}"/>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82DFB62-A88B-421C-8DC9-5AEBDC867D71}"/>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E8EC3CD6-4132-4DC0-9E8E-30075CB5B527}"/>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A6C8A917-7A0F-4F25-BCB1-2DE8B04D0501}"/>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9CEB6D00-3CB9-4666-A35C-EDA623A55D87}"/>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7B24D077-634E-41EA-9C80-40BB62F09E39}"/>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E30507FD-B3A2-4493-B581-1E25E3F945DD}"/>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840F7D7D-D294-4379-B47C-FFC02EABD91A}"/>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8A8256E7-DFD0-4A18-BF12-84B386493C8D}"/>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977F3D4E-4D75-43DE-A0C6-78CC754C60E2}"/>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BFDDE25-E46E-402D-87D1-218640030149}"/>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8B6EA45D-39EB-4770-902B-4E85A5AB2125}"/>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A9242E1-7789-4FCA-A780-A999E0C9148E}"/>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BF12D0EE-4928-4520-98CD-3646933A8C54}"/>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9C5958B4-3441-4477-8749-D3F1A36CDF34}"/>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6A0A7690-1BF2-4160-B14F-2BCA3128E9E9}"/>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BEB0E2D5-F079-4AB8-A0DD-ED708DAA3899}"/>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80709B7D-40AB-440D-9ED8-0BBC868EAA64}"/>
            </a:ext>
          </a:extLst>
        </xdr:cNvPr>
        <xdr:cNvSpPr txBox="1"/>
      </xdr:nvSpPr>
      <xdr:spPr>
        <a:xfrm>
          <a:off x="388136" y="124657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16EBEEB4-9417-4EC8-B9B7-E33E7EE43485}"/>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B4E9BBDE-2FF2-4793-8C97-9EFCADA19F15}"/>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935A787E-9070-4B0C-99AC-B03BCF8489F8}"/>
            </a:ext>
          </a:extLst>
        </xdr:cNvPr>
        <xdr:cNvCxnSpPr/>
      </xdr:nvCxnSpPr>
      <xdr:spPr>
        <a:xfrm flipV="1">
          <a:off x="4180840" y="1260157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8F8534B1-BC26-4ECF-8E10-6931C489D894}"/>
            </a:ext>
          </a:extLst>
        </xdr:cNvPr>
        <xdr:cNvSpPr txBox="1"/>
      </xdr:nvSpPr>
      <xdr:spPr>
        <a:xfrm>
          <a:off x="4219575" y="137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D586429C-C7B1-48D0-90E5-ECC999D122CE}"/>
            </a:ext>
          </a:extLst>
        </xdr:cNvPr>
        <xdr:cNvCxnSpPr/>
      </xdr:nvCxnSpPr>
      <xdr:spPr>
        <a:xfrm>
          <a:off x="4105275" y="13792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4121BAD5-E79D-4C32-8C1E-6494D6CA1360}"/>
            </a:ext>
          </a:extLst>
        </xdr:cNvPr>
        <xdr:cNvSpPr txBox="1"/>
      </xdr:nvSpPr>
      <xdr:spPr>
        <a:xfrm>
          <a:off x="4219575" y="12389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6C5BBF0B-A883-4BA6-A3F2-945598D577C7}"/>
            </a:ext>
          </a:extLst>
        </xdr:cNvPr>
        <xdr:cNvCxnSpPr/>
      </xdr:nvCxnSpPr>
      <xdr:spPr>
        <a:xfrm>
          <a:off x="4105275" y="12601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670D7D7A-9129-4ABC-A3A4-9974896FEADB}"/>
            </a:ext>
          </a:extLst>
        </xdr:cNvPr>
        <xdr:cNvSpPr txBox="1"/>
      </xdr:nvSpPr>
      <xdr:spPr>
        <a:xfrm>
          <a:off x="4219575" y="13046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64209549-DCFC-4244-8A61-6312ECB892B4}"/>
            </a:ext>
          </a:extLst>
        </xdr:cNvPr>
        <xdr:cNvSpPr/>
      </xdr:nvSpPr>
      <xdr:spPr>
        <a:xfrm>
          <a:off x="4124325" y="13182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CE71A275-8174-4A30-B642-17FE4E510308}"/>
            </a:ext>
          </a:extLst>
        </xdr:cNvPr>
        <xdr:cNvSpPr/>
      </xdr:nvSpPr>
      <xdr:spPr>
        <a:xfrm>
          <a:off x="3381375" y="132480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325AE73C-410F-4F5D-AADF-45DA5E268514}"/>
            </a:ext>
          </a:extLst>
        </xdr:cNvPr>
        <xdr:cNvSpPr/>
      </xdr:nvSpPr>
      <xdr:spPr>
        <a:xfrm>
          <a:off x="2571750" y="132219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197" name="フローチャート: 判断 196">
          <a:extLst>
            <a:ext uri="{FF2B5EF4-FFF2-40B4-BE49-F238E27FC236}">
              <a16:creationId xmlns:a16="http://schemas.microsoft.com/office/drawing/2014/main" id="{2C94427D-41DB-4C5E-A120-C676350821D1}"/>
            </a:ext>
          </a:extLst>
        </xdr:cNvPr>
        <xdr:cNvSpPr/>
      </xdr:nvSpPr>
      <xdr:spPr>
        <a:xfrm>
          <a:off x="1781175" y="131660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198" name="フローチャート: 判断 197">
          <a:extLst>
            <a:ext uri="{FF2B5EF4-FFF2-40B4-BE49-F238E27FC236}">
              <a16:creationId xmlns:a16="http://schemas.microsoft.com/office/drawing/2014/main" id="{09E229F2-DAE9-407C-8303-82247933C392}"/>
            </a:ext>
          </a:extLst>
        </xdr:cNvPr>
        <xdr:cNvSpPr/>
      </xdr:nvSpPr>
      <xdr:spPr>
        <a:xfrm>
          <a:off x="981075" y="130943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21966FD-E3D8-4AE8-8785-5FE1AB39408F}"/>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5C481EB7-EA02-436F-9907-96E1455B50FA}"/>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98F2C62A-67D1-4C48-AE2C-42DFBAFCFEA8}"/>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A2BF2DA0-330C-481D-A38E-C48F57E76FB0}"/>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8315187D-84F9-4D70-B3C5-513F0126E284}"/>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144780</xdr:rowOff>
    </xdr:from>
    <xdr:to>
      <xdr:col>24</xdr:col>
      <xdr:colOff>114300</xdr:colOff>
      <xdr:row>84</xdr:row>
      <xdr:rowOff>74930</xdr:rowOff>
    </xdr:to>
    <xdr:sp macro="" textlink="">
      <xdr:nvSpPr>
        <xdr:cNvPr id="204" name="楕円 203">
          <a:extLst>
            <a:ext uri="{FF2B5EF4-FFF2-40B4-BE49-F238E27FC236}">
              <a16:creationId xmlns:a16="http://schemas.microsoft.com/office/drawing/2014/main" id="{68F9CD0C-B99E-499B-94F9-32157A8DB617}"/>
            </a:ext>
          </a:extLst>
        </xdr:cNvPr>
        <xdr:cNvSpPr/>
      </xdr:nvSpPr>
      <xdr:spPr>
        <a:xfrm>
          <a:off x="4124325" y="135813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123207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16F71070-0EBD-475D-ACBE-AF2F1FCE0507}"/>
            </a:ext>
          </a:extLst>
        </xdr:cNvPr>
        <xdr:cNvSpPr txBox="1"/>
      </xdr:nvSpPr>
      <xdr:spPr>
        <a:xfrm>
          <a:off x="4219575"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135889</xdr:rowOff>
    </xdr:from>
    <xdr:to>
      <xdr:col>20</xdr:col>
      <xdr:colOff>38100</xdr:colOff>
      <xdr:row>84</xdr:row>
      <xdr:rowOff>66039</xdr:rowOff>
    </xdr:to>
    <xdr:sp macro="" textlink="">
      <xdr:nvSpPr>
        <xdr:cNvPr id="206" name="楕円 205">
          <a:extLst>
            <a:ext uri="{FF2B5EF4-FFF2-40B4-BE49-F238E27FC236}">
              <a16:creationId xmlns:a16="http://schemas.microsoft.com/office/drawing/2014/main" id="{F74B28CD-C8B3-4A06-9136-200604EE29F2}"/>
            </a:ext>
          </a:extLst>
        </xdr:cNvPr>
        <xdr:cNvSpPr/>
      </xdr:nvSpPr>
      <xdr:spPr>
        <a:xfrm>
          <a:off x="3381375" y="135756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15239</xdr:rowOff>
    </xdr:from>
    <xdr:to>
      <xdr:col>24</xdr:col>
      <xdr:colOff>63500</xdr:colOff>
      <xdr:row>84</xdr:row>
      <xdr:rowOff>24130</xdr:rowOff>
    </xdr:to>
    <xdr:cxnSp macro="">
      <xdr:nvCxnSpPr>
        <xdr:cNvPr id="207" name="直線コネクタ 206">
          <a:extLst>
            <a:ext uri="{FF2B5EF4-FFF2-40B4-BE49-F238E27FC236}">
              <a16:creationId xmlns:a16="http://schemas.microsoft.com/office/drawing/2014/main" id="{8371DB2E-EA06-43AB-BF67-D3146FB92C97}"/>
            </a:ext>
          </a:extLst>
        </xdr:cNvPr>
        <xdr:cNvCxnSpPr/>
      </xdr:nvCxnSpPr>
      <xdr:spPr>
        <a:xfrm>
          <a:off x="3429000" y="13613764"/>
          <a:ext cx="75247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91439</xdr:rowOff>
    </xdr:from>
    <xdr:to>
      <xdr:col>15</xdr:col>
      <xdr:colOff>101600</xdr:colOff>
      <xdr:row>84</xdr:row>
      <xdr:rowOff>21589</xdr:rowOff>
    </xdr:to>
    <xdr:sp macro="" textlink="">
      <xdr:nvSpPr>
        <xdr:cNvPr id="208" name="楕円 207">
          <a:extLst>
            <a:ext uri="{FF2B5EF4-FFF2-40B4-BE49-F238E27FC236}">
              <a16:creationId xmlns:a16="http://schemas.microsoft.com/office/drawing/2014/main" id="{898762A1-55F4-4BBE-A0C6-73A6F5627D98}"/>
            </a:ext>
          </a:extLst>
        </xdr:cNvPr>
        <xdr:cNvSpPr/>
      </xdr:nvSpPr>
      <xdr:spPr>
        <a:xfrm>
          <a:off x="2571750" y="135280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142239</xdr:rowOff>
    </xdr:from>
    <xdr:to>
      <xdr:col>19</xdr:col>
      <xdr:colOff>177800</xdr:colOff>
      <xdr:row>84</xdr:row>
      <xdr:rowOff>15239</xdr:rowOff>
    </xdr:to>
    <xdr:cxnSp macro="">
      <xdr:nvCxnSpPr>
        <xdr:cNvPr id="209" name="直線コネクタ 208">
          <a:extLst>
            <a:ext uri="{FF2B5EF4-FFF2-40B4-BE49-F238E27FC236}">
              <a16:creationId xmlns:a16="http://schemas.microsoft.com/office/drawing/2014/main" id="{EEAE15C9-9977-498D-9444-37F73D591C7C}"/>
            </a:ext>
          </a:extLst>
        </xdr:cNvPr>
        <xdr:cNvCxnSpPr/>
      </xdr:nvCxnSpPr>
      <xdr:spPr>
        <a:xfrm>
          <a:off x="2619375" y="13585189"/>
          <a:ext cx="8096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88900</xdr:rowOff>
    </xdr:from>
    <xdr:to>
      <xdr:col>10</xdr:col>
      <xdr:colOff>165100</xdr:colOff>
      <xdr:row>84</xdr:row>
      <xdr:rowOff>19050</xdr:rowOff>
    </xdr:to>
    <xdr:sp macro="" textlink="">
      <xdr:nvSpPr>
        <xdr:cNvPr id="210" name="楕円 209">
          <a:extLst>
            <a:ext uri="{FF2B5EF4-FFF2-40B4-BE49-F238E27FC236}">
              <a16:creationId xmlns:a16="http://schemas.microsoft.com/office/drawing/2014/main" id="{A9C60F62-2902-41AF-950D-EA2C6767B49E}"/>
            </a:ext>
          </a:extLst>
        </xdr:cNvPr>
        <xdr:cNvSpPr/>
      </xdr:nvSpPr>
      <xdr:spPr>
        <a:xfrm>
          <a:off x="1781175" y="135255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139700</xdr:rowOff>
    </xdr:from>
    <xdr:to>
      <xdr:col>15</xdr:col>
      <xdr:colOff>50800</xdr:colOff>
      <xdr:row>83</xdr:row>
      <xdr:rowOff>142239</xdr:rowOff>
    </xdr:to>
    <xdr:cxnSp macro="">
      <xdr:nvCxnSpPr>
        <xdr:cNvPr id="211" name="直線コネクタ 210">
          <a:extLst>
            <a:ext uri="{FF2B5EF4-FFF2-40B4-BE49-F238E27FC236}">
              <a16:creationId xmlns:a16="http://schemas.microsoft.com/office/drawing/2014/main" id="{31CC5D62-2A30-4226-B573-71EA5A6D5F09}"/>
            </a:ext>
          </a:extLst>
        </xdr:cNvPr>
        <xdr:cNvCxnSpPr/>
      </xdr:nvCxnSpPr>
      <xdr:spPr>
        <a:xfrm>
          <a:off x="1828800" y="13582650"/>
          <a:ext cx="790575"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41911</xdr:rowOff>
    </xdr:from>
    <xdr:to>
      <xdr:col>6</xdr:col>
      <xdr:colOff>38100</xdr:colOff>
      <xdr:row>83</xdr:row>
      <xdr:rowOff>143511</xdr:rowOff>
    </xdr:to>
    <xdr:sp macro="" textlink="">
      <xdr:nvSpPr>
        <xdr:cNvPr id="212" name="楕円 211">
          <a:extLst>
            <a:ext uri="{FF2B5EF4-FFF2-40B4-BE49-F238E27FC236}">
              <a16:creationId xmlns:a16="http://schemas.microsoft.com/office/drawing/2014/main" id="{B244CB3E-FF5E-4159-AA7A-B6E2BE8525FF}"/>
            </a:ext>
          </a:extLst>
        </xdr:cNvPr>
        <xdr:cNvSpPr/>
      </xdr:nvSpPr>
      <xdr:spPr>
        <a:xfrm>
          <a:off x="981075" y="134848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92711</xdr:rowOff>
    </xdr:from>
    <xdr:to>
      <xdr:col>10</xdr:col>
      <xdr:colOff>114300</xdr:colOff>
      <xdr:row>83</xdr:row>
      <xdr:rowOff>139700</xdr:rowOff>
    </xdr:to>
    <xdr:cxnSp macro="">
      <xdr:nvCxnSpPr>
        <xdr:cNvPr id="213" name="直線コネクタ 212">
          <a:extLst>
            <a:ext uri="{FF2B5EF4-FFF2-40B4-BE49-F238E27FC236}">
              <a16:creationId xmlns:a16="http://schemas.microsoft.com/office/drawing/2014/main" id="{B8638A33-C3BC-41E9-BBC6-289177A04EC4}"/>
            </a:ext>
          </a:extLst>
        </xdr:cNvPr>
        <xdr:cNvCxnSpPr/>
      </xdr:nvCxnSpPr>
      <xdr:spPr>
        <a:xfrm>
          <a:off x="1028700" y="13532486"/>
          <a:ext cx="800100" cy="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6624DCE8-FB13-4852-A1C6-85E5144ED645}"/>
            </a:ext>
          </a:extLst>
        </xdr:cNvPr>
        <xdr:cNvSpPr txBox="1"/>
      </xdr:nvSpPr>
      <xdr:spPr>
        <a:xfrm>
          <a:off x="3239144" y="1303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29FA30DF-952B-41B9-ACEE-EFB1CA03A4B2}"/>
            </a:ext>
          </a:extLst>
        </xdr:cNvPr>
        <xdr:cNvSpPr txBox="1"/>
      </xdr:nvSpPr>
      <xdr:spPr>
        <a:xfrm>
          <a:off x="2439044" y="1300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xdr:rowOff>
    </xdr:from>
    <xdr:ext cx="405111" cy="259045"/>
    <xdr:sp macro="" textlink="">
      <xdr:nvSpPr>
        <xdr:cNvPr id="216" name="n_3aveValue【福祉施設】&#10;有形固定資産減価償却率">
          <a:extLst>
            <a:ext uri="{FF2B5EF4-FFF2-40B4-BE49-F238E27FC236}">
              <a16:creationId xmlns:a16="http://schemas.microsoft.com/office/drawing/2014/main" id="{40451BF3-99FA-4936-8FDE-627183ABB359}"/>
            </a:ext>
          </a:extLst>
        </xdr:cNvPr>
        <xdr:cNvSpPr txBox="1"/>
      </xdr:nvSpPr>
      <xdr:spPr>
        <a:xfrm>
          <a:off x="1648469" y="1295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217" name="n_4aveValue【福祉施設】&#10;有形固定資産減価償却率">
          <a:extLst>
            <a:ext uri="{FF2B5EF4-FFF2-40B4-BE49-F238E27FC236}">
              <a16:creationId xmlns:a16="http://schemas.microsoft.com/office/drawing/2014/main" id="{837A90C9-D104-4743-8E41-E20C15259BCF}"/>
            </a:ext>
          </a:extLst>
        </xdr:cNvPr>
        <xdr:cNvSpPr txBox="1"/>
      </xdr:nvSpPr>
      <xdr:spPr>
        <a:xfrm>
          <a:off x="848369" y="1287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57166</xdr:rowOff>
    </xdr:from>
    <xdr:ext cx="405111" cy="259045"/>
    <xdr:sp macro="" textlink="">
      <xdr:nvSpPr>
        <xdr:cNvPr id="218" name="n_1mainValue【福祉施設】&#10;有形固定資産減価償却率">
          <a:extLst>
            <a:ext uri="{FF2B5EF4-FFF2-40B4-BE49-F238E27FC236}">
              <a16:creationId xmlns:a16="http://schemas.microsoft.com/office/drawing/2014/main" id="{36605D85-43F1-46F4-BD4B-1F43C3C8135F}"/>
            </a:ext>
          </a:extLst>
        </xdr:cNvPr>
        <xdr:cNvSpPr txBox="1"/>
      </xdr:nvSpPr>
      <xdr:spPr>
        <a:xfrm>
          <a:off x="3239144" y="1365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12716</xdr:rowOff>
    </xdr:from>
    <xdr:ext cx="405111" cy="259045"/>
    <xdr:sp macro="" textlink="">
      <xdr:nvSpPr>
        <xdr:cNvPr id="219" name="n_2mainValue【福祉施設】&#10;有形固定資産減価償却率">
          <a:extLst>
            <a:ext uri="{FF2B5EF4-FFF2-40B4-BE49-F238E27FC236}">
              <a16:creationId xmlns:a16="http://schemas.microsoft.com/office/drawing/2014/main" id="{36B4C89A-CE5E-4E46-B6A0-9356371DC32E}"/>
            </a:ext>
          </a:extLst>
        </xdr:cNvPr>
        <xdr:cNvSpPr txBox="1"/>
      </xdr:nvSpPr>
      <xdr:spPr>
        <a:xfrm>
          <a:off x="2439044" y="1361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10177</xdr:rowOff>
    </xdr:from>
    <xdr:ext cx="405111" cy="259045"/>
    <xdr:sp macro="" textlink="">
      <xdr:nvSpPr>
        <xdr:cNvPr id="220" name="n_3mainValue【福祉施設】&#10;有形固定資産減価償却率">
          <a:extLst>
            <a:ext uri="{FF2B5EF4-FFF2-40B4-BE49-F238E27FC236}">
              <a16:creationId xmlns:a16="http://schemas.microsoft.com/office/drawing/2014/main" id="{0D5769D7-CE64-4C17-B6CC-D89273F67DAF}"/>
            </a:ext>
          </a:extLst>
        </xdr:cNvPr>
        <xdr:cNvSpPr txBox="1"/>
      </xdr:nvSpPr>
      <xdr:spPr>
        <a:xfrm>
          <a:off x="1648469" y="1360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134638</xdr:rowOff>
    </xdr:from>
    <xdr:ext cx="405111" cy="259045"/>
    <xdr:sp macro="" textlink="">
      <xdr:nvSpPr>
        <xdr:cNvPr id="221" name="n_4mainValue【福祉施設】&#10;有形固定資産減価償却率">
          <a:extLst>
            <a:ext uri="{FF2B5EF4-FFF2-40B4-BE49-F238E27FC236}">
              <a16:creationId xmlns:a16="http://schemas.microsoft.com/office/drawing/2014/main" id="{68F4960A-3414-4AE3-8C91-090E6FB47B61}"/>
            </a:ext>
          </a:extLst>
        </xdr:cNvPr>
        <xdr:cNvSpPr txBox="1"/>
      </xdr:nvSpPr>
      <xdr:spPr>
        <a:xfrm>
          <a:off x="848369" y="1357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4FF25FE1-3AEC-45A3-AABF-7B9189D43E1A}"/>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41080B84-690D-4A47-8038-F6D231710A4F}"/>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6BB69285-A716-4944-8567-9393E9D5F1C5}"/>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8A57AB8E-435A-4660-8986-5823FA307C76}"/>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45D4AE05-F6C4-4356-B918-75C8250E601C}"/>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89784CAC-5CF2-4813-8591-D9125A25D096}"/>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F58410EB-E5B7-49E9-98FD-6C30C4DC77EA}"/>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5149BD45-6282-4BBD-AFB1-FF5B7A999E1B}"/>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83AD5450-8893-4F38-98A7-668E7DB1193A}"/>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1C279605-A7C5-41E0-8A88-6A925EEA1DB3}"/>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D794C0E6-12F1-455C-BF5F-48C07B54212E}"/>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483D7AFB-427F-442A-BC7A-BA17069ADADE}"/>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41FBCE37-67E9-45B4-86FF-1495DC15D83B}"/>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C3991BCB-EA88-4716-9ECE-0A2B9D2CE212}"/>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7DAD3342-5236-43EC-9F54-D0904490844D}"/>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6A48ACB6-1650-44B8-81FF-48814C733C44}"/>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C744F90B-0DE9-40E2-A5C3-171E4C148605}"/>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5569FE50-3209-4C00-9CFE-C2704F5D2273}"/>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7A5919A6-F990-48B9-91A7-80D14941F72D}"/>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02CB71AE-0027-4195-B264-428910E6860D}"/>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ED8D0AEE-E72B-4623-BFA6-0B9E58F90996}"/>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DEE458B2-8431-437E-ABB1-E501EB8CA795}"/>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3E3C8D55-E32A-469E-A094-93A36DA79782}"/>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DF9FD679-64B0-43E1-AE28-C9CE59804EFE}"/>
            </a:ext>
          </a:extLst>
        </xdr:cNvPr>
        <xdr:cNvCxnSpPr/>
      </xdr:nvCxnSpPr>
      <xdr:spPr>
        <a:xfrm flipV="1">
          <a:off x="9429115" y="12814173"/>
          <a:ext cx="0" cy="1215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1858F7D6-1BC6-44AC-B36B-12DCB8ECFE24}"/>
            </a:ext>
          </a:extLst>
        </xdr:cNvPr>
        <xdr:cNvSpPr txBox="1"/>
      </xdr:nvSpPr>
      <xdr:spPr>
        <a:xfrm>
          <a:off x="9467850" y="1403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4E35EA55-9049-4C41-8835-B48A924984E1}"/>
            </a:ext>
          </a:extLst>
        </xdr:cNvPr>
        <xdr:cNvCxnSpPr/>
      </xdr:nvCxnSpPr>
      <xdr:spPr>
        <a:xfrm>
          <a:off x="9363075" y="1402924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AA1774E7-CC83-438E-87E1-1865362DDF0D}"/>
            </a:ext>
          </a:extLst>
        </xdr:cNvPr>
        <xdr:cNvSpPr txBox="1"/>
      </xdr:nvSpPr>
      <xdr:spPr>
        <a:xfrm>
          <a:off x="9467850" y="1261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12E813B6-01E2-443B-9961-8C1132FF8EE7}"/>
            </a:ext>
          </a:extLst>
        </xdr:cNvPr>
        <xdr:cNvCxnSpPr/>
      </xdr:nvCxnSpPr>
      <xdr:spPr>
        <a:xfrm>
          <a:off x="9363075" y="1281417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250" name="【福祉施設】&#10;一人当たり面積平均値テキスト">
          <a:extLst>
            <a:ext uri="{FF2B5EF4-FFF2-40B4-BE49-F238E27FC236}">
              <a16:creationId xmlns:a16="http://schemas.microsoft.com/office/drawing/2014/main" id="{1DDA1823-AABA-45B3-80AC-5FD5293FCE15}"/>
            </a:ext>
          </a:extLst>
        </xdr:cNvPr>
        <xdr:cNvSpPr txBox="1"/>
      </xdr:nvSpPr>
      <xdr:spPr>
        <a:xfrm>
          <a:off x="9467850" y="13708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4F0D9E55-F2F9-40CA-BF76-01EE65A9FAD4}"/>
            </a:ext>
          </a:extLst>
        </xdr:cNvPr>
        <xdr:cNvSpPr/>
      </xdr:nvSpPr>
      <xdr:spPr>
        <a:xfrm>
          <a:off x="9401175" y="13847063"/>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F5D40BD4-F3A2-482A-BE2F-F88623F7EA24}"/>
            </a:ext>
          </a:extLst>
        </xdr:cNvPr>
        <xdr:cNvSpPr/>
      </xdr:nvSpPr>
      <xdr:spPr>
        <a:xfrm>
          <a:off x="8639175" y="138572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D897B13D-BC41-4B41-BC3B-96E4F8DF3F62}"/>
            </a:ext>
          </a:extLst>
        </xdr:cNvPr>
        <xdr:cNvSpPr/>
      </xdr:nvSpPr>
      <xdr:spPr>
        <a:xfrm>
          <a:off x="7839075" y="1387068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254" name="フローチャート: 判断 253">
          <a:extLst>
            <a:ext uri="{FF2B5EF4-FFF2-40B4-BE49-F238E27FC236}">
              <a16:creationId xmlns:a16="http://schemas.microsoft.com/office/drawing/2014/main" id="{D36FDA82-A02A-4676-B89C-E67E176D971E}"/>
            </a:ext>
          </a:extLst>
        </xdr:cNvPr>
        <xdr:cNvSpPr/>
      </xdr:nvSpPr>
      <xdr:spPr>
        <a:xfrm>
          <a:off x="7029450" y="138557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255" name="フローチャート: 判断 254">
          <a:extLst>
            <a:ext uri="{FF2B5EF4-FFF2-40B4-BE49-F238E27FC236}">
              <a16:creationId xmlns:a16="http://schemas.microsoft.com/office/drawing/2014/main" id="{F6394376-A0AE-4738-BA48-3A0EB4AB2FEB}"/>
            </a:ext>
          </a:extLst>
        </xdr:cNvPr>
        <xdr:cNvSpPr/>
      </xdr:nvSpPr>
      <xdr:spPr>
        <a:xfrm>
          <a:off x="6238875" y="1386763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85E3049-B591-4DB1-8D23-D6CB7C6F3136}"/>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4BD83917-7CD0-4807-B3A3-A709FC77692D}"/>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3C336A3-3380-4558-A261-562F72A5CEBD}"/>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C5B27268-B553-4369-878A-22887112B7FA}"/>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F5DE007B-56DC-4757-AD96-835C07901985}"/>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12636</xdr:rowOff>
    </xdr:from>
    <xdr:to>
      <xdr:col>55</xdr:col>
      <xdr:colOff>50800</xdr:colOff>
      <xdr:row>86</xdr:row>
      <xdr:rowOff>114236</xdr:rowOff>
    </xdr:to>
    <xdr:sp macro="" textlink="">
      <xdr:nvSpPr>
        <xdr:cNvPr id="261" name="楕円 260">
          <a:extLst>
            <a:ext uri="{FF2B5EF4-FFF2-40B4-BE49-F238E27FC236}">
              <a16:creationId xmlns:a16="http://schemas.microsoft.com/office/drawing/2014/main" id="{7B451FEE-49A3-440B-9044-19EB637158F3}"/>
            </a:ext>
          </a:extLst>
        </xdr:cNvPr>
        <xdr:cNvSpPr/>
      </xdr:nvSpPr>
      <xdr:spPr>
        <a:xfrm>
          <a:off x="9401175" y="1393501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99013</xdr:rowOff>
    </xdr:from>
    <xdr:ext cx="469744" cy="259045"/>
    <xdr:sp macro="" textlink="">
      <xdr:nvSpPr>
        <xdr:cNvPr id="262" name="【福祉施設】&#10;一人当たり面積該当値テキスト">
          <a:extLst>
            <a:ext uri="{FF2B5EF4-FFF2-40B4-BE49-F238E27FC236}">
              <a16:creationId xmlns:a16="http://schemas.microsoft.com/office/drawing/2014/main" id="{064CA509-B590-400D-B735-712ECD207705}"/>
            </a:ext>
          </a:extLst>
        </xdr:cNvPr>
        <xdr:cNvSpPr txBox="1"/>
      </xdr:nvSpPr>
      <xdr:spPr>
        <a:xfrm>
          <a:off x="9467850" y="1386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13779</xdr:rowOff>
    </xdr:from>
    <xdr:to>
      <xdr:col>50</xdr:col>
      <xdr:colOff>165100</xdr:colOff>
      <xdr:row>86</xdr:row>
      <xdr:rowOff>115379</xdr:rowOff>
    </xdr:to>
    <xdr:sp macro="" textlink="">
      <xdr:nvSpPr>
        <xdr:cNvPr id="263" name="楕円 262">
          <a:extLst>
            <a:ext uri="{FF2B5EF4-FFF2-40B4-BE49-F238E27FC236}">
              <a16:creationId xmlns:a16="http://schemas.microsoft.com/office/drawing/2014/main" id="{D4136F1B-D09F-4B28-84BD-ACE42BF4A87A}"/>
            </a:ext>
          </a:extLst>
        </xdr:cNvPr>
        <xdr:cNvSpPr/>
      </xdr:nvSpPr>
      <xdr:spPr>
        <a:xfrm>
          <a:off x="8639175" y="1393615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63436</xdr:rowOff>
    </xdr:from>
    <xdr:to>
      <xdr:col>55</xdr:col>
      <xdr:colOff>0</xdr:colOff>
      <xdr:row>86</xdr:row>
      <xdr:rowOff>64579</xdr:rowOff>
    </xdr:to>
    <xdr:cxnSp macro="">
      <xdr:nvCxnSpPr>
        <xdr:cNvPr id="264" name="直線コネクタ 263">
          <a:extLst>
            <a:ext uri="{FF2B5EF4-FFF2-40B4-BE49-F238E27FC236}">
              <a16:creationId xmlns:a16="http://schemas.microsoft.com/office/drawing/2014/main" id="{8749FB2A-2433-4B26-BDAF-64836803B124}"/>
            </a:ext>
          </a:extLst>
        </xdr:cNvPr>
        <xdr:cNvCxnSpPr/>
      </xdr:nvCxnSpPr>
      <xdr:spPr>
        <a:xfrm flipV="1">
          <a:off x="8686800" y="13992161"/>
          <a:ext cx="7429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14923</xdr:rowOff>
    </xdr:from>
    <xdr:to>
      <xdr:col>46</xdr:col>
      <xdr:colOff>38100</xdr:colOff>
      <xdr:row>86</xdr:row>
      <xdr:rowOff>116523</xdr:rowOff>
    </xdr:to>
    <xdr:sp macro="" textlink="">
      <xdr:nvSpPr>
        <xdr:cNvPr id="265" name="楕円 264">
          <a:extLst>
            <a:ext uri="{FF2B5EF4-FFF2-40B4-BE49-F238E27FC236}">
              <a16:creationId xmlns:a16="http://schemas.microsoft.com/office/drawing/2014/main" id="{AC65C29B-F406-4890-AB06-1AA300323E0A}"/>
            </a:ext>
          </a:extLst>
        </xdr:cNvPr>
        <xdr:cNvSpPr/>
      </xdr:nvSpPr>
      <xdr:spPr>
        <a:xfrm>
          <a:off x="7839075" y="1393729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64579</xdr:rowOff>
    </xdr:from>
    <xdr:to>
      <xdr:col>50</xdr:col>
      <xdr:colOff>114300</xdr:colOff>
      <xdr:row>86</xdr:row>
      <xdr:rowOff>65723</xdr:rowOff>
    </xdr:to>
    <xdr:cxnSp macro="">
      <xdr:nvCxnSpPr>
        <xdr:cNvPr id="266" name="直線コネクタ 265">
          <a:extLst>
            <a:ext uri="{FF2B5EF4-FFF2-40B4-BE49-F238E27FC236}">
              <a16:creationId xmlns:a16="http://schemas.microsoft.com/office/drawing/2014/main" id="{815BA163-657B-438D-9D52-4AB20D26C611}"/>
            </a:ext>
          </a:extLst>
        </xdr:cNvPr>
        <xdr:cNvCxnSpPr/>
      </xdr:nvCxnSpPr>
      <xdr:spPr>
        <a:xfrm flipV="1">
          <a:off x="7886700" y="13993304"/>
          <a:ext cx="8001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15684</xdr:rowOff>
    </xdr:from>
    <xdr:to>
      <xdr:col>41</xdr:col>
      <xdr:colOff>101600</xdr:colOff>
      <xdr:row>86</xdr:row>
      <xdr:rowOff>117284</xdr:rowOff>
    </xdr:to>
    <xdr:sp macro="" textlink="">
      <xdr:nvSpPr>
        <xdr:cNvPr id="267" name="楕円 266">
          <a:extLst>
            <a:ext uri="{FF2B5EF4-FFF2-40B4-BE49-F238E27FC236}">
              <a16:creationId xmlns:a16="http://schemas.microsoft.com/office/drawing/2014/main" id="{14FCEE70-34B3-400E-A3DD-FED264954648}"/>
            </a:ext>
          </a:extLst>
        </xdr:cNvPr>
        <xdr:cNvSpPr/>
      </xdr:nvSpPr>
      <xdr:spPr>
        <a:xfrm>
          <a:off x="7029450" y="1393805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65723</xdr:rowOff>
    </xdr:from>
    <xdr:to>
      <xdr:col>45</xdr:col>
      <xdr:colOff>177800</xdr:colOff>
      <xdr:row>86</xdr:row>
      <xdr:rowOff>66484</xdr:rowOff>
    </xdr:to>
    <xdr:cxnSp macro="">
      <xdr:nvCxnSpPr>
        <xdr:cNvPr id="268" name="直線コネクタ 267">
          <a:extLst>
            <a:ext uri="{FF2B5EF4-FFF2-40B4-BE49-F238E27FC236}">
              <a16:creationId xmlns:a16="http://schemas.microsoft.com/office/drawing/2014/main" id="{3AA3A65A-921B-46A5-A4DB-E8328978854B}"/>
            </a:ext>
          </a:extLst>
        </xdr:cNvPr>
        <xdr:cNvCxnSpPr/>
      </xdr:nvCxnSpPr>
      <xdr:spPr>
        <a:xfrm flipV="1">
          <a:off x="7077075" y="13994448"/>
          <a:ext cx="809625"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17018</xdr:rowOff>
    </xdr:from>
    <xdr:to>
      <xdr:col>36</xdr:col>
      <xdr:colOff>165100</xdr:colOff>
      <xdr:row>86</xdr:row>
      <xdr:rowOff>118618</xdr:rowOff>
    </xdr:to>
    <xdr:sp macro="" textlink="">
      <xdr:nvSpPr>
        <xdr:cNvPr id="269" name="楕円 268">
          <a:extLst>
            <a:ext uri="{FF2B5EF4-FFF2-40B4-BE49-F238E27FC236}">
              <a16:creationId xmlns:a16="http://schemas.microsoft.com/office/drawing/2014/main" id="{55214B66-173F-4A3D-B5BD-8CB7F8309D95}"/>
            </a:ext>
          </a:extLst>
        </xdr:cNvPr>
        <xdr:cNvSpPr/>
      </xdr:nvSpPr>
      <xdr:spPr>
        <a:xfrm>
          <a:off x="6238875" y="139425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66484</xdr:rowOff>
    </xdr:from>
    <xdr:to>
      <xdr:col>41</xdr:col>
      <xdr:colOff>50800</xdr:colOff>
      <xdr:row>86</xdr:row>
      <xdr:rowOff>67818</xdr:rowOff>
    </xdr:to>
    <xdr:cxnSp macro="">
      <xdr:nvCxnSpPr>
        <xdr:cNvPr id="270" name="直線コネクタ 269">
          <a:extLst>
            <a:ext uri="{FF2B5EF4-FFF2-40B4-BE49-F238E27FC236}">
              <a16:creationId xmlns:a16="http://schemas.microsoft.com/office/drawing/2014/main" id="{58488F49-9A47-498E-88B3-00FFF6A5FE8F}"/>
            </a:ext>
          </a:extLst>
        </xdr:cNvPr>
        <xdr:cNvCxnSpPr/>
      </xdr:nvCxnSpPr>
      <xdr:spPr>
        <a:xfrm flipV="1">
          <a:off x="6286500" y="1399520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271" name="n_1aveValue【福祉施設】&#10;一人当たり面積">
          <a:extLst>
            <a:ext uri="{FF2B5EF4-FFF2-40B4-BE49-F238E27FC236}">
              <a16:creationId xmlns:a16="http://schemas.microsoft.com/office/drawing/2014/main" id="{714C6EF1-3097-44E5-8F6F-96EB83479FDF}"/>
            </a:ext>
          </a:extLst>
        </xdr:cNvPr>
        <xdr:cNvSpPr txBox="1"/>
      </xdr:nvSpPr>
      <xdr:spPr>
        <a:xfrm>
          <a:off x="8458277" y="1364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272" name="n_2aveValue【福祉施設】&#10;一人当たり面積">
          <a:extLst>
            <a:ext uri="{FF2B5EF4-FFF2-40B4-BE49-F238E27FC236}">
              <a16:creationId xmlns:a16="http://schemas.microsoft.com/office/drawing/2014/main" id="{2BDA51CD-28A0-4662-867E-9DC37D443FB2}"/>
            </a:ext>
          </a:extLst>
        </xdr:cNvPr>
        <xdr:cNvSpPr txBox="1"/>
      </xdr:nvSpPr>
      <xdr:spPr>
        <a:xfrm>
          <a:off x="7677227" y="1364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38752</xdr:rowOff>
    </xdr:from>
    <xdr:ext cx="469744" cy="259045"/>
    <xdr:sp macro="" textlink="">
      <xdr:nvSpPr>
        <xdr:cNvPr id="273" name="n_3aveValue【福祉施設】&#10;一人当たり面積">
          <a:extLst>
            <a:ext uri="{FF2B5EF4-FFF2-40B4-BE49-F238E27FC236}">
              <a16:creationId xmlns:a16="http://schemas.microsoft.com/office/drawing/2014/main" id="{AD60021F-B697-4236-9509-EA62A651035B}"/>
            </a:ext>
          </a:extLst>
        </xdr:cNvPr>
        <xdr:cNvSpPr txBox="1"/>
      </xdr:nvSpPr>
      <xdr:spPr>
        <a:xfrm>
          <a:off x="6867602" y="1364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47514</xdr:rowOff>
    </xdr:from>
    <xdr:ext cx="469744" cy="259045"/>
    <xdr:sp macro="" textlink="">
      <xdr:nvSpPr>
        <xdr:cNvPr id="274" name="n_4aveValue【福祉施設】&#10;一人当たり面積">
          <a:extLst>
            <a:ext uri="{FF2B5EF4-FFF2-40B4-BE49-F238E27FC236}">
              <a16:creationId xmlns:a16="http://schemas.microsoft.com/office/drawing/2014/main" id="{B6CB7D80-9519-4328-B351-5D49789223A0}"/>
            </a:ext>
          </a:extLst>
        </xdr:cNvPr>
        <xdr:cNvSpPr txBox="1"/>
      </xdr:nvSpPr>
      <xdr:spPr>
        <a:xfrm>
          <a:off x="6067502" y="1365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106506</xdr:rowOff>
    </xdr:from>
    <xdr:ext cx="469744" cy="259045"/>
    <xdr:sp macro="" textlink="">
      <xdr:nvSpPr>
        <xdr:cNvPr id="275" name="n_1mainValue【福祉施設】&#10;一人当たり面積">
          <a:extLst>
            <a:ext uri="{FF2B5EF4-FFF2-40B4-BE49-F238E27FC236}">
              <a16:creationId xmlns:a16="http://schemas.microsoft.com/office/drawing/2014/main" id="{2E2ECFFA-701B-46DB-8A5A-1EABD8294924}"/>
            </a:ext>
          </a:extLst>
        </xdr:cNvPr>
        <xdr:cNvSpPr txBox="1"/>
      </xdr:nvSpPr>
      <xdr:spPr>
        <a:xfrm>
          <a:off x="8458277" y="1402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107650</xdr:rowOff>
    </xdr:from>
    <xdr:ext cx="469744" cy="259045"/>
    <xdr:sp macro="" textlink="">
      <xdr:nvSpPr>
        <xdr:cNvPr id="276" name="n_2mainValue【福祉施設】&#10;一人当たり面積">
          <a:extLst>
            <a:ext uri="{FF2B5EF4-FFF2-40B4-BE49-F238E27FC236}">
              <a16:creationId xmlns:a16="http://schemas.microsoft.com/office/drawing/2014/main" id="{E1B6D2C5-DC84-4426-804F-B3E1453FD854}"/>
            </a:ext>
          </a:extLst>
        </xdr:cNvPr>
        <xdr:cNvSpPr txBox="1"/>
      </xdr:nvSpPr>
      <xdr:spPr>
        <a:xfrm>
          <a:off x="7677227" y="1403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108411</xdr:rowOff>
    </xdr:from>
    <xdr:ext cx="469744" cy="259045"/>
    <xdr:sp macro="" textlink="">
      <xdr:nvSpPr>
        <xdr:cNvPr id="277" name="n_3mainValue【福祉施設】&#10;一人当たり面積">
          <a:extLst>
            <a:ext uri="{FF2B5EF4-FFF2-40B4-BE49-F238E27FC236}">
              <a16:creationId xmlns:a16="http://schemas.microsoft.com/office/drawing/2014/main" id="{CEE4BD6A-1CE0-46D0-BC25-1B9E65260443}"/>
            </a:ext>
          </a:extLst>
        </xdr:cNvPr>
        <xdr:cNvSpPr txBox="1"/>
      </xdr:nvSpPr>
      <xdr:spPr>
        <a:xfrm>
          <a:off x="6867602" y="1403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109745</xdr:rowOff>
    </xdr:from>
    <xdr:ext cx="469744" cy="259045"/>
    <xdr:sp macro="" textlink="">
      <xdr:nvSpPr>
        <xdr:cNvPr id="278" name="n_4mainValue【福祉施設】&#10;一人当たり面積">
          <a:extLst>
            <a:ext uri="{FF2B5EF4-FFF2-40B4-BE49-F238E27FC236}">
              <a16:creationId xmlns:a16="http://schemas.microsoft.com/office/drawing/2014/main" id="{75B440E3-B8EA-4145-B9E2-32BB8F2C232D}"/>
            </a:ext>
          </a:extLst>
        </xdr:cNvPr>
        <xdr:cNvSpPr txBox="1"/>
      </xdr:nvSpPr>
      <xdr:spPr>
        <a:xfrm>
          <a:off x="6067502" y="1403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B041E5-D643-4CDB-81E7-1B57100C83C3}"/>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52F02498-C070-4EEA-9AD2-4CB285602CC7}"/>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AD163ABA-791B-4BCD-B314-ADB8EE2424CF}"/>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782ED2EC-0D21-4DC2-A952-8477147D6666}"/>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1817AE75-93C6-46CC-903A-950883E31E50}"/>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D5EE2BBE-5339-4D84-8BBF-C55F26C4C885}"/>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F2938FE5-F489-4794-B942-B43AC5863045}"/>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8CDA1EE1-187B-4E4B-AA77-82C824C8619F}"/>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77B179DF-2686-45C4-97B7-797933ADD0F3}"/>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E3963F38-1FAA-413D-B2B4-904AE828AC14}"/>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2AA2AF2E-C465-4F08-A172-24E4A93A1589}"/>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68AD09A0-6183-4490-BF8C-8CDD3608494B}"/>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34220517-736D-4231-AD37-ECBB0091233A}"/>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1541851E-2A62-4346-B58A-4FAB98368682}"/>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14261A90-4D4D-4D65-887D-7DD167D32573}"/>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0C44D3F7-0EC0-4AAB-9062-BC2EE3F5D878}"/>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118DE050-E5B2-4587-9012-49EEEFBE6CC9}"/>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25AFB0CB-ECC9-4A03-9EB0-C21CC94D2759}"/>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6ED0BAD2-524D-4F30-BD99-2E5984A8C49A}"/>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13D42922-9E53-430C-88DC-C114422AE86B}"/>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12EF82DC-F324-4C65-8901-5CC2E6BC52C2}"/>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E9D074F1-B69E-486F-A1D1-ACAC9108872E}"/>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F40B7834-EBBF-48C0-A7F2-331308995C9D}"/>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6A7A812A-461F-40F4-BF41-7890B66C4084}"/>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799BBFF9-D292-48F1-B31B-6E44841A8EC3}"/>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DF781DD3-5754-4CD7-970F-09AC7055A2D8}"/>
            </a:ext>
          </a:extLst>
        </xdr:cNvPr>
        <xdr:cNvCxnSpPr/>
      </xdr:nvCxnSpPr>
      <xdr:spPr>
        <a:xfrm flipV="1">
          <a:off x="4180840" y="16258994"/>
          <a:ext cx="0" cy="142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C3E97886-7C77-4C99-BBDC-430AB988503D}"/>
            </a:ext>
          </a:extLst>
        </xdr:cNvPr>
        <xdr:cNvSpPr txBox="1"/>
      </xdr:nvSpPr>
      <xdr:spPr>
        <a:xfrm>
          <a:off x="42195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38EF4038-7719-4F28-83E6-E93F8FE70154}"/>
            </a:ext>
          </a:extLst>
        </xdr:cNvPr>
        <xdr:cNvCxnSpPr/>
      </xdr:nvCxnSpPr>
      <xdr:spPr>
        <a:xfrm>
          <a:off x="4105275"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73D8126A-4DDA-4F98-B1BC-67F6BD4DCD0C}"/>
            </a:ext>
          </a:extLst>
        </xdr:cNvPr>
        <xdr:cNvSpPr txBox="1"/>
      </xdr:nvSpPr>
      <xdr:spPr>
        <a:xfrm>
          <a:off x="4219575" y="16046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308" name="直線コネクタ 307">
          <a:extLst>
            <a:ext uri="{FF2B5EF4-FFF2-40B4-BE49-F238E27FC236}">
              <a16:creationId xmlns:a16="http://schemas.microsoft.com/office/drawing/2014/main" id="{D318F8DC-8CDD-457D-B8D3-162391CBB0E9}"/>
            </a:ext>
          </a:extLst>
        </xdr:cNvPr>
        <xdr:cNvCxnSpPr/>
      </xdr:nvCxnSpPr>
      <xdr:spPr>
        <a:xfrm>
          <a:off x="4105275" y="162589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D149F377-5DF9-4332-B170-33E5F499ADDA}"/>
            </a:ext>
          </a:extLst>
        </xdr:cNvPr>
        <xdr:cNvSpPr txBox="1"/>
      </xdr:nvSpPr>
      <xdr:spPr>
        <a:xfrm>
          <a:off x="4219575" y="16966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310" name="フローチャート: 判断 309">
          <a:extLst>
            <a:ext uri="{FF2B5EF4-FFF2-40B4-BE49-F238E27FC236}">
              <a16:creationId xmlns:a16="http://schemas.microsoft.com/office/drawing/2014/main" id="{D36733C3-B4E0-407D-A1CE-6B7A9E66AE90}"/>
            </a:ext>
          </a:extLst>
        </xdr:cNvPr>
        <xdr:cNvSpPr/>
      </xdr:nvSpPr>
      <xdr:spPr>
        <a:xfrm>
          <a:off x="4124325" y="171059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11" name="フローチャート: 判断 310">
          <a:extLst>
            <a:ext uri="{FF2B5EF4-FFF2-40B4-BE49-F238E27FC236}">
              <a16:creationId xmlns:a16="http://schemas.microsoft.com/office/drawing/2014/main" id="{F57FF5C5-58BE-47DE-B88B-1447E19E8C3C}"/>
            </a:ext>
          </a:extLst>
        </xdr:cNvPr>
        <xdr:cNvSpPr/>
      </xdr:nvSpPr>
      <xdr:spPr>
        <a:xfrm>
          <a:off x="3381375" y="170389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312" name="フローチャート: 判断 311">
          <a:extLst>
            <a:ext uri="{FF2B5EF4-FFF2-40B4-BE49-F238E27FC236}">
              <a16:creationId xmlns:a16="http://schemas.microsoft.com/office/drawing/2014/main" id="{9CD9BD57-5300-4DF0-8B03-76CDC280B734}"/>
            </a:ext>
          </a:extLst>
        </xdr:cNvPr>
        <xdr:cNvSpPr/>
      </xdr:nvSpPr>
      <xdr:spPr>
        <a:xfrm>
          <a:off x="2571750" y="170012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313" name="フローチャート: 判断 312">
          <a:extLst>
            <a:ext uri="{FF2B5EF4-FFF2-40B4-BE49-F238E27FC236}">
              <a16:creationId xmlns:a16="http://schemas.microsoft.com/office/drawing/2014/main" id="{40149FB0-D888-4880-ACD8-C0B278B96C15}"/>
            </a:ext>
          </a:extLst>
        </xdr:cNvPr>
        <xdr:cNvSpPr/>
      </xdr:nvSpPr>
      <xdr:spPr>
        <a:xfrm>
          <a:off x="1781175" y="169995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4" name="フローチャート: 判断 313">
          <a:extLst>
            <a:ext uri="{FF2B5EF4-FFF2-40B4-BE49-F238E27FC236}">
              <a16:creationId xmlns:a16="http://schemas.microsoft.com/office/drawing/2014/main" id="{46EE2A17-3F94-492E-8683-98A77A003A9A}"/>
            </a:ext>
          </a:extLst>
        </xdr:cNvPr>
        <xdr:cNvSpPr/>
      </xdr:nvSpPr>
      <xdr:spPr>
        <a:xfrm>
          <a:off x="981075" y="169194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8594431E-0F77-4E30-8484-A0C0ABF48F87}"/>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947AFDFA-C766-4AC6-8B30-B2917D756ACC}"/>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E8945DE8-B512-433C-BD49-873AA6401174}"/>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ABCB6E80-5D60-4427-BCDB-D7A4B82641D6}"/>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39FA38A3-5F52-4477-B030-AE144B135F57}"/>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38463</xdr:rowOff>
    </xdr:from>
    <xdr:to>
      <xdr:col>24</xdr:col>
      <xdr:colOff>114300</xdr:colOff>
      <xdr:row>106</xdr:row>
      <xdr:rowOff>140063</xdr:rowOff>
    </xdr:to>
    <xdr:sp macro="" textlink="">
      <xdr:nvSpPr>
        <xdr:cNvPr id="320" name="楕円 319">
          <a:extLst>
            <a:ext uri="{FF2B5EF4-FFF2-40B4-BE49-F238E27FC236}">
              <a16:creationId xmlns:a16="http://schemas.microsoft.com/office/drawing/2014/main" id="{F9FA8B7A-EB21-4C37-B3B8-7CF20CF5DA78}"/>
            </a:ext>
          </a:extLst>
        </xdr:cNvPr>
        <xdr:cNvSpPr/>
      </xdr:nvSpPr>
      <xdr:spPr>
        <a:xfrm>
          <a:off x="4124325" y="172025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16890</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50193DAB-48B4-4630-A5D9-24628D7DEE2E}"/>
            </a:ext>
          </a:extLst>
        </xdr:cNvPr>
        <xdr:cNvSpPr txBox="1"/>
      </xdr:nvSpPr>
      <xdr:spPr>
        <a:xfrm>
          <a:off x="4219575" y="1718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4173</xdr:rowOff>
    </xdr:from>
    <xdr:to>
      <xdr:col>20</xdr:col>
      <xdr:colOff>38100</xdr:colOff>
      <xdr:row>106</xdr:row>
      <xdr:rowOff>105773</xdr:rowOff>
    </xdr:to>
    <xdr:sp macro="" textlink="">
      <xdr:nvSpPr>
        <xdr:cNvPr id="322" name="楕円 321">
          <a:extLst>
            <a:ext uri="{FF2B5EF4-FFF2-40B4-BE49-F238E27FC236}">
              <a16:creationId xmlns:a16="http://schemas.microsoft.com/office/drawing/2014/main" id="{5E052DF4-0034-4B0A-8686-50E1C594263F}"/>
            </a:ext>
          </a:extLst>
        </xdr:cNvPr>
        <xdr:cNvSpPr/>
      </xdr:nvSpPr>
      <xdr:spPr>
        <a:xfrm>
          <a:off x="3381375" y="171713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54973</xdr:rowOff>
    </xdr:from>
    <xdr:to>
      <xdr:col>24</xdr:col>
      <xdr:colOff>63500</xdr:colOff>
      <xdr:row>106</xdr:row>
      <xdr:rowOff>89263</xdr:rowOff>
    </xdr:to>
    <xdr:cxnSp macro="">
      <xdr:nvCxnSpPr>
        <xdr:cNvPr id="323" name="直線コネクタ 322">
          <a:extLst>
            <a:ext uri="{FF2B5EF4-FFF2-40B4-BE49-F238E27FC236}">
              <a16:creationId xmlns:a16="http://schemas.microsoft.com/office/drawing/2014/main" id="{90D6E75F-B440-4634-8C24-1E923FB46B64}"/>
            </a:ext>
          </a:extLst>
        </xdr:cNvPr>
        <xdr:cNvCxnSpPr/>
      </xdr:nvCxnSpPr>
      <xdr:spPr>
        <a:xfrm>
          <a:off x="3429000" y="17219023"/>
          <a:ext cx="7524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134801</xdr:rowOff>
    </xdr:from>
    <xdr:to>
      <xdr:col>15</xdr:col>
      <xdr:colOff>101600</xdr:colOff>
      <xdr:row>106</xdr:row>
      <xdr:rowOff>64951</xdr:rowOff>
    </xdr:to>
    <xdr:sp macro="" textlink="">
      <xdr:nvSpPr>
        <xdr:cNvPr id="324" name="楕円 323">
          <a:extLst>
            <a:ext uri="{FF2B5EF4-FFF2-40B4-BE49-F238E27FC236}">
              <a16:creationId xmlns:a16="http://schemas.microsoft.com/office/drawing/2014/main" id="{6E35278B-9372-409B-A478-82E620DCEECF}"/>
            </a:ext>
          </a:extLst>
        </xdr:cNvPr>
        <xdr:cNvSpPr/>
      </xdr:nvSpPr>
      <xdr:spPr>
        <a:xfrm>
          <a:off x="2571750" y="1713692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14151</xdr:rowOff>
    </xdr:from>
    <xdr:to>
      <xdr:col>19</xdr:col>
      <xdr:colOff>177800</xdr:colOff>
      <xdr:row>106</xdr:row>
      <xdr:rowOff>54973</xdr:rowOff>
    </xdr:to>
    <xdr:cxnSp macro="">
      <xdr:nvCxnSpPr>
        <xdr:cNvPr id="325" name="直線コネクタ 324">
          <a:extLst>
            <a:ext uri="{FF2B5EF4-FFF2-40B4-BE49-F238E27FC236}">
              <a16:creationId xmlns:a16="http://schemas.microsoft.com/office/drawing/2014/main" id="{A515BD18-569A-4AC7-B884-E4279779E947}"/>
            </a:ext>
          </a:extLst>
        </xdr:cNvPr>
        <xdr:cNvCxnSpPr/>
      </xdr:nvCxnSpPr>
      <xdr:spPr>
        <a:xfrm>
          <a:off x="2619375" y="17175026"/>
          <a:ext cx="809625" cy="4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25400</xdr:rowOff>
    </xdr:from>
    <xdr:to>
      <xdr:col>10</xdr:col>
      <xdr:colOff>165100</xdr:colOff>
      <xdr:row>106</xdr:row>
      <xdr:rowOff>127000</xdr:rowOff>
    </xdr:to>
    <xdr:sp macro="" textlink="">
      <xdr:nvSpPr>
        <xdr:cNvPr id="326" name="楕円 325">
          <a:extLst>
            <a:ext uri="{FF2B5EF4-FFF2-40B4-BE49-F238E27FC236}">
              <a16:creationId xmlns:a16="http://schemas.microsoft.com/office/drawing/2014/main" id="{864B4E54-D3D4-4FD3-8A90-C88F0DB7AF6A}"/>
            </a:ext>
          </a:extLst>
        </xdr:cNvPr>
        <xdr:cNvSpPr/>
      </xdr:nvSpPr>
      <xdr:spPr>
        <a:xfrm>
          <a:off x="1781175" y="17192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14151</xdr:rowOff>
    </xdr:from>
    <xdr:to>
      <xdr:col>15</xdr:col>
      <xdr:colOff>50800</xdr:colOff>
      <xdr:row>106</xdr:row>
      <xdr:rowOff>76200</xdr:rowOff>
    </xdr:to>
    <xdr:cxnSp macro="">
      <xdr:nvCxnSpPr>
        <xdr:cNvPr id="327" name="直線コネクタ 326">
          <a:extLst>
            <a:ext uri="{FF2B5EF4-FFF2-40B4-BE49-F238E27FC236}">
              <a16:creationId xmlns:a16="http://schemas.microsoft.com/office/drawing/2014/main" id="{34AB97B7-8D01-43C9-A5DA-DBBCD52F60FC}"/>
            </a:ext>
          </a:extLst>
        </xdr:cNvPr>
        <xdr:cNvCxnSpPr/>
      </xdr:nvCxnSpPr>
      <xdr:spPr>
        <a:xfrm flipV="1">
          <a:off x="1828800" y="17175026"/>
          <a:ext cx="790575" cy="6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164193</xdr:rowOff>
    </xdr:from>
    <xdr:to>
      <xdr:col>6</xdr:col>
      <xdr:colOff>38100</xdr:colOff>
      <xdr:row>106</xdr:row>
      <xdr:rowOff>94343</xdr:rowOff>
    </xdr:to>
    <xdr:sp macro="" textlink="">
      <xdr:nvSpPr>
        <xdr:cNvPr id="328" name="楕円 327">
          <a:extLst>
            <a:ext uri="{FF2B5EF4-FFF2-40B4-BE49-F238E27FC236}">
              <a16:creationId xmlns:a16="http://schemas.microsoft.com/office/drawing/2014/main" id="{1CADC4AE-37EE-4BF8-B757-0C208FA7F0CA}"/>
            </a:ext>
          </a:extLst>
        </xdr:cNvPr>
        <xdr:cNvSpPr/>
      </xdr:nvSpPr>
      <xdr:spPr>
        <a:xfrm>
          <a:off x="981075" y="171631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43543</xdr:rowOff>
    </xdr:from>
    <xdr:to>
      <xdr:col>10</xdr:col>
      <xdr:colOff>114300</xdr:colOff>
      <xdr:row>106</xdr:row>
      <xdr:rowOff>76200</xdr:rowOff>
    </xdr:to>
    <xdr:cxnSp macro="">
      <xdr:nvCxnSpPr>
        <xdr:cNvPr id="329" name="直線コネクタ 328">
          <a:extLst>
            <a:ext uri="{FF2B5EF4-FFF2-40B4-BE49-F238E27FC236}">
              <a16:creationId xmlns:a16="http://schemas.microsoft.com/office/drawing/2014/main" id="{84735586-845B-4451-852B-3516D18F157E}"/>
            </a:ext>
          </a:extLst>
        </xdr:cNvPr>
        <xdr:cNvCxnSpPr/>
      </xdr:nvCxnSpPr>
      <xdr:spPr>
        <a:xfrm>
          <a:off x="1028700" y="17210768"/>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330" name="n_1aveValue【市民会館】&#10;有形固定資産減価償却率">
          <a:extLst>
            <a:ext uri="{FF2B5EF4-FFF2-40B4-BE49-F238E27FC236}">
              <a16:creationId xmlns:a16="http://schemas.microsoft.com/office/drawing/2014/main" id="{5CB14DC4-728B-42EC-BC91-7152BB7A2684}"/>
            </a:ext>
          </a:extLst>
        </xdr:cNvPr>
        <xdr:cNvSpPr txBox="1"/>
      </xdr:nvSpPr>
      <xdr:spPr>
        <a:xfrm>
          <a:off x="3239144" y="1683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331" name="n_2aveValue【市民会館】&#10;有形固定資産減価償却率">
          <a:extLst>
            <a:ext uri="{FF2B5EF4-FFF2-40B4-BE49-F238E27FC236}">
              <a16:creationId xmlns:a16="http://schemas.microsoft.com/office/drawing/2014/main" id="{DC8642BC-96A9-4B65-BFCF-20F435725878}"/>
            </a:ext>
          </a:extLst>
        </xdr:cNvPr>
        <xdr:cNvSpPr txBox="1"/>
      </xdr:nvSpPr>
      <xdr:spPr>
        <a:xfrm>
          <a:off x="2439044" y="16785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332" name="n_3aveValue【市民会館】&#10;有形固定資産減価償却率">
          <a:extLst>
            <a:ext uri="{FF2B5EF4-FFF2-40B4-BE49-F238E27FC236}">
              <a16:creationId xmlns:a16="http://schemas.microsoft.com/office/drawing/2014/main" id="{6D62F8C3-77CD-4748-97F7-03FC8ADFEB9B}"/>
            </a:ext>
          </a:extLst>
        </xdr:cNvPr>
        <xdr:cNvSpPr txBox="1"/>
      </xdr:nvSpPr>
      <xdr:spPr>
        <a:xfrm>
          <a:off x="1648469" y="1678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3" name="n_4aveValue【市民会館】&#10;有形固定資産減価償却率">
          <a:extLst>
            <a:ext uri="{FF2B5EF4-FFF2-40B4-BE49-F238E27FC236}">
              <a16:creationId xmlns:a16="http://schemas.microsoft.com/office/drawing/2014/main" id="{11A3DAF0-C4EB-4737-B1FA-0E5FCB3910E6}"/>
            </a:ext>
          </a:extLst>
        </xdr:cNvPr>
        <xdr:cNvSpPr txBox="1"/>
      </xdr:nvSpPr>
      <xdr:spPr>
        <a:xfrm>
          <a:off x="848369" y="16707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96900</xdr:rowOff>
    </xdr:from>
    <xdr:ext cx="405111" cy="259045"/>
    <xdr:sp macro="" textlink="">
      <xdr:nvSpPr>
        <xdr:cNvPr id="334" name="n_1mainValue【市民会館】&#10;有形固定資産減価償却率">
          <a:extLst>
            <a:ext uri="{FF2B5EF4-FFF2-40B4-BE49-F238E27FC236}">
              <a16:creationId xmlns:a16="http://schemas.microsoft.com/office/drawing/2014/main" id="{7343D250-4C0A-46EE-87DC-5F00DC6C0EB1}"/>
            </a:ext>
          </a:extLst>
        </xdr:cNvPr>
        <xdr:cNvSpPr txBox="1"/>
      </xdr:nvSpPr>
      <xdr:spPr>
        <a:xfrm>
          <a:off x="3239144" y="1726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56078</xdr:rowOff>
    </xdr:from>
    <xdr:ext cx="405111" cy="259045"/>
    <xdr:sp macro="" textlink="">
      <xdr:nvSpPr>
        <xdr:cNvPr id="335" name="n_2mainValue【市民会館】&#10;有形固定資産減価償却率">
          <a:extLst>
            <a:ext uri="{FF2B5EF4-FFF2-40B4-BE49-F238E27FC236}">
              <a16:creationId xmlns:a16="http://schemas.microsoft.com/office/drawing/2014/main" id="{1F4FE98A-881D-42C0-B84C-7777BE846F17}"/>
            </a:ext>
          </a:extLst>
        </xdr:cNvPr>
        <xdr:cNvSpPr txBox="1"/>
      </xdr:nvSpPr>
      <xdr:spPr>
        <a:xfrm>
          <a:off x="2439044" y="17220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118127</xdr:rowOff>
    </xdr:from>
    <xdr:ext cx="405111" cy="259045"/>
    <xdr:sp macro="" textlink="">
      <xdr:nvSpPr>
        <xdr:cNvPr id="336" name="n_3mainValue【市民会館】&#10;有形固定資産減価償却率">
          <a:extLst>
            <a:ext uri="{FF2B5EF4-FFF2-40B4-BE49-F238E27FC236}">
              <a16:creationId xmlns:a16="http://schemas.microsoft.com/office/drawing/2014/main" id="{8A62FFF6-899C-4BE9-A442-88A2E0038345}"/>
            </a:ext>
          </a:extLst>
        </xdr:cNvPr>
        <xdr:cNvSpPr txBox="1"/>
      </xdr:nvSpPr>
      <xdr:spPr>
        <a:xfrm>
          <a:off x="1648469" y="17285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85470</xdr:rowOff>
    </xdr:from>
    <xdr:ext cx="405111" cy="259045"/>
    <xdr:sp macro="" textlink="">
      <xdr:nvSpPr>
        <xdr:cNvPr id="337" name="n_4mainValue【市民会館】&#10;有形固定資産減価償却率">
          <a:extLst>
            <a:ext uri="{FF2B5EF4-FFF2-40B4-BE49-F238E27FC236}">
              <a16:creationId xmlns:a16="http://schemas.microsoft.com/office/drawing/2014/main" id="{DA75A676-2E21-47C6-97C0-412C328CF829}"/>
            </a:ext>
          </a:extLst>
        </xdr:cNvPr>
        <xdr:cNvSpPr txBox="1"/>
      </xdr:nvSpPr>
      <xdr:spPr>
        <a:xfrm>
          <a:off x="848369" y="17252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B48A2CA3-D76E-414A-ADA7-7CA02D729010}"/>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6BF40CBA-6D3B-45F3-B729-5007EA6C26C4}"/>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12582A79-AC20-4823-8AAB-C8F6E6C54DAC}"/>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27BEF807-AA1B-4138-B57E-D9B0ECB21740}"/>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9CD4EBE4-20A8-421F-8CE1-4D905910A5AA}"/>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91F87B90-A537-4A67-A1EE-3DC9ACD89072}"/>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84474611-8BE7-426B-9C62-455A6D5DC37D}"/>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96E89305-0CB3-4CC6-8E37-A2ABECFAE16C}"/>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48EC1549-9857-44D1-A74D-22EABE0358FB}"/>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0DC1D6ED-3FEA-45B8-B734-FC5FDFA05027}"/>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916884FC-5EE5-4CE7-BA9C-B3736064437F}"/>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8FC2DA6B-05ED-4E40-B28C-CB8F9998F4F3}"/>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0663EA6F-C623-43E3-832A-A1F253B23808}"/>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C92F8804-3718-48EC-ACAD-E344CC22CD0E}"/>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B6E98AE0-819D-4AB2-BE5D-4D72CD62C543}"/>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E0C733D1-ADEA-4696-A4DE-35FAFCBBB167}"/>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6BE22157-BEF2-4CFD-8436-E524CF4CAFD0}"/>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85675FFD-B7E2-4E1A-96DF-D9D0678750D5}"/>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4262E62A-207D-4D40-8A28-347D8E465820}"/>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4ACB7064-AD1B-45D8-B651-81CFF2CF48C7}"/>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4A045387-C62B-43A7-AAC5-DC36D8504B91}"/>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452619D5-6E50-4E64-B666-A4886EB4230C}"/>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820423F9-9DB3-4D88-8C79-5FC9F223924C}"/>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361" name="直線コネクタ 360">
          <a:extLst>
            <a:ext uri="{FF2B5EF4-FFF2-40B4-BE49-F238E27FC236}">
              <a16:creationId xmlns:a16="http://schemas.microsoft.com/office/drawing/2014/main" id="{5D2BE48B-C1F6-4108-8F76-B2C672C4E31A}"/>
            </a:ext>
          </a:extLst>
        </xdr:cNvPr>
        <xdr:cNvCxnSpPr/>
      </xdr:nvCxnSpPr>
      <xdr:spPr>
        <a:xfrm flipV="1">
          <a:off x="9429115" y="16304513"/>
          <a:ext cx="0" cy="1270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362" name="【市民会館】&#10;一人当たり面積最小値テキスト">
          <a:extLst>
            <a:ext uri="{FF2B5EF4-FFF2-40B4-BE49-F238E27FC236}">
              <a16:creationId xmlns:a16="http://schemas.microsoft.com/office/drawing/2014/main" id="{2B8ACD17-AD09-47ED-9854-642C26A82220}"/>
            </a:ext>
          </a:extLst>
        </xdr:cNvPr>
        <xdr:cNvSpPr txBox="1"/>
      </xdr:nvSpPr>
      <xdr:spPr>
        <a:xfrm>
          <a:off x="9467850" y="1758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363" name="直線コネクタ 362">
          <a:extLst>
            <a:ext uri="{FF2B5EF4-FFF2-40B4-BE49-F238E27FC236}">
              <a16:creationId xmlns:a16="http://schemas.microsoft.com/office/drawing/2014/main" id="{55D52AE6-4A36-42C9-A10F-C5AD8DC41DEA}"/>
            </a:ext>
          </a:extLst>
        </xdr:cNvPr>
        <xdr:cNvCxnSpPr/>
      </xdr:nvCxnSpPr>
      <xdr:spPr>
        <a:xfrm>
          <a:off x="9363075" y="1757502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364" name="【市民会館】&#10;一人当たり面積最大値テキスト">
          <a:extLst>
            <a:ext uri="{FF2B5EF4-FFF2-40B4-BE49-F238E27FC236}">
              <a16:creationId xmlns:a16="http://schemas.microsoft.com/office/drawing/2014/main" id="{814CB6D2-2BD2-43B8-AAC4-0221FB4C1E0F}"/>
            </a:ext>
          </a:extLst>
        </xdr:cNvPr>
        <xdr:cNvSpPr txBox="1"/>
      </xdr:nvSpPr>
      <xdr:spPr>
        <a:xfrm>
          <a:off x="9467850" y="1608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365" name="直線コネクタ 364">
          <a:extLst>
            <a:ext uri="{FF2B5EF4-FFF2-40B4-BE49-F238E27FC236}">
              <a16:creationId xmlns:a16="http://schemas.microsoft.com/office/drawing/2014/main" id="{EC81E11F-1A94-4FF5-A057-880A8060B867}"/>
            </a:ext>
          </a:extLst>
        </xdr:cNvPr>
        <xdr:cNvCxnSpPr/>
      </xdr:nvCxnSpPr>
      <xdr:spPr>
        <a:xfrm>
          <a:off x="9363075" y="163045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366" name="【市民会館】&#10;一人当たり面積平均値テキスト">
          <a:extLst>
            <a:ext uri="{FF2B5EF4-FFF2-40B4-BE49-F238E27FC236}">
              <a16:creationId xmlns:a16="http://schemas.microsoft.com/office/drawing/2014/main" id="{178FC431-DB49-482B-A44F-7CC0BC28570A}"/>
            </a:ext>
          </a:extLst>
        </xdr:cNvPr>
        <xdr:cNvSpPr txBox="1"/>
      </xdr:nvSpPr>
      <xdr:spPr>
        <a:xfrm>
          <a:off x="9467850" y="17269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67" name="フローチャート: 判断 366">
          <a:extLst>
            <a:ext uri="{FF2B5EF4-FFF2-40B4-BE49-F238E27FC236}">
              <a16:creationId xmlns:a16="http://schemas.microsoft.com/office/drawing/2014/main" id="{25979861-7286-4D88-B44A-5309FBA10EDF}"/>
            </a:ext>
          </a:extLst>
        </xdr:cNvPr>
        <xdr:cNvSpPr/>
      </xdr:nvSpPr>
      <xdr:spPr>
        <a:xfrm>
          <a:off x="9401175" y="1729460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368" name="フローチャート: 判断 367">
          <a:extLst>
            <a:ext uri="{FF2B5EF4-FFF2-40B4-BE49-F238E27FC236}">
              <a16:creationId xmlns:a16="http://schemas.microsoft.com/office/drawing/2014/main" id="{D07D11E3-4CFC-4A6E-99DF-978A677AAD61}"/>
            </a:ext>
          </a:extLst>
        </xdr:cNvPr>
        <xdr:cNvSpPr/>
      </xdr:nvSpPr>
      <xdr:spPr>
        <a:xfrm>
          <a:off x="8639175" y="1730844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69" name="フローチャート: 判断 368">
          <a:extLst>
            <a:ext uri="{FF2B5EF4-FFF2-40B4-BE49-F238E27FC236}">
              <a16:creationId xmlns:a16="http://schemas.microsoft.com/office/drawing/2014/main" id="{6B6A6178-D567-496C-B843-48FB800DC2EB}"/>
            </a:ext>
          </a:extLst>
        </xdr:cNvPr>
        <xdr:cNvSpPr/>
      </xdr:nvSpPr>
      <xdr:spPr>
        <a:xfrm>
          <a:off x="7839075" y="17308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370" name="フローチャート: 判断 369">
          <a:extLst>
            <a:ext uri="{FF2B5EF4-FFF2-40B4-BE49-F238E27FC236}">
              <a16:creationId xmlns:a16="http://schemas.microsoft.com/office/drawing/2014/main" id="{A9B19CC0-1FE9-47E0-B3AA-25038BF60C7B}"/>
            </a:ext>
          </a:extLst>
        </xdr:cNvPr>
        <xdr:cNvSpPr/>
      </xdr:nvSpPr>
      <xdr:spPr>
        <a:xfrm>
          <a:off x="7029450" y="172895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371" name="フローチャート: 判断 370">
          <a:extLst>
            <a:ext uri="{FF2B5EF4-FFF2-40B4-BE49-F238E27FC236}">
              <a16:creationId xmlns:a16="http://schemas.microsoft.com/office/drawing/2014/main" id="{73019089-B5CD-4CBE-8E71-580B2185BDA9}"/>
            </a:ext>
          </a:extLst>
        </xdr:cNvPr>
        <xdr:cNvSpPr/>
      </xdr:nvSpPr>
      <xdr:spPr>
        <a:xfrm>
          <a:off x="6238875" y="173257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2AC7D03D-A441-4000-BDF2-66D3317A460E}"/>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A2AF0BD-16A8-4E84-A9F8-6D814E6A1FB0}"/>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E894FE62-0FCE-49AB-A949-9D7819B3921A}"/>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CFD32E72-EA56-4019-9D39-9306BCB035B3}"/>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CF8F35E6-5286-4D87-B2EC-A596C330FAEF}"/>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157987</xdr:rowOff>
    </xdr:from>
    <xdr:to>
      <xdr:col>55</xdr:col>
      <xdr:colOff>50800</xdr:colOff>
      <xdr:row>106</xdr:row>
      <xdr:rowOff>88137</xdr:rowOff>
    </xdr:to>
    <xdr:sp macro="" textlink="">
      <xdr:nvSpPr>
        <xdr:cNvPr id="377" name="楕円 376">
          <a:extLst>
            <a:ext uri="{FF2B5EF4-FFF2-40B4-BE49-F238E27FC236}">
              <a16:creationId xmlns:a16="http://schemas.microsoft.com/office/drawing/2014/main" id="{3501EC33-D1E0-46C1-A1D2-0C9C43710D76}"/>
            </a:ext>
          </a:extLst>
        </xdr:cNvPr>
        <xdr:cNvSpPr/>
      </xdr:nvSpPr>
      <xdr:spPr>
        <a:xfrm>
          <a:off x="9401175" y="17163287"/>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9414</xdr:rowOff>
    </xdr:from>
    <xdr:ext cx="469744" cy="259045"/>
    <xdr:sp macro="" textlink="">
      <xdr:nvSpPr>
        <xdr:cNvPr id="378" name="【市民会館】&#10;一人当たり面積該当値テキスト">
          <a:extLst>
            <a:ext uri="{FF2B5EF4-FFF2-40B4-BE49-F238E27FC236}">
              <a16:creationId xmlns:a16="http://schemas.microsoft.com/office/drawing/2014/main" id="{C84E5BEF-EB8E-4A50-81EA-FCDCDD232413}"/>
            </a:ext>
          </a:extLst>
        </xdr:cNvPr>
        <xdr:cNvSpPr txBox="1"/>
      </xdr:nvSpPr>
      <xdr:spPr>
        <a:xfrm>
          <a:off x="9467850" y="1701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168275</xdr:rowOff>
    </xdr:from>
    <xdr:to>
      <xdr:col>50</xdr:col>
      <xdr:colOff>165100</xdr:colOff>
      <xdr:row>106</xdr:row>
      <xdr:rowOff>98425</xdr:rowOff>
    </xdr:to>
    <xdr:sp macro="" textlink="">
      <xdr:nvSpPr>
        <xdr:cNvPr id="379" name="楕円 378">
          <a:extLst>
            <a:ext uri="{FF2B5EF4-FFF2-40B4-BE49-F238E27FC236}">
              <a16:creationId xmlns:a16="http://schemas.microsoft.com/office/drawing/2014/main" id="{0F82BF28-5D04-4B67-A340-78A78F545C9D}"/>
            </a:ext>
          </a:extLst>
        </xdr:cNvPr>
        <xdr:cNvSpPr/>
      </xdr:nvSpPr>
      <xdr:spPr>
        <a:xfrm>
          <a:off x="8639175" y="171608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37337</xdr:rowOff>
    </xdr:from>
    <xdr:to>
      <xdr:col>55</xdr:col>
      <xdr:colOff>0</xdr:colOff>
      <xdr:row>106</xdr:row>
      <xdr:rowOff>47625</xdr:rowOff>
    </xdr:to>
    <xdr:cxnSp macro="">
      <xdr:nvCxnSpPr>
        <xdr:cNvPr id="380" name="直線コネクタ 379">
          <a:extLst>
            <a:ext uri="{FF2B5EF4-FFF2-40B4-BE49-F238E27FC236}">
              <a16:creationId xmlns:a16="http://schemas.microsoft.com/office/drawing/2014/main" id="{B46312E8-7B27-4000-93BA-AFE0869A2009}"/>
            </a:ext>
          </a:extLst>
        </xdr:cNvPr>
        <xdr:cNvCxnSpPr/>
      </xdr:nvCxnSpPr>
      <xdr:spPr>
        <a:xfrm flipV="1">
          <a:off x="8686800" y="17201387"/>
          <a:ext cx="74295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7113</xdr:rowOff>
    </xdr:from>
    <xdr:to>
      <xdr:col>46</xdr:col>
      <xdr:colOff>38100</xdr:colOff>
      <xdr:row>106</xdr:row>
      <xdr:rowOff>108713</xdr:rowOff>
    </xdr:to>
    <xdr:sp macro="" textlink="">
      <xdr:nvSpPr>
        <xdr:cNvPr id="381" name="楕円 380">
          <a:extLst>
            <a:ext uri="{FF2B5EF4-FFF2-40B4-BE49-F238E27FC236}">
              <a16:creationId xmlns:a16="http://schemas.microsoft.com/office/drawing/2014/main" id="{C3073B13-69EA-4B89-8EC3-22700742FA88}"/>
            </a:ext>
          </a:extLst>
        </xdr:cNvPr>
        <xdr:cNvSpPr/>
      </xdr:nvSpPr>
      <xdr:spPr>
        <a:xfrm>
          <a:off x="7839075" y="171743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47625</xdr:rowOff>
    </xdr:from>
    <xdr:to>
      <xdr:col>50</xdr:col>
      <xdr:colOff>114300</xdr:colOff>
      <xdr:row>106</xdr:row>
      <xdr:rowOff>57913</xdr:rowOff>
    </xdr:to>
    <xdr:cxnSp macro="">
      <xdr:nvCxnSpPr>
        <xdr:cNvPr id="382" name="直線コネクタ 381">
          <a:extLst>
            <a:ext uri="{FF2B5EF4-FFF2-40B4-BE49-F238E27FC236}">
              <a16:creationId xmlns:a16="http://schemas.microsoft.com/office/drawing/2014/main" id="{FC0111BE-01A4-4878-B6BA-25AABA965E6C}"/>
            </a:ext>
          </a:extLst>
        </xdr:cNvPr>
        <xdr:cNvCxnSpPr/>
      </xdr:nvCxnSpPr>
      <xdr:spPr>
        <a:xfrm flipV="1">
          <a:off x="7886700" y="17208500"/>
          <a:ext cx="800100" cy="1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14732</xdr:rowOff>
    </xdr:from>
    <xdr:to>
      <xdr:col>41</xdr:col>
      <xdr:colOff>101600</xdr:colOff>
      <xdr:row>106</xdr:row>
      <xdr:rowOff>116332</xdr:rowOff>
    </xdr:to>
    <xdr:sp macro="" textlink="">
      <xdr:nvSpPr>
        <xdr:cNvPr id="383" name="楕円 382">
          <a:extLst>
            <a:ext uri="{FF2B5EF4-FFF2-40B4-BE49-F238E27FC236}">
              <a16:creationId xmlns:a16="http://schemas.microsoft.com/office/drawing/2014/main" id="{0B939DE4-72EB-4962-83A5-E18C312A7C08}"/>
            </a:ext>
          </a:extLst>
        </xdr:cNvPr>
        <xdr:cNvSpPr/>
      </xdr:nvSpPr>
      <xdr:spPr>
        <a:xfrm>
          <a:off x="7029450" y="171756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57913</xdr:rowOff>
    </xdr:from>
    <xdr:to>
      <xdr:col>45</xdr:col>
      <xdr:colOff>177800</xdr:colOff>
      <xdr:row>106</xdr:row>
      <xdr:rowOff>65532</xdr:rowOff>
    </xdr:to>
    <xdr:cxnSp macro="">
      <xdr:nvCxnSpPr>
        <xdr:cNvPr id="384" name="直線コネクタ 383">
          <a:extLst>
            <a:ext uri="{FF2B5EF4-FFF2-40B4-BE49-F238E27FC236}">
              <a16:creationId xmlns:a16="http://schemas.microsoft.com/office/drawing/2014/main" id="{59FD2F28-A06E-454C-8D24-20D53855B9B9}"/>
            </a:ext>
          </a:extLst>
        </xdr:cNvPr>
        <xdr:cNvCxnSpPr/>
      </xdr:nvCxnSpPr>
      <xdr:spPr>
        <a:xfrm flipV="1">
          <a:off x="7077075" y="17221963"/>
          <a:ext cx="809625"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26543</xdr:rowOff>
    </xdr:from>
    <xdr:to>
      <xdr:col>36</xdr:col>
      <xdr:colOff>165100</xdr:colOff>
      <xdr:row>106</xdr:row>
      <xdr:rowOff>128143</xdr:rowOff>
    </xdr:to>
    <xdr:sp macro="" textlink="">
      <xdr:nvSpPr>
        <xdr:cNvPr id="385" name="楕円 384">
          <a:extLst>
            <a:ext uri="{FF2B5EF4-FFF2-40B4-BE49-F238E27FC236}">
              <a16:creationId xmlns:a16="http://schemas.microsoft.com/office/drawing/2014/main" id="{6D4BD492-ECCF-4850-9821-3903AD5F0585}"/>
            </a:ext>
          </a:extLst>
        </xdr:cNvPr>
        <xdr:cNvSpPr/>
      </xdr:nvSpPr>
      <xdr:spPr>
        <a:xfrm>
          <a:off x="6238875" y="171937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65532</xdr:rowOff>
    </xdr:from>
    <xdr:to>
      <xdr:col>41</xdr:col>
      <xdr:colOff>50800</xdr:colOff>
      <xdr:row>106</xdr:row>
      <xdr:rowOff>77343</xdr:rowOff>
    </xdr:to>
    <xdr:cxnSp macro="">
      <xdr:nvCxnSpPr>
        <xdr:cNvPr id="386" name="直線コネクタ 385">
          <a:extLst>
            <a:ext uri="{FF2B5EF4-FFF2-40B4-BE49-F238E27FC236}">
              <a16:creationId xmlns:a16="http://schemas.microsoft.com/office/drawing/2014/main" id="{6A63C65D-C441-43DB-9E4E-F5D3A7A8AB25}"/>
            </a:ext>
          </a:extLst>
        </xdr:cNvPr>
        <xdr:cNvCxnSpPr/>
      </xdr:nvCxnSpPr>
      <xdr:spPr>
        <a:xfrm flipV="1">
          <a:off x="6286500" y="17232757"/>
          <a:ext cx="790575"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387" name="n_1aveValue【市民会館】&#10;一人当たり面積">
          <a:extLst>
            <a:ext uri="{FF2B5EF4-FFF2-40B4-BE49-F238E27FC236}">
              <a16:creationId xmlns:a16="http://schemas.microsoft.com/office/drawing/2014/main" id="{DC387170-B52A-486D-ABBC-E2AC2F09B0F2}"/>
            </a:ext>
          </a:extLst>
        </xdr:cNvPr>
        <xdr:cNvSpPr txBox="1"/>
      </xdr:nvSpPr>
      <xdr:spPr>
        <a:xfrm>
          <a:off x="8458277" y="1739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388" name="n_2aveValue【市民会館】&#10;一人当たり面積">
          <a:extLst>
            <a:ext uri="{FF2B5EF4-FFF2-40B4-BE49-F238E27FC236}">
              <a16:creationId xmlns:a16="http://schemas.microsoft.com/office/drawing/2014/main" id="{127C3FC6-143E-40AB-8BC1-EF8DE56AE46C}"/>
            </a:ext>
          </a:extLst>
        </xdr:cNvPr>
        <xdr:cNvSpPr txBox="1"/>
      </xdr:nvSpPr>
      <xdr:spPr>
        <a:xfrm>
          <a:off x="7677227" y="1739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49928</xdr:rowOff>
    </xdr:from>
    <xdr:ext cx="469744" cy="259045"/>
    <xdr:sp macro="" textlink="">
      <xdr:nvSpPr>
        <xdr:cNvPr id="389" name="n_3aveValue【市民会館】&#10;一人当たり面積">
          <a:extLst>
            <a:ext uri="{FF2B5EF4-FFF2-40B4-BE49-F238E27FC236}">
              <a16:creationId xmlns:a16="http://schemas.microsoft.com/office/drawing/2014/main" id="{01CF3586-28F8-4B60-80B3-05708C46CD28}"/>
            </a:ext>
          </a:extLst>
        </xdr:cNvPr>
        <xdr:cNvSpPr txBox="1"/>
      </xdr:nvSpPr>
      <xdr:spPr>
        <a:xfrm>
          <a:off x="6867602" y="1737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86123</xdr:rowOff>
    </xdr:from>
    <xdr:ext cx="469744" cy="259045"/>
    <xdr:sp macro="" textlink="">
      <xdr:nvSpPr>
        <xdr:cNvPr id="390" name="n_4aveValue【市民会館】&#10;一人当たり面積">
          <a:extLst>
            <a:ext uri="{FF2B5EF4-FFF2-40B4-BE49-F238E27FC236}">
              <a16:creationId xmlns:a16="http://schemas.microsoft.com/office/drawing/2014/main" id="{EE797E94-07AE-4C63-B81C-71288435A4F9}"/>
            </a:ext>
          </a:extLst>
        </xdr:cNvPr>
        <xdr:cNvSpPr txBox="1"/>
      </xdr:nvSpPr>
      <xdr:spPr>
        <a:xfrm>
          <a:off x="6067502" y="1740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114952</xdr:rowOff>
    </xdr:from>
    <xdr:ext cx="469744" cy="259045"/>
    <xdr:sp macro="" textlink="">
      <xdr:nvSpPr>
        <xdr:cNvPr id="391" name="n_1mainValue【市民会館】&#10;一人当たり面積">
          <a:extLst>
            <a:ext uri="{FF2B5EF4-FFF2-40B4-BE49-F238E27FC236}">
              <a16:creationId xmlns:a16="http://schemas.microsoft.com/office/drawing/2014/main" id="{9BE2CBFD-AE48-475E-92DE-FB20F2F86F6C}"/>
            </a:ext>
          </a:extLst>
        </xdr:cNvPr>
        <xdr:cNvSpPr txBox="1"/>
      </xdr:nvSpPr>
      <xdr:spPr>
        <a:xfrm>
          <a:off x="8458277" y="1695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125240</xdr:rowOff>
    </xdr:from>
    <xdr:ext cx="469744" cy="259045"/>
    <xdr:sp macro="" textlink="">
      <xdr:nvSpPr>
        <xdr:cNvPr id="392" name="n_2mainValue【市民会館】&#10;一人当たり面積">
          <a:extLst>
            <a:ext uri="{FF2B5EF4-FFF2-40B4-BE49-F238E27FC236}">
              <a16:creationId xmlns:a16="http://schemas.microsoft.com/office/drawing/2014/main" id="{A592DAF7-CCE8-448D-B84B-C1EA36E01D6D}"/>
            </a:ext>
          </a:extLst>
        </xdr:cNvPr>
        <xdr:cNvSpPr txBox="1"/>
      </xdr:nvSpPr>
      <xdr:spPr>
        <a:xfrm>
          <a:off x="7677227" y="1696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132859</xdr:rowOff>
    </xdr:from>
    <xdr:ext cx="469744" cy="259045"/>
    <xdr:sp macro="" textlink="">
      <xdr:nvSpPr>
        <xdr:cNvPr id="393" name="n_3mainValue【市民会館】&#10;一人当たり面積">
          <a:extLst>
            <a:ext uri="{FF2B5EF4-FFF2-40B4-BE49-F238E27FC236}">
              <a16:creationId xmlns:a16="http://schemas.microsoft.com/office/drawing/2014/main" id="{FEDB3AB3-B6E7-402F-9A71-558D49B31175}"/>
            </a:ext>
          </a:extLst>
        </xdr:cNvPr>
        <xdr:cNvSpPr txBox="1"/>
      </xdr:nvSpPr>
      <xdr:spPr>
        <a:xfrm>
          <a:off x="6867602" y="1697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144670</xdr:rowOff>
    </xdr:from>
    <xdr:ext cx="469744" cy="259045"/>
    <xdr:sp macro="" textlink="">
      <xdr:nvSpPr>
        <xdr:cNvPr id="394" name="n_4mainValue【市民会館】&#10;一人当たり面積">
          <a:extLst>
            <a:ext uri="{FF2B5EF4-FFF2-40B4-BE49-F238E27FC236}">
              <a16:creationId xmlns:a16="http://schemas.microsoft.com/office/drawing/2014/main" id="{0CD46060-DD24-455D-BD17-EEBEE05F1AA3}"/>
            </a:ext>
          </a:extLst>
        </xdr:cNvPr>
        <xdr:cNvSpPr txBox="1"/>
      </xdr:nvSpPr>
      <xdr:spPr>
        <a:xfrm>
          <a:off x="6067502" y="1698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F517BDA-C467-4670-9AEB-0E09AC5852E6}"/>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65943E23-98EF-484A-B92D-8F79A95E5067}"/>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61E32143-7F7C-4DF6-8F36-0B04C36D03E2}"/>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A7A363C7-C0AB-4EBB-8390-7FCA240821A6}"/>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4E21E536-B89A-4A45-9375-726C6F757494}"/>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B0599E66-0E68-4E52-97F9-F066E95F3DC1}"/>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56F8B2D6-07BA-429D-BB5E-0B2101760749}"/>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811F01AD-D82A-4D0C-B1B5-DE338C8DFA73}"/>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8D413A43-655F-453B-A3FD-D1BC9DAFA3D9}"/>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22E23A6-B4C7-4494-8EF7-75D970E4DA8B}"/>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1DF73A41-513C-4784-89EA-FEA4B3DD5054}"/>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418036AE-6205-40A9-828A-2EDF1843B98C}"/>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67B1C3B6-12DD-4B48-A728-80496C697A1C}"/>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1E292E3F-A57F-4139-9D68-91A6DFA6A072}"/>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3B07E9E-9495-4910-9E18-43C337B41FE6}"/>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F007EBDC-7817-479F-9770-990582BB3631}"/>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AF9A088A-8B3C-4B91-B7A7-BE2FC98F1BA4}"/>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B01DFD00-D0F0-4F10-9605-DA65EFE1A5FD}"/>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C7EB3FE6-28E9-4B9C-845E-22C287B67727}"/>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8B788E51-AAE4-4685-8756-15CD97955718}"/>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4827B7BF-F05F-4C6F-8B49-44067335D1C7}"/>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67106E33-C803-4ADB-90BC-29522C7FF775}"/>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DF76229C-9FC2-4438-B9CD-2468656DB8C9}"/>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883F6A84-009A-4860-AA75-1331B9F068FD}"/>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430F11A1-C520-4818-9820-886D3E22DB0E}"/>
            </a:ext>
          </a:extLst>
        </xdr:cNvPr>
        <xdr:cNvCxnSpPr/>
      </xdr:nvCxnSpPr>
      <xdr:spPr>
        <a:xfrm flipV="1">
          <a:off x="14696439" y="5323840"/>
          <a:ext cx="0" cy="151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2FAE17F3-7D62-4BC8-9D2F-6715100D5922}"/>
            </a:ext>
          </a:extLst>
        </xdr:cNvPr>
        <xdr:cNvSpPr txBox="1"/>
      </xdr:nvSpPr>
      <xdr:spPr>
        <a:xfrm>
          <a:off x="14735175"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4D73C11C-24A6-4550-B278-995CFDB6D1FA}"/>
            </a:ext>
          </a:extLst>
        </xdr:cNvPr>
        <xdr:cNvCxnSpPr/>
      </xdr:nvCxnSpPr>
      <xdr:spPr>
        <a:xfrm>
          <a:off x="14611350" y="6838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A4792C60-389F-47CE-A76D-5C2674F0E371}"/>
            </a:ext>
          </a:extLst>
        </xdr:cNvPr>
        <xdr:cNvSpPr txBox="1"/>
      </xdr:nvSpPr>
      <xdr:spPr>
        <a:xfrm>
          <a:off x="14735175" y="510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3" name="直線コネクタ 422">
          <a:extLst>
            <a:ext uri="{FF2B5EF4-FFF2-40B4-BE49-F238E27FC236}">
              <a16:creationId xmlns:a16="http://schemas.microsoft.com/office/drawing/2014/main" id="{52E03229-A60A-43E6-8A40-552E8710513E}"/>
            </a:ext>
          </a:extLst>
        </xdr:cNvPr>
        <xdr:cNvCxnSpPr/>
      </xdr:nvCxnSpPr>
      <xdr:spPr>
        <a:xfrm>
          <a:off x="14611350" y="53238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60F5992F-997F-4C31-ADEB-27A3623AD232}"/>
            </a:ext>
          </a:extLst>
        </xdr:cNvPr>
        <xdr:cNvSpPr txBox="1"/>
      </xdr:nvSpPr>
      <xdr:spPr>
        <a:xfrm>
          <a:off x="14735175" y="5907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5" name="フローチャート: 判断 424">
          <a:extLst>
            <a:ext uri="{FF2B5EF4-FFF2-40B4-BE49-F238E27FC236}">
              <a16:creationId xmlns:a16="http://schemas.microsoft.com/office/drawing/2014/main" id="{AAF7C78B-C2BE-4B9F-B786-3B502C24E014}"/>
            </a:ext>
          </a:extLst>
        </xdr:cNvPr>
        <xdr:cNvSpPr/>
      </xdr:nvSpPr>
      <xdr:spPr>
        <a:xfrm>
          <a:off x="14649450" y="59321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426" name="フローチャート: 判断 425">
          <a:extLst>
            <a:ext uri="{FF2B5EF4-FFF2-40B4-BE49-F238E27FC236}">
              <a16:creationId xmlns:a16="http://schemas.microsoft.com/office/drawing/2014/main" id="{1FCC71C2-FAE4-4C16-B984-62DBB6B9F1C4}"/>
            </a:ext>
          </a:extLst>
        </xdr:cNvPr>
        <xdr:cNvSpPr/>
      </xdr:nvSpPr>
      <xdr:spPr>
        <a:xfrm>
          <a:off x="13887450" y="59334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27" name="フローチャート: 判断 426">
          <a:extLst>
            <a:ext uri="{FF2B5EF4-FFF2-40B4-BE49-F238E27FC236}">
              <a16:creationId xmlns:a16="http://schemas.microsoft.com/office/drawing/2014/main" id="{0517893D-7509-4930-833B-A6449AF2141C}"/>
            </a:ext>
          </a:extLst>
        </xdr:cNvPr>
        <xdr:cNvSpPr/>
      </xdr:nvSpPr>
      <xdr:spPr>
        <a:xfrm>
          <a:off x="13096875" y="59905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8" name="フローチャート: 判断 427">
          <a:extLst>
            <a:ext uri="{FF2B5EF4-FFF2-40B4-BE49-F238E27FC236}">
              <a16:creationId xmlns:a16="http://schemas.microsoft.com/office/drawing/2014/main" id="{4EB88BA3-B915-47E1-94F3-A2F049ABF4B8}"/>
            </a:ext>
          </a:extLst>
        </xdr:cNvPr>
        <xdr:cNvSpPr/>
      </xdr:nvSpPr>
      <xdr:spPr>
        <a:xfrm>
          <a:off x="12296775" y="59880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29" name="フローチャート: 判断 428">
          <a:extLst>
            <a:ext uri="{FF2B5EF4-FFF2-40B4-BE49-F238E27FC236}">
              <a16:creationId xmlns:a16="http://schemas.microsoft.com/office/drawing/2014/main" id="{A5B9BB33-361D-4195-9947-03AC04CA66E8}"/>
            </a:ext>
          </a:extLst>
        </xdr:cNvPr>
        <xdr:cNvSpPr/>
      </xdr:nvSpPr>
      <xdr:spPr>
        <a:xfrm>
          <a:off x="11487150" y="59823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A1BCFE8-9FC0-4065-94D0-B2E20E888904}"/>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1DBE746-7488-4B8D-9F4D-5E7F5A9D2AC9}"/>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82DDF78-D95C-4CED-AFF3-0EA7C0C47F7A}"/>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6EAE8B7-38C6-4265-83BE-E487558CB368}"/>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6729281-7FBE-4CB2-9CD2-DE86324E78AC}"/>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48260</xdr:rowOff>
    </xdr:from>
    <xdr:to>
      <xdr:col>85</xdr:col>
      <xdr:colOff>177800</xdr:colOff>
      <xdr:row>35</xdr:row>
      <xdr:rowOff>149860</xdr:rowOff>
    </xdr:to>
    <xdr:sp macro="" textlink="">
      <xdr:nvSpPr>
        <xdr:cNvPr id="435" name="楕円 434">
          <a:extLst>
            <a:ext uri="{FF2B5EF4-FFF2-40B4-BE49-F238E27FC236}">
              <a16:creationId xmlns:a16="http://schemas.microsoft.com/office/drawing/2014/main" id="{995852F7-C78A-4579-A557-41E8B8A3E24C}"/>
            </a:ext>
          </a:extLst>
        </xdr:cNvPr>
        <xdr:cNvSpPr/>
      </xdr:nvSpPr>
      <xdr:spPr>
        <a:xfrm>
          <a:off x="14649450" y="57124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71137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BD8F5763-3253-4CA4-9420-4E3D04DEBEAE}"/>
            </a:ext>
          </a:extLst>
        </xdr:cNvPr>
        <xdr:cNvSpPr txBox="1"/>
      </xdr:nvSpPr>
      <xdr:spPr>
        <a:xfrm>
          <a:off x="14735175"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99695</xdr:rowOff>
    </xdr:from>
    <xdr:to>
      <xdr:col>81</xdr:col>
      <xdr:colOff>101600</xdr:colOff>
      <xdr:row>35</xdr:row>
      <xdr:rowOff>29845</xdr:rowOff>
    </xdr:to>
    <xdr:sp macro="" textlink="">
      <xdr:nvSpPr>
        <xdr:cNvPr id="437" name="楕円 436">
          <a:extLst>
            <a:ext uri="{FF2B5EF4-FFF2-40B4-BE49-F238E27FC236}">
              <a16:creationId xmlns:a16="http://schemas.microsoft.com/office/drawing/2014/main" id="{AE50F000-2EE7-413D-ABED-27C313C0741E}"/>
            </a:ext>
          </a:extLst>
        </xdr:cNvPr>
        <xdr:cNvSpPr/>
      </xdr:nvSpPr>
      <xdr:spPr>
        <a:xfrm>
          <a:off x="13887450" y="56083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150495</xdr:rowOff>
    </xdr:from>
    <xdr:to>
      <xdr:col>85</xdr:col>
      <xdr:colOff>127000</xdr:colOff>
      <xdr:row>35</xdr:row>
      <xdr:rowOff>99060</xdr:rowOff>
    </xdr:to>
    <xdr:cxnSp macro="">
      <xdr:nvCxnSpPr>
        <xdr:cNvPr id="438" name="直線コネクタ 437">
          <a:extLst>
            <a:ext uri="{FF2B5EF4-FFF2-40B4-BE49-F238E27FC236}">
              <a16:creationId xmlns:a16="http://schemas.microsoft.com/office/drawing/2014/main" id="{F132FB07-FC8A-4EFF-B79E-4FF8A7603359}"/>
            </a:ext>
          </a:extLst>
        </xdr:cNvPr>
        <xdr:cNvCxnSpPr/>
      </xdr:nvCxnSpPr>
      <xdr:spPr>
        <a:xfrm>
          <a:off x="13935075" y="5655945"/>
          <a:ext cx="762000" cy="1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153035</xdr:rowOff>
    </xdr:from>
    <xdr:to>
      <xdr:col>76</xdr:col>
      <xdr:colOff>165100</xdr:colOff>
      <xdr:row>34</xdr:row>
      <xdr:rowOff>83185</xdr:rowOff>
    </xdr:to>
    <xdr:sp macro="" textlink="">
      <xdr:nvSpPr>
        <xdr:cNvPr id="439" name="楕円 438">
          <a:extLst>
            <a:ext uri="{FF2B5EF4-FFF2-40B4-BE49-F238E27FC236}">
              <a16:creationId xmlns:a16="http://schemas.microsoft.com/office/drawing/2014/main" id="{066BE63A-1878-4132-9949-91B7A1220B96}"/>
            </a:ext>
          </a:extLst>
        </xdr:cNvPr>
        <xdr:cNvSpPr/>
      </xdr:nvSpPr>
      <xdr:spPr>
        <a:xfrm>
          <a:off x="13096875" y="54965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32385</xdr:rowOff>
    </xdr:from>
    <xdr:to>
      <xdr:col>81</xdr:col>
      <xdr:colOff>50800</xdr:colOff>
      <xdr:row>34</xdr:row>
      <xdr:rowOff>150495</xdr:rowOff>
    </xdr:to>
    <xdr:cxnSp macro="">
      <xdr:nvCxnSpPr>
        <xdr:cNvPr id="440" name="直線コネクタ 439">
          <a:extLst>
            <a:ext uri="{FF2B5EF4-FFF2-40B4-BE49-F238E27FC236}">
              <a16:creationId xmlns:a16="http://schemas.microsoft.com/office/drawing/2014/main" id="{BE98F2A0-9DE4-47A7-9EC1-85557EC6150A}"/>
            </a:ext>
          </a:extLst>
        </xdr:cNvPr>
        <xdr:cNvCxnSpPr/>
      </xdr:nvCxnSpPr>
      <xdr:spPr>
        <a:xfrm>
          <a:off x="13144500" y="5534660"/>
          <a:ext cx="790575" cy="1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55880</xdr:rowOff>
    </xdr:from>
    <xdr:to>
      <xdr:col>72</xdr:col>
      <xdr:colOff>38100</xdr:colOff>
      <xdr:row>33</xdr:row>
      <xdr:rowOff>157480</xdr:rowOff>
    </xdr:to>
    <xdr:sp macro="" textlink="">
      <xdr:nvSpPr>
        <xdr:cNvPr id="441" name="楕円 440">
          <a:extLst>
            <a:ext uri="{FF2B5EF4-FFF2-40B4-BE49-F238E27FC236}">
              <a16:creationId xmlns:a16="http://schemas.microsoft.com/office/drawing/2014/main" id="{97500728-F61A-43FE-B58B-17F824F99965}"/>
            </a:ext>
          </a:extLst>
        </xdr:cNvPr>
        <xdr:cNvSpPr/>
      </xdr:nvSpPr>
      <xdr:spPr>
        <a:xfrm>
          <a:off x="12296775" y="53994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106680</xdr:rowOff>
    </xdr:from>
    <xdr:to>
      <xdr:col>76</xdr:col>
      <xdr:colOff>114300</xdr:colOff>
      <xdr:row>34</xdr:row>
      <xdr:rowOff>32385</xdr:rowOff>
    </xdr:to>
    <xdr:cxnSp macro="">
      <xdr:nvCxnSpPr>
        <xdr:cNvPr id="442" name="直線コネクタ 441">
          <a:extLst>
            <a:ext uri="{FF2B5EF4-FFF2-40B4-BE49-F238E27FC236}">
              <a16:creationId xmlns:a16="http://schemas.microsoft.com/office/drawing/2014/main" id="{6940F79A-0031-4D46-B416-3CAA58768F0C}"/>
            </a:ext>
          </a:extLst>
        </xdr:cNvPr>
        <xdr:cNvCxnSpPr/>
      </xdr:nvCxnSpPr>
      <xdr:spPr>
        <a:xfrm>
          <a:off x="12344400" y="5447030"/>
          <a:ext cx="8001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86360</xdr:rowOff>
    </xdr:from>
    <xdr:to>
      <xdr:col>67</xdr:col>
      <xdr:colOff>101600</xdr:colOff>
      <xdr:row>33</xdr:row>
      <xdr:rowOff>16510</xdr:rowOff>
    </xdr:to>
    <xdr:sp macro="" textlink="">
      <xdr:nvSpPr>
        <xdr:cNvPr id="443" name="楕円 442">
          <a:extLst>
            <a:ext uri="{FF2B5EF4-FFF2-40B4-BE49-F238E27FC236}">
              <a16:creationId xmlns:a16="http://schemas.microsoft.com/office/drawing/2014/main" id="{5EF11852-B3B1-40C9-911D-600C6BE49666}"/>
            </a:ext>
          </a:extLst>
        </xdr:cNvPr>
        <xdr:cNvSpPr/>
      </xdr:nvSpPr>
      <xdr:spPr>
        <a:xfrm>
          <a:off x="11487150" y="52647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137160</xdr:rowOff>
    </xdr:from>
    <xdr:to>
      <xdr:col>71</xdr:col>
      <xdr:colOff>177800</xdr:colOff>
      <xdr:row>33</xdr:row>
      <xdr:rowOff>106680</xdr:rowOff>
    </xdr:to>
    <xdr:cxnSp macro="">
      <xdr:nvCxnSpPr>
        <xdr:cNvPr id="444" name="直線コネクタ 443">
          <a:extLst>
            <a:ext uri="{FF2B5EF4-FFF2-40B4-BE49-F238E27FC236}">
              <a16:creationId xmlns:a16="http://schemas.microsoft.com/office/drawing/2014/main" id="{1C256AD9-5030-4205-9329-257074877D0A}"/>
            </a:ext>
          </a:extLst>
        </xdr:cNvPr>
        <xdr:cNvCxnSpPr/>
      </xdr:nvCxnSpPr>
      <xdr:spPr>
        <a:xfrm>
          <a:off x="11534775" y="5321935"/>
          <a:ext cx="809625" cy="1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28592</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CBA94DFB-B6A1-45C7-96BA-40AE826251CC}"/>
            </a:ext>
          </a:extLst>
        </xdr:cNvPr>
        <xdr:cNvSpPr txBox="1"/>
      </xdr:nvSpPr>
      <xdr:spPr>
        <a:xfrm>
          <a:off x="13745219"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85742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2407EEA5-4849-45EE-A7C1-E3AA0FE372D5}"/>
            </a:ext>
          </a:extLst>
        </xdr:cNvPr>
        <xdr:cNvSpPr txBox="1"/>
      </xdr:nvSpPr>
      <xdr:spPr>
        <a:xfrm>
          <a:off x="12964169"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66B034A4-520F-41CE-9AAB-AB1B1E132AA1}"/>
            </a:ext>
          </a:extLst>
        </xdr:cNvPr>
        <xdr:cNvSpPr txBox="1"/>
      </xdr:nvSpPr>
      <xdr:spPr>
        <a:xfrm>
          <a:off x="12164069"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74312</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B728BB3D-856A-4E47-B64B-FFE2F7163600}"/>
            </a:ext>
          </a:extLst>
        </xdr:cNvPr>
        <xdr:cNvSpPr txBox="1"/>
      </xdr:nvSpPr>
      <xdr:spPr>
        <a:xfrm>
          <a:off x="11354444" y="606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46372</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0BC7AE18-E575-4ADC-96F1-E93A330CE4CF}"/>
            </a:ext>
          </a:extLst>
        </xdr:cNvPr>
        <xdr:cNvSpPr txBox="1"/>
      </xdr:nvSpPr>
      <xdr:spPr>
        <a:xfrm>
          <a:off x="13745219"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99712</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48D4C7FD-AA10-4A4A-B11D-D801F1C12213}"/>
            </a:ext>
          </a:extLst>
        </xdr:cNvPr>
        <xdr:cNvSpPr txBox="1"/>
      </xdr:nvSpPr>
      <xdr:spPr>
        <a:xfrm>
          <a:off x="12964169" y="528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2557</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102B58B5-E801-4A5A-BFB8-E0CE5FEB0FD8}"/>
            </a:ext>
          </a:extLst>
        </xdr:cNvPr>
        <xdr:cNvSpPr txBox="1"/>
      </xdr:nvSpPr>
      <xdr:spPr>
        <a:xfrm>
          <a:off x="12164069" y="51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33037</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0734198E-6042-4F39-AB61-4D1977E289F9}"/>
            </a:ext>
          </a:extLst>
        </xdr:cNvPr>
        <xdr:cNvSpPr txBox="1"/>
      </xdr:nvSpPr>
      <xdr:spPr>
        <a:xfrm>
          <a:off x="11354444" y="504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9EAC1692-CCDB-48CF-AD08-0D64C195DD31}"/>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A02D5FE3-4F9B-461F-9CE3-9831B3DBD035}"/>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1B2C1E17-F9FE-4CA6-B2B6-C3AC4B1DC897}"/>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D918E0F0-983D-4A9E-9A0E-63BB29DA8A1C}"/>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1AD76FEE-B231-4E7B-8524-77D35F99704F}"/>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15C0F860-765D-4F5C-B35E-6AFEAFB04AA1}"/>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BD7C7584-03A8-446D-8EF6-393BE450C2BB}"/>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C6D82541-51DD-4658-8999-7FC0C634E4B8}"/>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DC173E9F-ADD0-4CC4-9116-7C54B8ECA58E}"/>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BFDA2B98-804A-4467-B6E7-2BA429F30CEF}"/>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2EA9344C-B5A3-46A8-B244-9625A1C48557}"/>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ABEAD193-FF53-42DB-9421-D7C07F0AD933}"/>
            </a:ext>
          </a:extLst>
        </xdr:cNvPr>
        <xdr:cNvSpPr txBox="1"/>
      </xdr:nvSpPr>
      <xdr:spPr>
        <a:xfrm>
          <a:off x="16248514" y="66364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D1581194-A91D-46B5-AFB2-E6902DABD083}"/>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a:extLst>
            <a:ext uri="{FF2B5EF4-FFF2-40B4-BE49-F238E27FC236}">
              <a16:creationId xmlns:a16="http://schemas.microsoft.com/office/drawing/2014/main" id="{6E8D7270-79B8-486C-B7BE-CAEBB18B2550}"/>
            </a:ext>
          </a:extLst>
        </xdr:cNvPr>
        <xdr:cNvSpPr txBox="1"/>
      </xdr:nvSpPr>
      <xdr:spPr>
        <a:xfrm>
          <a:off x="15849828" y="6198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A0950ABC-1135-45AA-AC1C-5704E627472D}"/>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A006FE34-6F93-4D03-A541-773BC5D0E9AD}"/>
            </a:ext>
          </a:extLst>
        </xdr:cNvPr>
        <xdr:cNvSpPr txBox="1"/>
      </xdr:nvSpPr>
      <xdr:spPr>
        <a:xfrm>
          <a:off x="15849828" y="5769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E4E228CB-E5B7-4014-96C4-4DA13F6333D7}"/>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AFEBB018-9123-4C54-A11B-6D6CBBF0D795}"/>
            </a:ext>
          </a:extLst>
        </xdr:cNvPr>
        <xdr:cNvSpPr txBox="1"/>
      </xdr:nvSpPr>
      <xdr:spPr>
        <a:xfrm>
          <a:off x="15849828" y="53410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D28CB24E-666A-4047-B4C1-5050106533A4}"/>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1E934882-0B3C-4A33-926E-F47248394529}"/>
            </a:ext>
          </a:extLst>
        </xdr:cNvPr>
        <xdr:cNvSpPr txBox="1"/>
      </xdr:nvSpPr>
      <xdr:spPr>
        <a:xfrm>
          <a:off x="15849828" y="49028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B0006D16-319C-4836-B1DF-1A950E281AB0}"/>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74" name="直線コネクタ 473">
          <a:extLst>
            <a:ext uri="{FF2B5EF4-FFF2-40B4-BE49-F238E27FC236}">
              <a16:creationId xmlns:a16="http://schemas.microsoft.com/office/drawing/2014/main" id="{7188954C-CBFB-47F5-8F81-577C0F288BC3}"/>
            </a:ext>
          </a:extLst>
        </xdr:cNvPr>
        <xdr:cNvCxnSpPr/>
      </xdr:nvCxnSpPr>
      <xdr:spPr>
        <a:xfrm flipV="1">
          <a:off x="19954239" y="5413125"/>
          <a:ext cx="0" cy="135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DABC3C17-24B0-4E6C-97E4-87EF86DBE3BE}"/>
            </a:ext>
          </a:extLst>
        </xdr:cNvPr>
        <xdr:cNvSpPr txBox="1"/>
      </xdr:nvSpPr>
      <xdr:spPr>
        <a:xfrm>
          <a:off x="19992975" y="677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76" name="直線コネクタ 475">
          <a:extLst>
            <a:ext uri="{FF2B5EF4-FFF2-40B4-BE49-F238E27FC236}">
              <a16:creationId xmlns:a16="http://schemas.microsoft.com/office/drawing/2014/main" id="{712171E3-B4FD-44FC-840A-30F04A9436E7}"/>
            </a:ext>
          </a:extLst>
        </xdr:cNvPr>
        <xdr:cNvCxnSpPr/>
      </xdr:nvCxnSpPr>
      <xdr:spPr>
        <a:xfrm>
          <a:off x="19878675" y="67710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E7210077-29C6-474F-9927-ECAA8B40F939}"/>
            </a:ext>
          </a:extLst>
        </xdr:cNvPr>
        <xdr:cNvSpPr txBox="1"/>
      </xdr:nvSpPr>
      <xdr:spPr>
        <a:xfrm>
          <a:off x="19992975" y="51915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78" name="直線コネクタ 477">
          <a:extLst>
            <a:ext uri="{FF2B5EF4-FFF2-40B4-BE49-F238E27FC236}">
              <a16:creationId xmlns:a16="http://schemas.microsoft.com/office/drawing/2014/main" id="{B9F72EBB-6EBD-403B-951A-759479A31698}"/>
            </a:ext>
          </a:extLst>
        </xdr:cNvPr>
        <xdr:cNvCxnSpPr/>
      </xdr:nvCxnSpPr>
      <xdr:spPr>
        <a:xfrm>
          <a:off x="19878675" y="54131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347910AD-B839-4D6C-A88E-00E132EA47CA}"/>
            </a:ext>
          </a:extLst>
        </xdr:cNvPr>
        <xdr:cNvSpPr txBox="1"/>
      </xdr:nvSpPr>
      <xdr:spPr>
        <a:xfrm>
          <a:off x="19992975" y="64474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80" name="フローチャート: 判断 479">
          <a:extLst>
            <a:ext uri="{FF2B5EF4-FFF2-40B4-BE49-F238E27FC236}">
              <a16:creationId xmlns:a16="http://schemas.microsoft.com/office/drawing/2014/main" id="{AE8DBE75-AD65-4239-A792-9F8371AA7441}"/>
            </a:ext>
          </a:extLst>
        </xdr:cNvPr>
        <xdr:cNvSpPr/>
      </xdr:nvSpPr>
      <xdr:spPr>
        <a:xfrm>
          <a:off x="19897725" y="65832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81" name="フローチャート: 判断 480">
          <a:extLst>
            <a:ext uri="{FF2B5EF4-FFF2-40B4-BE49-F238E27FC236}">
              <a16:creationId xmlns:a16="http://schemas.microsoft.com/office/drawing/2014/main" id="{DE3E7BBC-15FF-4075-A18D-B64796AB319B}"/>
            </a:ext>
          </a:extLst>
        </xdr:cNvPr>
        <xdr:cNvSpPr/>
      </xdr:nvSpPr>
      <xdr:spPr>
        <a:xfrm>
          <a:off x="19154775" y="66024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82" name="フローチャート: 判断 481">
          <a:extLst>
            <a:ext uri="{FF2B5EF4-FFF2-40B4-BE49-F238E27FC236}">
              <a16:creationId xmlns:a16="http://schemas.microsoft.com/office/drawing/2014/main" id="{31D53D30-2A7A-435A-B90A-938A0526610C}"/>
            </a:ext>
          </a:extLst>
        </xdr:cNvPr>
        <xdr:cNvSpPr/>
      </xdr:nvSpPr>
      <xdr:spPr>
        <a:xfrm>
          <a:off x="18345150" y="66133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483" name="フローチャート: 判断 482">
          <a:extLst>
            <a:ext uri="{FF2B5EF4-FFF2-40B4-BE49-F238E27FC236}">
              <a16:creationId xmlns:a16="http://schemas.microsoft.com/office/drawing/2014/main" id="{DD80FB7C-D563-49D6-958B-DB771957829D}"/>
            </a:ext>
          </a:extLst>
        </xdr:cNvPr>
        <xdr:cNvSpPr/>
      </xdr:nvSpPr>
      <xdr:spPr>
        <a:xfrm>
          <a:off x="17554575" y="65985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484" name="フローチャート: 判断 483">
          <a:extLst>
            <a:ext uri="{FF2B5EF4-FFF2-40B4-BE49-F238E27FC236}">
              <a16:creationId xmlns:a16="http://schemas.microsoft.com/office/drawing/2014/main" id="{E19D865B-96E3-4AB8-B4F7-E81E43E0F1CA}"/>
            </a:ext>
          </a:extLst>
        </xdr:cNvPr>
        <xdr:cNvSpPr/>
      </xdr:nvSpPr>
      <xdr:spPr>
        <a:xfrm>
          <a:off x="16754475" y="66035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EDE4271-614C-40A2-94EA-1940A6773844}"/>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2E3C6C8-4FF8-4266-B3CE-9AB25CFBF362}"/>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EB98357-BD71-4FFA-B134-52E70FE9D8BE}"/>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6C891C4-F2F6-4953-9378-34578F53D8BD}"/>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E5C5F15-4A49-4904-9378-E28C3CD9A7F6}"/>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156742</xdr:rowOff>
    </xdr:from>
    <xdr:to>
      <xdr:col>116</xdr:col>
      <xdr:colOff>114300</xdr:colOff>
      <xdr:row>41</xdr:row>
      <xdr:rowOff>86892</xdr:rowOff>
    </xdr:to>
    <xdr:sp macro="" textlink="">
      <xdr:nvSpPr>
        <xdr:cNvPr id="490" name="楕円 489">
          <a:extLst>
            <a:ext uri="{FF2B5EF4-FFF2-40B4-BE49-F238E27FC236}">
              <a16:creationId xmlns:a16="http://schemas.microsoft.com/office/drawing/2014/main" id="{4828899E-166B-48D2-9A4F-C245821E6BA3}"/>
            </a:ext>
          </a:extLst>
        </xdr:cNvPr>
        <xdr:cNvSpPr/>
      </xdr:nvSpPr>
      <xdr:spPr>
        <a:xfrm>
          <a:off x="19897725" y="663691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87882</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1EFBD83F-6708-4788-8086-C22CDBB84B77}"/>
            </a:ext>
          </a:extLst>
        </xdr:cNvPr>
        <xdr:cNvSpPr txBox="1"/>
      </xdr:nvSpPr>
      <xdr:spPr>
        <a:xfrm>
          <a:off x="19992975" y="656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160091</xdr:rowOff>
    </xdr:from>
    <xdr:to>
      <xdr:col>112</xdr:col>
      <xdr:colOff>38100</xdr:colOff>
      <xdr:row>41</xdr:row>
      <xdr:rowOff>90241</xdr:rowOff>
    </xdr:to>
    <xdr:sp macro="" textlink="">
      <xdr:nvSpPr>
        <xdr:cNvPr id="492" name="楕円 491">
          <a:extLst>
            <a:ext uri="{FF2B5EF4-FFF2-40B4-BE49-F238E27FC236}">
              <a16:creationId xmlns:a16="http://schemas.microsoft.com/office/drawing/2014/main" id="{8E572ED7-EBD5-41F0-AB8E-50C45F9A703C}"/>
            </a:ext>
          </a:extLst>
        </xdr:cNvPr>
        <xdr:cNvSpPr/>
      </xdr:nvSpPr>
      <xdr:spPr>
        <a:xfrm>
          <a:off x="19154775" y="664026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36092</xdr:rowOff>
    </xdr:from>
    <xdr:to>
      <xdr:col>116</xdr:col>
      <xdr:colOff>63500</xdr:colOff>
      <xdr:row>41</xdr:row>
      <xdr:rowOff>39441</xdr:rowOff>
    </xdr:to>
    <xdr:cxnSp macro="">
      <xdr:nvCxnSpPr>
        <xdr:cNvPr id="493" name="直線コネクタ 492">
          <a:extLst>
            <a:ext uri="{FF2B5EF4-FFF2-40B4-BE49-F238E27FC236}">
              <a16:creationId xmlns:a16="http://schemas.microsoft.com/office/drawing/2014/main" id="{95E98A08-EDC5-4F91-8126-E8AB725914EF}"/>
            </a:ext>
          </a:extLst>
        </xdr:cNvPr>
        <xdr:cNvCxnSpPr/>
      </xdr:nvCxnSpPr>
      <xdr:spPr>
        <a:xfrm flipV="1">
          <a:off x="19202400" y="6675017"/>
          <a:ext cx="752475" cy="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162598</xdr:rowOff>
    </xdr:from>
    <xdr:to>
      <xdr:col>107</xdr:col>
      <xdr:colOff>101600</xdr:colOff>
      <xdr:row>41</xdr:row>
      <xdr:rowOff>92748</xdr:rowOff>
    </xdr:to>
    <xdr:sp macro="" textlink="">
      <xdr:nvSpPr>
        <xdr:cNvPr id="494" name="楕円 493">
          <a:extLst>
            <a:ext uri="{FF2B5EF4-FFF2-40B4-BE49-F238E27FC236}">
              <a16:creationId xmlns:a16="http://schemas.microsoft.com/office/drawing/2014/main" id="{A61520EC-ECE0-4831-8A79-6A2B2D61B1D6}"/>
            </a:ext>
          </a:extLst>
        </xdr:cNvPr>
        <xdr:cNvSpPr/>
      </xdr:nvSpPr>
      <xdr:spPr>
        <a:xfrm>
          <a:off x="18345150" y="663642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39441</xdr:rowOff>
    </xdr:from>
    <xdr:to>
      <xdr:col>111</xdr:col>
      <xdr:colOff>177800</xdr:colOff>
      <xdr:row>41</xdr:row>
      <xdr:rowOff>41948</xdr:rowOff>
    </xdr:to>
    <xdr:cxnSp macro="">
      <xdr:nvCxnSpPr>
        <xdr:cNvPr id="495" name="直線コネクタ 494">
          <a:extLst>
            <a:ext uri="{FF2B5EF4-FFF2-40B4-BE49-F238E27FC236}">
              <a16:creationId xmlns:a16="http://schemas.microsoft.com/office/drawing/2014/main" id="{0627751A-0636-4CE0-9F16-C385E9C49FA2}"/>
            </a:ext>
          </a:extLst>
        </xdr:cNvPr>
        <xdr:cNvCxnSpPr/>
      </xdr:nvCxnSpPr>
      <xdr:spPr>
        <a:xfrm flipV="1">
          <a:off x="18392775" y="6678366"/>
          <a:ext cx="809625"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170097</xdr:rowOff>
    </xdr:from>
    <xdr:to>
      <xdr:col>102</xdr:col>
      <xdr:colOff>165100</xdr:colOff>
      <xdr:row>41</xdr:row>
      <xdr:rowOff>100247</xdr:rowOff>
    </xdr:to>
    <xdr:sp macro="" textlink="">
      <xdr:nvSpPr>
        <xdr:cNvPr id="496" name="楕円 495">
          <a:extLst>
            <a:ext uri="{FF2B5EF4-FFF2-40B4-BE49-F238E27FC236}">
              <a16:creationId xmlns:a16="http://schemas.microsoft.com/office/drawing/2014/main" id="{CCD08B73-2C2A-4D80-A92B-A8C525118236}"/>
            </a:ext>
          </a:extLst>
        </xdr:cNvPr>
        <xdr:cNvSpPr/>
      </xdr:nvSpPr>
      <xdr:spPr>
        <a:xfrm>
          <a:off x="17554575" y="663757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41948</xdr:rowOff>
    </xdr:from>
    <xdr:to>
      <xdr:col>107</xdr:col>
      <xdr:colOff>50800</xdr:colOff>
      <xdr:row>41</xdr:row>
      <xdr:rowOff>49447</xdr:rowOff>
    </xdr:to>
    <xdr:cxnSp macro="">
      <xdr:nvCxnSpPr>
        <xdr:cNvPr id="497" name="直線コネクタ 496">
          <a:extLst>
            <a:ext uri="{FF2B5EF4-FFF2-40B4-BE49-F238E27FC236}">
              <a16:creationId xmlns:a16="http://schemas.microsoft.com/office/drawing/2014/main" id="{8CC6E805-B6BF-427F-95DF-961681F6E377}"/>
            </a:ext>
          </a:extLst>
        </xdr:cNvPr>
        <xdr:cNvCxnSpPr/>
      </xdr:nvCxnSpPr>
      <xdr:spPr>
        <a:xfrm flipV="1">
          <a:off x="17602200" y="6684048"/>
          <a:ext cx="790575"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165374</xdr:rowOff>
    </xdr:from>
    <xdr:to>
      <xdr:col>98</xdr:col>
      <xdr:colOff>38100</xdr:colOff>
      <xdr:row>41</xdr:row>
      <xdr:rowOff>95524</xdr:rowOff>
    </xdr:to>
    <xdr:sp macro="" textlink="">
      <xdr:nvSpPr>
        <xdr:cNvPr id="498" name="楕円 497">
          <a:extLst>
            <a:ext uri="{FF2B5EF4-FFF2-40B4-BE49-F238E27FC236}">
              <a16:creationId xmlns:a16="http://schemas.microsoft.com/office/drawing/2014/main" id="{D24B61AF-881E-4CF1-B05A-F7C3B03A8B33}"/>
            </a:ext>
          </a:extLst>
        </xdr:cNvPr>
        <xdr:cNvSpPr/>
      </xdr:nvSpPr>
      <xdr:spPr>
        <a:xfrm>
          <a:off x="16754475" y="66391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44724</xdr:rowOff>
    </xdr:from>
    <xdr:to>
      <xdr:col>102</xdr:col>
      <xdr:colOff>114300</xdr:colOff>
      <xdr:row>41</xdr:row>
      <xdr:rowOff>49447</xdr:rowOff>
    </xdr:to>
    <xdr:cxnSp macro="">
      <xdr:nvCxnSpPr>
        <xdr:cNvPr id="499" name="直線コネクタ 498">
          <a:extLst>
            <a:ext uri="{FF2B5EF4-FFF2-40B4-BE49-F238E27FC236}">
              <a16:creationId xmlns:a16="http://schemas.microsoft.com/office/drawing/2014/main" id="{004DD07A-3DC5-44DC-A5D4-5E24132767E9}"/>
            </a:ext>
          </a:extLst>
        </xdr:cNvPr>
        <xdr:cNvCxnSpPr/>
      </xdr:nvCxnSpPr>
      <xdr:spPr>
        <a:xfrm>
          <a:off x="16802100" y="668682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F58135E7-DF21-4133-89AF-94B740979D36}"/>
            </a:ext>
          </a:extLst>
        </xdr:cNvPr>
        <xdr:cNvSpPr txBox="1"/>
      </xdr:nvSpPr>
      <xdr:spPr>
        <a:xfrm>
          <a:off x="18915595" y="638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627664E3-60B6-423D-BC18-F346FF2EDC4A}"/>
            </a:ext>
          </a:extLst>
        </xdr:cNvPr>
        <xdr:cNvSpPr txBox="1"/>
      </xdr:nvSpPr>
      <xdr:spPr>
        <a:xfrm>
          <a:off x="18134545" y="640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23931FC1-1983-49B1-9153-CE682B570034}"/>
            </a:ext>
          </a:extLst>
        </xdr:cNvPr>
        <xdr:cNvSpPr txBox="1"/>
      </xdr:nvSpPr>
      <xdr:spPr>
        <a:xfrm>
          <a:off x="17324920" y="638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AFCC50AD-079E-4196-8EE6-15C1A0D90099}"/>
            </a:ext>
          </a:extLst>
        </xdr:cNvPr>
        <xdr:cNvSpPr txBox="1"/>
      </xdr:nvSpPr>
      <xdr:spPr>
        <a:xfrm>
          <a:off x="16524820" y="639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81368</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251B6ECD-E62D-490F-96A8-F3FA1AD0AE09}"/>
            </a:ext>
          </a:extLst>
        </xdr:cNvPr>
        <xdr:cNvSpPr txBox="1"/>
      </xdr:nvSpPr>
      <xdr:spPr>
        <a:xfrm>
          <a:off x="18915595" y="672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83875</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460BD23C-E966-49CF-8BE7-6D59E1EC7594}"/>
            </a:ext>
          </a:extLst>
        </xdr:cNvPr>
        <xdr:cNvSpPr txBox="1"/>
      </xdr:nvSpPr>
      <xdr:spPr>
        <a:xfrm>
          <a:off x="18134545" y="672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91374</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AE6B75A6-AA03-46FD-85A8-2B3AAE244736}"/>
            </a:ext>
          </a:extLst>
        </xdr:cNvPr>
        <xdr:cNvSpPr txBox="1"/>
      </xdr:nvSpPr>
      <xdr:spPr>
        <a:xfrm>
          <a:off x="17324920" y="672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86651</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CD356EAC-9D14-4BE5-AA82-6AEB49E53BF2}"/>
            </a:ext>
          </a:extLst>
        </xdr:cNvPr>
        <xdr:cNvSpPr txBox="1"/>
      </xdr:nvSpPr>
      <xdr:spPr>
        <a:xfrm>
          <a:off x="16524820" y="672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E6F5A954-2AF9-4D68-8775-916E6D296A0A}"/>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7E5E63F3-89C9-4896-BCCF-EAE81C628DA7}"/>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A42C5D50-88A6-4691-BFB7-DCD1E426326B}"/>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110BF3D7-50B2-423E-849A-00A3EA217524}"/>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9CFB096D-1809-47D7-A2E3-CEC55A449FD6}"/>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C564C94C-71CD-489B-9A28-AAFD4DA916A3}"/>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4B207858-2794-43FB-9E21-EB822BD092BF}"/>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47F83724-152C-4257-B285-138003A235BC}"/>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F1CCC891-8E3B-4A53-B8A9-AFDB7B225D48}"/>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6274296B-8801-4981-B5DA-2A46500D449F}"/>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94AF5D05-D0C1-4301-9980-075B9CA060BF}"/>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FDD6D2F0-7176-4345-8839-8E91E9B19A72}"/>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BA6D4D63-EB4A-4937-B921-071FD93A09A5}"/>
            </a:ext>
          </a:extLst>
        </xdr:cNvPr>
        <xdr:cNvSpPr txBox="1"/>
      </xdr:nvSpPr>
      <xdr:spPr>
        <a:xfrm>
          <a:off x="107945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5190645F-F6FD-4C78-B9B3-3121F5D12301}"/>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5CD7A9C-9E95-4EC9-A8C9-A3BA0DD5CA87}"/>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CA8F1772-F9F0-488B-8D5A-5988CC6E7693}"/>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B96D3984-79CB-4471-A339-EC5BFC1C9D20}"/>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123A0FB0-B69F-4E39-A8C6-6D4D514A98A7}"/>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46595713-2B20-492A-A8EF-7FEA3D8CA6C0}"/>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B2C44368-AD4F-4E25-83F9-1088C3D409FD}"/>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3E9DF351-8566-437E-8D62-C35DDEF8C767}"/>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C01F8357-E8CE-4756-96D6-62E409A0AE31}"/>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B4A7ED64-D8CB-47C5-9D08-41EFAA936DBB}"/>
            </a:ext>
          </a:extLst>
        </xdr:cNvPr>
        <xdr:cNvSpPr txBox="1"/>
      </xdr:nvSpPr>
      <xdr:spPr>
        <a:xfrm>
          <a:off x="109037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F4447AEC-628F-4438-9059-252ED9819B39}"/>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3DBD455B-D587-4F29-97D4-B39A11457080}"/>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533" name="直線コネクタ 532">
          <a:extLst>
            <a:ext uri="{FF2B5EF4-FFF2-40B4-BE49-F238E27FC236}">
              <a16:creationId xmlns:a16="http://schemas.microsoft.com/office/drawing/2014/main" id="{CF0D9467-CB89-4CDC-A5F4-DEA6CE976E2A}"/>
            </a:ext>
          </a:extLst>
        </xdr:cNvPr>
        <xdr:cNvCxnSpPr/>
      </xdr:nvCxnSpPr>
      <xdr:spPr>
        <a:xfrm flipV="1">
          <a:off x="14696439" y="9113429"/>
          <a:ext cx="0" cy="1380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24D9E338-14E7-42B3-9EB4-CCF2F4688AE8}"/>
            </a:ext>
          </a:extLst>
        </xdr:cNvPr>
        <xdr:cNvSpPr txBox="1"/>
      </xdr:nvSpPr>
      <xdr:spPr>
        <a:xfrm>
          <a:off x="14735175" y="10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5" name="直線コネクタ 534">
          <a:extLst>
            <a:ext uri="{FF2B5EF4-FFF2-40B4-BE49-F238E27FC236}">
              <a16:creationId xmlns:a16="http://schemas.microsoft.com/office/drawing/2014/main" id="{80C6FDCA-745C-4C45-B5BA-DA1CA21A5A83}"/>
            </a:ext>
          </a:extLst>
        </xdr:cNvPr>
        <xdr:cNvCxnSpPr/>
      </xdr:nvCxnSpPr>
      <xdr:spPr>
        <a:xfrm>
          <a:off x="14611350" y="104938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10C4B3EA-3798-48FB-8B1C-B9891697FE5B}"/>
            </a:ext>
          </a:extLst>
        </xdr:cNvPr>
        <xdr:cNvSpPr txBox="1"/>
      </xdr:nvSpPr>
      <xdr:spPr>
        <a:xfrm>
          <a:off x="14735175" y="890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537" name="直線コネクタ 536">
          <a:extLst>
            <a:ext uri="{FF2B5EF4-FFF2-40B4-BE49-F238E27FC236}">
              <a16:creationId xmlns:a16="http://schemas.microsoft.com/office/drawing/2014/main" id="{88520F35-C356-4058-B49D-A9017DB0D595}"/>
            </a:ext>
          </a:extLst>
        </xdr:cNvPr>
        <xdr:cNvCxnSpPr/>
      </xdr:nvCxnSpPr>
      <xdr:spPr>
        <a:xfrm>
          <a:off x="14611350" y="91134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76217</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8CDAEF2B-2680-41A1-8446-75E18FCFEFCD}"/>
            </a:ext>
          </a:extLst>
        </xdr:cNvPr>
        <xdr:cNvSpPr txBox="1"/>
      </xdr:nvSpPr>
      <xdr:spPr>
        <a:xfrm>
          <a:off x="14735175" y="979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39" name="フローチャート: 判断 538">
          <a:extLst>
            <a:ext uri="{FF2B5EF4-FFF2-40B4-BE49-F238E27FC236}">
              <a16:creationId xmlns:a16="http://schemas.microsoft.com/office/drawing/2014/main" id="{548FD572-65A0-4068-926E-B1435C221419}"/>
            </a:ext>
          </a:extLst>
        </xdr:cNvPr>
        <xdr:cNvSpPr/>
      </xdr:nvSpPr>
      <xdr:spPr>
        <a:xfrm>
          <a:off x="14649450" y="98132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540" name="フローチャート: 判断 539">
          <a:extLst>
            <a:ext uri="{FF2B5EF4-FFF2-40B4-BE49-F238E27FC236}">
              <a16:creationId xmlns:a16="http://schemas.microsoft.com/office/drawing/2014/main" id="{D1930C72-77EF-4888-9828-A43F8E6B24CE}"/>
            </a:ext>
          </a:extLst>
        </xdr:cNvPr>
        <xdr:cNvSpPr/>
      </xdr:nvSpPr>
      <xdr:spPr>
        <a:xfrm>
          <a:off x="13887450" y="97823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41" name="フローチャート: 判断 540">
          <a:extLst>
            <a:ext uri="{FF2B5EF4-FFF2-40B4-BE49-F238E27FC236}">
              <a16:creationId xmlns:a16="http://schemas.microsoft.com/office/drawing/2014/main" id="{84BFF5B7-169D-40A2-9315-75BF48DCF341}"/>
            </a:ext>
          </a:extLst>
        </xdr:cNvPr>
        <xdr:cNvSpPr/>
      </xdr:nvSpPr>
      <xdr:spPr>
        <a:xfrm>
          <a:off x="13096875" y="97561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42" name="フローチャート: 判断 541">
          <a:extLst>
            <a:ext uri="{FF2B5EF4-FFF2-40B4-BE49-F238E27FC236}">
              <a16:creationId xmlns:a16="http://schemas.microsoft.com/office/drawing/2014/main" id="{A22559EC-F8B2-458E-AA7C-4B61B7DD98F8}"/>
            </a:ext>
          </a:extLst>
        </xdr:cNvPr>
        <xdr:cNvSpPr/>
      </xdr:nvSpPr>
      <xdr:spPr>
        <a:xfrm>
          <a:off x="12296775" y="969699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543" name="フローチャート: 判断 542">
          <a:extLst>
            <a:ext uri="{FF2B5EF4-FFF2-40B4-BE49-F238E27FC236}">
              <a16:creationId xmlns:a16="http://schemas.microsoft.com/office/drawing/2014/main" id="{7FCA8420-76A7-44EB-9EB4-3214084DED34}"/>
            </a:ext>
          </a:extLst>
        </xdr:cNvPr>
        <xdr:cNvSpPr/>
      </xdr:nvSpPr>
      <xdr:spPr>
        <a:xfrm>
          <a:off x="11487150" y="96676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E65FC3C-6DB1-48DA-8227-A04ADCCA9A12}"/>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88EC923-124E-4404-AB8D-C59CD60A5622}"/>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B772DF1-5B02-4348-976C-AB8A8414D5E3}"/>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BD25061-4519-45B9-84DF-7042EB6C028B}"/>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6DB0B89-B078-4C82-A3DB-1AEFABB4F819}"/>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549" name="楕円 548">
          <a:extLst>
            <a:ext uri="{FF2B5EF4-FFF2-40B4-BE49-F238E27FC236}">
              <a16:creationId xmlns:a16="http://schemas.microsoft.com/office/drawing/2014/main" id="{E0072291-C6F1-42E5-BF9B-48F3D4980846}"/>
            </a:ext>
          </a:extLst>
        </xdr:cNvPr>
        <xdr:cNvSpPr/>
      </xdr:nvSpPr>
      <xdr:spPr>
        <a:xfrm>
          <a:off x="14649450" y="96171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89643</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5494E6FC-E666-46A7-9834-2D6F7BA968AA}"/>
            </a:ext>
          </a:extLst>
        </xdr:cNvPr>
        <xdr:cNvSpPr txBox="1"/>
      </xdr:nvSpPr>
      <xdr:spPr>
        <a:xfrm>
          <a:off x="14735175" y="9478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34109</xdr:rowOff>
    </xdr:from>
    <xdr:to>
      <xdr:col>81</xdr:col>
      <xdr:colOff>101600</xdr:colOff>
      <xdr:row>59</xdr:row>
      <xdr:rowOff>135709</xdr:rowOff>
    </xdr:to>
    <xdr:sp macro="" textlink="">
      <xdr:nvSpPr>
        <xdr:cNvPr id="551" name="楕円 550">
          <a:extLst>
            <a:ext uri="{FF2B5EF4-FFF2-40B4-BE49-F238E27FC236}">
              <a16:creationId xmlns:a16="http://schemas.microsoft.com/office/drawing/2014/main" id="{A3C2738E-2D02-4B10-A3F4-1E12A8DA9842}"/>
            </a:ext>
          </a:extLst>
        </xdr:cNvPr>
        <xdr:cNvSpPr/>
      </xdr:nvSpPr>
      <xdr:spPr>
        <a:xfrm>
          <a:off x="13887450" y="958450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84909</xdr:rowOff>
    </xdr:from>
    <xdr:to>
      <xdr:col>85</xdr:col>
      <xdr:colOff>127000</xdr:colOff>
      <xdr:row>59</xdr:row>
      <xdr:rowOff>117566</xdr:rowOff>
    </xdr:to>
    <xdr:cxnSp macro="">
      <xdr:nvCxnSpPr>
        <xdr:cNvPr id="552" name="直線コネクタ 551">
          <a:extLst>
            <a:ext uri="{FF2B5EF4-FFF2-40B4-BE49-F238E27FC236}">
              <a16:creationId xmlns:a16="http://schemas.microsoft.com/office/drawing/2014/main" id="{68AB4767-53FF-4C4F-AF3E-05794FD62816}"/>
            </a:ext>
          </a:extLst>
        </xdr:cNvPr>
        <xdr:cNvCxnSpPr/>
      </xdr:nvCxnSpPr>
      <xdr:spPr>
        <a:xfrm>
          <a:off x="13935075" y="9641659"/>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1451</xdr:rowOff>
    </xdr:from>
    <xdr:to>
      <xdr:col>76</xdr:col>
      <xdr:colOff>165100</xdr:colOff>
      <xdr:row>59</xdr:row>
      <xdr:rowOff>103051</xdr:rowOff>
    </xdr:to>
    <xdr:sp macro="" textlink="">
      <xdr:nvSpPr>
        <xdr:cNvPr id="553" name="楕円 552">
          <a:extLst>
            <a:ext uri="{FF2B5EF4-FFF2-40B4-BE49-F238E27FC236}">
              <a16:creationId xmlns:a16="http://schemas.microsoft.com/office/drawing/2014/main" id="{C620CB6D-DC23-4FA4-AA39-2FD1F1507C9B}"/>
            </a:ext>
          </a:extLst>
        </xdr:cNvPr>
        <xdr:cNvSpPr/>
      </xdr:nvSpPr>
      <xdr:spPr>
        <a:xfrm>
          <a:off x="13096875" y="955502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52251</xdr:rowOff>
    </xdr:from>
    <xdr:to>
      <xdr:col>81</xdr:col>
      <xdr:colOff>50800</xdr:colOff>
      <xdr:row>59</xdr:row>
      <xdr:rowOff>84909</xdr:rowOff>
    </xdr:to>
    <xdr:cxnSp macro="">
      <xdr:nvCxnSpPr>
        <xdr:cNvPr id="554" name="直線コネクタ 553">
          <a:extLst>
            <a:ext uri="{FF2B5EF4-FFF2-40B4-BE49-F238E27FC236}">
              <a16:creationId xmlns:a16="http://schemas.microsoft.com/office/drawing/2014/main" id="{4AB61D89-96CD-4568-AE9E-FFC00293CC29}"/>
            </a:ext>
          </a:extLst>
        </xdr:cNvPr>
        <xdr:cNvCxnSpPr/>
      </xdr:nvCxnSpPr>
      <xdr:spPr>
        <a:xfrm>
          <a:off x="13144500" y="9602651"/>
          <a:ext cx="790575" cy="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140244</xdr:rowOff>
    </xdr:from>
    <xdr:to>
      <xdr:col>72</xdr:col>
      <xdr:colOff>38100</xdr:colOff>
      <xdr:row>59</xdr:row>
      <xdr:rowOff>70394</xdr:rowOff>
    </xdr:to>
    <xdr:sp macro="" textlink="">
      <xdr:nvSpPr>
        <xdr:cNvPr id="555" name="楕円 554">
          <a:extLst>
            <a:ext uri="{FF2B5EF4-FFF2-40B4-BE49-F238E27FC236}">
              <a16:creationId xmlns:a16="http://schemas.microsoft.com/office/drawing/2014/main" id="{953FF562-FCAF-4A82-996C-656EEFCE8BB9}"/>
            </a:ext>
          </a:extLst>
        </xdr:cNvPr>
        <xdr:cNvSpPr/>
      </xdr:nvSpPr>
      <xdr:spPr>
        <a:xfrm>
          <a:off x="12296775" y="953506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19594</xdr:rowOff>
    </xdr:from>
    <xdr:to>
      <xdr:col>76</xdr:col>
      <xdr:colOff>114300</xdr:colOff>
      <xdr:row>59</xdr:row>
      <xdr:rowOff>52251</xdr:rowOff>
    </xdr:to>
    <xdr:cxnSp macro="">
      <xdr:nvCxnSpPr>
        <xdr:cNvPr id="556" name="直線コネクタ 555">
          <a:extLst>
            <a:ext uri="{FF2B5EF4-FFF2-40B4-BE49-F238E27FC236}">
              <a16:creationId xmlns:a16="http://schemas.microsoft.com/office/drawing/2014/main" id="{DE3F45CA-C291-41B7-8757-B0B9F167338F}"/>
            </a:ext>
          </a:extLst>
        </xdr:cNvPr>
        <xdr:cNvCxnSpPr/>
      </xdr:nvCxnSpPr>
      <xdr:spPr>
        <a:xfrm>
          <a:off x="12344400" y="9573169"/>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107587</xdr:rowOff>
    </xdr:from>
    <xdr:to>
      <xdr:col>67</xdr:col>
      <xdr:colOff>101600</xdr:colOff>
      <xdr:row>59</xdr:row>
      <xdr:rowOff>37737</xdr:rowOff>
    </xdr:to>
    <xdr:sp macro="" textlink="">
      <xdr:nvSpPr>
        <xdr:cNvPr id="557" name="楕円 556">
          <a:extLst>
            <a:ext uri="{FF2B5EF4-FFF2-40B4-BE49-F238E27FC236}">
              <a16:creationId xmlns:a16="http://schemas.microsoft.com/office/drawing/2014/main" id="{9678D42E-D51B-4002-81B9-0707BF8B3054}"/>
            </a:ext>
          </a:extLst>
        </xdr:cNvPr>
        <xdr:cNvSpPr/>
      </xdr:nvSpPr>
      <xdr:spPr>
        <a:xfrm>
          <a:off x="11487150" y="94960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158387</xdr:rowOff>
    </xdr:from>
    <xdr:to>
      <xdr:col>71</xdr:col>
      <xdr:colOff>177800</xdr:colOff>
      <xdr:row>59</xdr:row>
      <xdr:rowOff>19594</xdr:rowOff>
    </xdr:to>
    <xdr:cxnSp macro="">
      <xdr:nvCxnSpPr>
        <xdr:cNvPr id="558" name="直線コネクタ 557">
          <a:extLst>
            <a:ext uri="{FF2B5EF4-FFF2-40B4-BE49-F238E27FC236}">
              <a16:creationId xmlns:a16="http://schemas.microsoft.com/office/drawing/2014/main" id="{8CB2234D-5562-4A17-9A38-B43F4FA4D3D9}"/>
            </a:ext>
          </a:extLst>
        </xdr:cNvPr>
        <xdr:cNvCxnSpPr/>
      </xdr:nvCxnSpPr>
      <xdr:spPr>
        <a:xfrm>
          <a:off x="11534775" y="9553212"/>
          <a:ext cx="809625"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162758</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F09E11B7-2278-4147-9255-E36854E4501C}"/>
            </a:ext>
          </a:extLst>
        </xdr:cNvPr>
        <xdr:cNvSpPr txBox="1"/>
      </xdr:nvSpPr>
      <xdr:spPr>
        <a:xfrm>
          <a:off x="13745219" y="987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F8692CB1-F121-42B8-9BC8-6A479B76D3D7}"/>
            </a:ext>
          </a:extLst>
        </xdr:cNvPr>
        <xdr:cNvSpPr txBox="1"/>
      </xdr:nvSpPr>
      <xdr:spPr>
        <a:xfrm>
          <a:off x="12964169" y="984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9BCFFD2C-004B-4920-97A8-FB6687184FE2}"/>
            </a:ext>
          </a:extLst>
        </xdr:cNvPr>
        <xdr:cNvSpPr txBox="1"/>
      </xdr:nvSpPr>
      <xdr:spPr>
        <a:xfrm>
          <a:off x="12164069" y="9780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2E0F744B-5C3B-4EA2-A9B5-EA65372CBC4D}"/>
            </a:ext>
          </a:extLst>
        </xdr:cNvPr>
        <xdr:cNvSpPr txBox="1"/>
      </xdr:nvSpPr>
      <xdr:spPr>
        <a:xfrm>
          <a:off x="11354444" y="975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152236</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52F9807E-CA8E-4793-A5BD-D980C9C902D7}"/>
            </a:ext>
          </a:extLst>
        </xdr:cNvPr>
        <xdr:cNvSpPr txBox="1"/>
      </xdr:nvSpPr>
      <xdr:spPr>
        <a:xfrm>
          <a:off x="13745219" y="938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119578</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1E2C6FA7-6C59-4F1E-8DB8-8E60D992E114}"/>
            </a:ext>
          </a:extLst>
        </xdr:cNvPr>
        <xdr:cNvSpPr txBox="1"/>
      </xdr:nvSpPr>
      <xdr:spPr>
        <a:xfrm>
          <a:off x="12964169" y="9352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86921</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7BB0A713-885F-4598-91CB-69D4DF40816F}"/>
            </a:ext>
          </a:extLst>
        </xdr:cNvPr>
        <xdr:cNvSpPr txBox="1"/>
      </xdr:nvSpPr>
      <xdr:spPr>
        <a:xfrm>
          <a:off x="12164069" y="931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54264</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0D988F79-0A40-4877-A964-44CC18126E4F}"/>
            </a:ext>
          </a:extLst>
        </xdr:cNvPr>
        <xdr:cNvSpPr txBox="1"/>
      </xdr:nvSpPr>
      <xdr:spPr>
        <a:xfrm>
          <a:off x="11354444" y="928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BDF98B72-7A62-49F6-8C0E-D1E97C8CB86A}"/>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453EC54F-DA56-4BE9-B991-6BA2132276E7}"/>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BD9E7E4A-1D60-453B-89A6-42A32FCD025E}"/>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AAAB3C9E-5E59-419D-B2B0-66A6CF48DDAF}"/>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1901EBB-BBA2-4A31-9CD7-C36A98D04795}"/>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2D8BBD9A-9289-4C73-9C08-F257645E54CF}"/>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93CE107B-E0F9-4DA2-B4A4-C0E055C4F009}"/>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FE66FDC3-08FC-407E-8292-16B0FF1DF3A0}"/>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CE183554-49E9-4E5A-87A8-5B330ADACAF5}"/>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CEE6E63A-DC55-4481-8517-01B97E250515}"/>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C1B84C3A-76F6-4852-A491-33DBB00079E0}"/>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981E3F23-3B24-4716-9268-54F1D9EF0D98}"/>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395B2AA5-B0BC-4428-AD45-C551488C977D}"/>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6C4A15CC-1DA2-49D5-A724-568C334B65C7}"/>
            </a:ext>
          </a:extLst>
        </xdr:cNvPr>
        <xdr:cNvSpPr txBox="1"/>
      </xdr:nvSpPr>
      <xdr:spPr>
        <a:xfrm>
          <a:off x="16052346"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BC635314-4603-4825-BA9B-E76BD1A40282}"/>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840D1EF6-40CE-4A78-AB3F-D5E6832D3DEC}"/>
            </a:ext>
          </a:extLst>
        </xdr:cNvPr>
        <xdr:cNvSpPr txBox="1"/>
      </xdr:nvSpPr>
      <xdr:spPr>
        <a:xfrm>
          <a:off x="16052346"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078571E9-47A2-428E-8AF9-16A377308F43}"/>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40EA3D24-6A3B-4E4A-8BB0-7A8220846C10}"/>
            </a:ext>
          </a:extLst>
        </xdr:cNvPr>
        <xdr:cNvSpPr txBox="1"/>
      </xdr:nvSpPr>
      <xdr:spPr>
        <a:xfrm>
          <a:off x="16052346"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4AB7873D-F94C-4679-BAEA-3683677106FC}"/>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3403DA3A-3F18-49EE-9C68-9FC8548F8435}"/>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918DD531-B475-444A-9431-0BDEF177909B}"/>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588" name="直線コネクタ 587">
          <a:extLst>
            <a:ext uri="{FF2B5EF4-FFF2-40B4-BE49-F238E27FC236}">
              <a16:creationId xmlns:a16="http://schemas.microsoft.com/office/drawing/2014/main" id="{4EC9B32A-37F7-469A-A893-1ADFF5FE11AE}"/>
            </a:ext>
          </a:extLst>
        </xdr:cNvPr>
        <xdr:cNvCxnSpPr/>
      </xdr:nvCxnSpPr>
      <xdr:spPr>
        <a:xfrm flipV="1">
          <a:off x="19954239" y="9171330"/>
          <a:ext cx="0" cy="118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BD8DE1A7-66A9-466E-8CDB-1D08E44D3488}"/>
            </a:ext>
          </a:extLst>
        </xdr:cNvPr>
        <xdr:cNvSpPr txBox="1"/>
      </xdr:nvSpPr>
      <xdr:spPr>
        <a:xfrm>
          <a:off x="19992975" y="1036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590" name="直線コネクタ 589">
          <a:extLst>
            <a:ext uri="{FF2B5EF4-FFF2-40B4-BE49-F238E27FC236}">
              <a16:creationId xmlns:a16="http://schemas.microsoft.com/office/drawing/2014/main" id="{6757CB02-126F-4E07-87EE-50232A0E99CF}"/>
            </a:ext>
          </a:extLst>
        </xdr:cNvPr>
        <xdr:cNvCxnSpPr/>
      </xdr:nvCxnSpPr>
      <xdr:spPr>
        <a:xfrm>
          <a:off x="19878675" y="103601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0316572B-81F6-455D-B293-E5F506BE7473}"/>
            </a:ext>
          </a:extLst>
        </xdr:cNvPr>
        <xdr:cNvSpPr txBox="1"/>
      </xdr:nvSpPr>
      <xdr:spPr>
        <a:xfrm>
          <a:off x="19992975" y="895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592" name="直線コネクタ 591">
          <a:extLst>
            <a:ext uri="{FF2B5EF4-FFF2-40B4-BE49-F238E27FC236}">
              <a16:creationId xmlns:a16="http://schemas.microsoft.com/office/drawing/2014/main" id="{B8EA3D8E-EEC7-4ADD-8666-C91D988AC80A}"/>
            </a:ext>
          </a:extLst>
        </xdr:cNvPr>
        <xdr:cNvCxnSpPr/>
      </xdr:nvCxnSpPr>
      <xdr:spPr>
        <a:xfrm>
          <a:off x="19878675" y="9171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56887</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0C6F609F-92B1-4353-9790-36A133C78BD9}"/>
            </a:ext>
          </a:extLst>
        </xdr:cNvPr>
        <xdr:cNvSpPr txBox="1"/>
      </xdr:nvSpPr>
      <xdr:spPr>
        <a:xfrm>
          <a:off x="19992975" y="10096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594" name="フローチャート: 判断 593">
          <a:extLst>
            <a:ext uri="{FF2B5EF4-FFF2-40B4-BE49-F238E27FC236}">
              <a16:creationId xmlns:a16="http://schemas.microsoft.com/office/drawing/2014/main" id="{46ADC2E9-02D3-47A1-BF2B-B3C5496B797D}"/>
            </a:ext>
          </a:extLst>
        </xdr:cNvPr>
        <xdr:cNvSpPr/>
      </xdr:nvSpPr>
      <xdr:spPr>
        <a:xfrm>
          <a:off x="19897725" y="102321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595" name="フローチャート: 判断 594">
          <a:extLst>
            <a:ext uri="{FF2B5EF4-FFF2-40B4-BE49-F238E27FC236}">
              <a16:creationId xmlns:a16="http://schemas.microsoft.com/office/drawing/2014/main" id="{0C661F4D-1FAD-41AF-8827-83A4DB288051}"/>
            </a:ext>
          </a:extLst>
        </xdr:cNvPr>
        <xdr:cNvSpPr/>
      </xdr:nvSpPr>
      <xdr:spPr>
        <a:xfrm>
          <a:off x="19154775" y="102419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596" name="フローチャート: 判断 595">
          <a:extLst>
            <a:ext uri="{FF2B5EF4-FFF2-40B4-BE49-F238E27FC236}">
              <a16:creationId xmlns:a16="http://schemas.microsoft.com/office/drawing/2014/main" id="{C3A34783-2DB3-4076-8825-2759A96CE448}"/>
            </a:ext>
          </a:extLst>
        </xdr:cNvPr>
        <xdr:cNvSpPr/>
      </xdr:nvSpPr>
      <xdr:spPr>
        <a:xfrm>
          <a:off x="18345150" y="1024783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597" name="フローチャート: 判断 596">
          <a:extLst>
            <a:ext uri="{FF2B5EF4-FFF2-40B4-BE49-F238E27FC236}">
              <a16:creationId xmlns:a16="http://schemas.microsoft.com/office/drawing/2014/main" id="{61049FC5-F775-4842-99C8-30891DB05CB6}"/>
            </a:ext>
          </a:extLst>
        </xdr:cNvPr>
        <xdr:cNvSpPr/>
      </xdr:nvSpPr>
      <xdr:spPr>
        <a:xfrm>
          <a:off x="17554575" y="1024054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33782</xdr:rowOff>
    </xdr:from>
    <xdr:to>
      <xdr:col>98</xdr:col>
      <xdr:colOff>38100</xdr:colOff>
      <xdr:row>63</xdr:row>
      <xdr:rowOff>135382</xdr:rowOff>
    </xdr:to>
    <xdr:sp macro="" textlink="">
      <xdr:nvSpPr>
        <xdr:cNvPr id="598" name="フローチャート: 判断 597">
          <a:extLst>
            <a:ext uri="{FF2B5EF4-FFF2-40B4-BE49-F238E27FC236}">
              <a16:creationId xmlns:a16="http://schemas.microsoft.com/office/drawing/2014/main" id="{3D4A3640-62B9-4620-826D-50BFFCA48683}"/>
            </a:ext>
          </a:extLst>
        </xdr:cNvPr>
        <xdr:cNvSpPr/>
      </xdr:nvSpPr>
      <xdr:spPr>
        <a:xfrm>
          <a:off x="16754475" y="1023188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A2DD56ED-4BBE-4407-B374-B169E7845633}"/>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65D86D8B-37F7-487A-BE5B-0B7794E19920}"/>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233C741-9196-4467-BFD0-9854FD0BF803}"/>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7766712-0F59-442A-AE55-50C72644BA6B}"/>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01A4557-FA5C-4E8C-8996-F01205E358F8}"/>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88646</xdr:rowOff>
    </xdr:from>
    <xdr:to>
      <xdr:col>116</xdr:col>
      <xdr:colOff>114300</xdr:colOff>
      <xdr:row>64</xdr:row>
      <xdr:rowOff>18796</xdr:rowOff>
    </xdr:to>
    <xdr:sp macro="" textlink="">
      <xdr:nvSpPr>
        <xdr:cNvPr id="604" name="楕円 603">
          <a:extLst>
            <a:ext uri="{FF2B5EF4-FFF2-40B4-BE49-F238E27FC236}">
              <a16:creationId xmlns:a16="http://schemas.microsoft.com/office/drawing/2014/main" id="{797F8671-A988-438A-9ABC-09D29834F9F2}"/>
            </a:ext>
          </a:extLst>
        </xdr:cNvPr>
        <xdr:cNvSpPr/>
      </xdr:nvSpPr>
      <xdr:spPr>
        <a:xfrm>
          <a:off x="19897725" y="102867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12438</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C03EA659-A625-4DF2-9838-EAB3DF63D4BA}"/>
            </a:ext>
          </a:extLst>
        </xdr:cNvPr>
        <xdr:cNvSpPr txBox="1"/>
      </xdr:nvSpPr>
      <xdr:spPr>
        <a:xfrm>
          <a:off x="19992975" y="1021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89332</xdr:rowOff>
    </xdr:from>
    <xdr:to>
      <xdr:col>112</xdr:col>
      <xdr:colOff>38100</xdr:colOff>
      <xdr:row>64</xdr:row>
      <xdr:rowOff>19482</xdr:rowOff>
    </xdr:to>
    <xdr:sp macro="" textlink="">
      <xdr:nvSpPr>
        <xdr:cNvPr id="606" name="楕円 605">
          <a:extLst>
            <a:ext uri="{FF2B5EF4-FFF2-40B4-BE49-F238E27FC236}">
              <a16:creationId xmlns:a16="http://schemas.microsoft.com/office/drawing/2014/main" id="{6CDA71B2-352E-47E8-8034-E5AE9960FEB7}"/>
            </a:ext>
          </a:extLst>
        </xdr:cNvPr>
        <xdr:cNvSpPr/>
      </xdr:nvSpPr>
      <xdr:spPr>
        <a:xfrm>
          <a:off x="19154775" y="102874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139446</xdr:rowOff>
    </xdr:from>
    <xdr:to>
      <xdr:col>116</xdr:col>
      <xdr:colOff>63500</xdr:colOff>
      <xdr:row>63</xdr:row>
      <xdr:rowOff>140132</xdr:rowOff>
    </xdr:to>
    <xdr:cxnSp macro="">
      <xdr:nvCxnSpPr>
        <xdr:cNvPr id="607" name="直線コネクタ 606">
          <a:extLst>
            <a:ext uri="{FF2B5EF4-FFF2-40B4-BE49-F238E27FC236}">
              <a16:creationId xmlns:a16="http://schemas.microsoft.com/office/drawing/2014/main" id="{B46D740A-63A1-43E4-A909-0F3D5628D24B}"/>
            </a:ext>
          </a:extLst>
        </xdr:cNvPr>
        <xdr:cNvCxnSpPr/>
      </xdr:nvCxnSpPr>
      <xdr:spPr>
        <a:xfrm flipV="1">
          <a:off x="19202400" y="10343896"/>
          <a:ext cx="752475"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90018</xdr:rowOff>
    </xdr:from>
    <xdr:to>
      <xdr:col>107</xdr:col>
      <xdr:colOff>101600</xdr:colOff>
      <xdr:row>64</xdr:row>
      <xdr:rowOff>20168</xdr:rowOff>
    </xdr:to>
    <xdr:sp macro="" textlink="">
      <xdr:nvSpPr>
        <xdr:cNvPr id="608" name="楕円 607">
          <a:extLst>
            <a:ext uri="{FF2B5EF4-FFF2-40B4-BE49-F238E27FC236}">
              <a16:creationId xmlns:a16="http://schemas.microsoft.com/office/drawing/2014/main" id="{8D25B14F-B130-4C50-88A8-9A03E32ADF5C}"/>
            </a:ext>
          </a:extLst>
        </xdr:cNvPr>
        <xdr:cNvSpPr/>
      </xdr:nvSpPr>
      <xdr:spPr>
        <a:xfrm>
          <a:off x="18345150" y="102881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140132</xdr:rowOff>
    </xdr:from>
    <xdr:to>
      <xdr:col>111</xdr:col>
      <xdr:colOff>177800</xdr:colOff>
      <xdr:row>63</xdr:row>
      <xdr:rowOff>140818</xdr:rowOff>
    </xdr:to>
    <xdr:cxnSp macro="">
      <xdr:nvCxnSpPr>
        <xdr:cNvPr id="609" name="直線コネクタ 608">
          <a:extLst>
            <a:ext uri="{FF2B5EF4-FFF2-40B4-BE49-F238E27FC236}">
              <a16:creationId xmlns:a16="http://schemas.microsoft.com/office/drawing/2014/main" id="{E16B77D0-CA16-4C90-9D33-390270D1D925}"/>
            </a:ext>
          </a:extLst>
        </xdr:cNvPr>
        <xdr:cNvCxnSpPr/>
      </xdr:nvCxnSpPr>
      <xdr:spPr>
        <a:xfrm flipV="1">
          <a:off x="18392775" y="10344582"/>
          <a:ext cx="809625"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90704</xdr:rowOff>
    </xdr:from>
    <xdr:to>
      <xdr:col>102</xdr:col>
      <xdr:colOff>165100</xdr:colOff>
      <xdr:row>64</xdr:row>
      <xdr:rowOff>20854</xdr:rowOff>
    </xdr:to>
    <xdr:sp macro="" textlink="">
      <xdr:nvSpPr>
        <xdr:cNvPr id="610" name="楕円 609">
          <a:extLst>
            <a:ext uri="{FF2B5EF4-FFF2-40B4-BE49-F238E27FC236}">
              <a16:creationId xmlns:a16="http://schemas.microsoft.com/office/drawing/2014/main" id="{AB1D3747-1DD0-440B-B658-3AF21D10EFC1}"/>
            </a:ext>
          </a:extLst>
        </xdr:cNvPr>
        <xdr:cNvSpPr/>
      </xdr:nvSpPr>
      <xdr:spPr>
        <a:xfrm>
          <a:off x="17554575" y="102888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140818</xdr:rowOff>
    </xdr:from>
    <xdr:to>
      <xdr:col>107</xdr:col>
      <xdr:colOff>50800</xdr:colOff>
      <xdr:row>63</xdr:row>
      <xdr:rowOff>141504</xdr:rowOff>
    </xdr:to>
    <xdr:cxnSp macro="">
      <xdr:nvCxnSpPr>
        <xdr:cNvPr id="611" name="直線コネクタ 610">
          <a:extLst>
            <a:ext uri="{FF2B5EF4-FFF2-40B4-BE49-F238E27FC236}">
              <a16:creationId xmlns:a16="http://schemas.microsoft.com/office/drawing/2014/main" id="{4CC668F2-CA85-47C7-945D-4EFA6A8BABCC}"/>
            </a:ext>
          </a:extLst>
        </xdr:cNvPr>
        <xdr:cNvCxnSpPr/>
      </xdr:nvCxnSpPr>
      <xdr:spPr>
        <a:xfrm flipV="1">
          <a:off x="17602200" y="10345268"/>
          <a:ext cx="790575"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91389</xdr:rowOff>
    </xdr:from>
    <xdr:to>
      <xdr:col>98</xdr:col>
      <xdr:colOff>38100</xdr:colOff>
      <xdr:row>64</xdr:row>
      <xdr:rowOff>21539</xdr:rowOff>
    </xdr:to>
    <xdr:sp macro="" textlink="">
      <xdr:nvSpPr>
        <xdr:cNvPr id="612" name="楕円 611">
          <a:extLst>
            <a:ext uri="{FF2B5EF4-FFF2-40B4-BE49-F238E27FC236}">
              <a16:creationId xmlns:a16="http://schemas.microsoft.com/office/drawing/2014/main" id="{332E3289-7C7F-4C3C-8D8A-993D2D35607F}"/>
            </a:ext>
          </a:extLst>
        </xdr:cNvPr>
        <xdr:cNvSpPr/>
      </xdr:nvSpPr>
      <xdr:spPr>
        <a:xfrm>
          <a:off x="16754475" y="102894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141504</xdr:rowOff>
    </xdr:from>
    <xdr:to>
      <xdr:col>102</xdr:col>
      <xdr:colOff>114300</xdr:colOff>
      <xdr:row>63</xdr:row>
      <xdr:rowOff>142189</xdr:rowOff>
    </xdr:to>
    <xdr:cxnSp macro="">
      <xdr:nvCxnSpPr>
        <xdr:cNvPr id="613" name="直線コネクタ 612">
          <a:extLst>
            <a:ext uri="{FF2B5EF4-FFF2-40B4-BE49-F238E27FC236}">
              <a16:creationId xmlns:a16="http://schemas.microsoft.com/office/drawing/2014/main" id="{8FE417C7-4E73-4A8B-A257-E33BA3AF535D}"/>
            </a:ext>
          </a:extLst>
        </xdr:cNvPr>
        <xdr:cNvCxnSpPr/>
      </xdr:nvCxnSpPr>
      <xdr:spPr>
        <a:xfrm flipV="1">
          <a:off x="16802100" y="10345954"/>
          <a:ext cx="8001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614" name="n_1aveValue【保健センター・保健所】&#10;一人当たり面積">
          <a:extLst>
            <a:ext uri="{FF2B5EF4-FFF2-40B4-BE49-F238E27FC236}">
              <a16:creationId xmlns:a16="http://schemas.microsoft.com/office/drawing/2014/main" id="{88CE064B-5741-47AD-BAB5-B069AC62F11B}"/>
            </a:ext>
          </a:extLst>
        </xdr:cNvPr>
        <xdr:cNvSpPr txBox="1"/>
      </xdr:nvSpPr>
      <xdr:spPr>
        <a:xfrm>
          <a:off x="18983402" y="1003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615" name="n_2aveValue【保健センター・保健所】&#10;一人当たり面積">
          <a:extLst>
            <a:ext uri="{FF2B5EF4-FFF2-40B4-BE49-F238E27FC236}">
              <a16:creationId xmlns:a16="http://schemas.microsoft.com/office/drawing/2014/main" id="{7011B87E-7CED-43AE-BFC2-13B2637F9A3C}"/>
            </a:ext>
          </a:extLst>
        </xdr:cNvPr>
        <xdr:cNvSpPr txBox="1"/>
      </xdr:nvSpPr>
      <xdr:spPr>
        <a:xfrm>
          <a:off x="18183302" y="100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157395</xdr:rowOff>
    </xdr:from>
    <xdr:ext cx="469744" cy="259045"/>
    <xdr:sp macro="" textlink="">
      <xdr:nvSpPr>
        <xdr:cNvPr id="616" name="n_3aveValue【保健センター・保健所】&#10;一人当たり面積">
          <a:extLst>
            <a:ext uri="{FF2B5EF4-FFF2-40B4-BE49-F238E27FC236}">
              <a16:creationId xmlns:a16="http://schemas.microsoft.com/office/drawing/2014/main" id="{0C306034-2559-47FD-A9E1-93666257EAF0}"/>
            </a:ext>
          </a:extLst>
        </xdr:cNvPr>
        <xdr:cNvSpPr txBox="1"/>
      </xdr:nvSpPr>
      <xdr:spPr>
        <a:xfrm>
          <a:off x="17383202" y="1003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151909</xdr:rowOff>
    </xdr:from>
    <xdr:ext cx="469744" cy="259045"/>
    <xdr:sp macro="" textlink="">
      <xdr:nvSpPr>
        <xdr:cNvPr id="617" name="n_4aveValue【保健センター・保健所】&#10;一人当たり面積">
          <a:extLst>
            <a:ext uri="{FF2B5EF4-FFF2-40B4-BE49-F238E27FC236}">
              <a16:creationId xmlns:a16="http://schemas.microsoft.com/office/drawing/2014/main" id="{8E691FC5-B1BC-4DE3-B49B-2D88E12B8CAF}"/>
            </a:ext>
          </a:extLst>
        </xdr:cNvPr>
        <xdr:cNvSpPr txBox="1"/>
      </xdr:nvSpPr>
      <xdr:spPr>
        <a:xfrm>
          <a:off x="16592627" y="1002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10609</xdr:rowOff>
    </xdr:from>
    <xdr:ext cx="469744" cy="259045"/>
    <xdr:sp macro="" textlink="">
      <xdr:nvSpPr>
        <xdr:cNvPr id="618" name="n_1mainValue【保健センター・保健所】&#10;一人当たり面積">
          <a:extLst>
            <a:ext uri="{FF2B5EF4-FFF2-40B4-BE49-F238E27FC236}">
              <a16:creationId xmlns:a16="http://schemas.microsoft.com/office/drawing/2014/main" id="{62806013-6F61-4B56-B34B-C02AA02C711F}"/>
            </a:ext>
          </a:extLst>
        </xdr:cNvPr>
        <xdr:cNvSpPr txBox="1"/>
      </xdr:nvSpPr>
      <xdr:spPr>
        <a:xfrm>
          <a:off x="18983402" y="1037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11295</xdr:rowOff>
    </xdr:from>
    <xdr:ext cx="469744" cy="259045"/>
    <xdr:sp macro="" textlink="">
      <xdr:nvSpPr>
        <xdr:cNvPr id="619" name="n_2mainValue【保健センター・保健所】&#10;一人当たり面積">
          <a:extLst>
            <a:ext uri="{FF2B5EF4-FFF2-40B4-BE49-F238E27FC236}">
              <a16:creationId xmlns:a16="http://schemas.microsoft.com/office/drawing/2014/main" id="{957EC47F-C210-4B0F-96D6-6F313E3C4D2C}"/>
            </a:ext>
          </a:extLst>
        </xdr:cNvPr>
        <xdr:cNvSpPr txBox="1"/>
      </xdr:nvSpPr>
      <xdr:spPr>
        <a:xfrm>
          <a:off x="18183302" y="1037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11981</xdr:rowOff>
    </xdr:from>
    <xdr:ext cx="469744" cy="259045"/>
    <xdr:sp macro="" textlink="">
      <xdr:nvSpPr>
        <xdr:cNvPr id="620" name="n_3mainValue【保健センター・保健所】&#10;一人当たり面積">
          <a:extLst>
            <a:ext uri="{FF2B5EF4-FFF2-40B4-BE49-F238E27FC236}">
              <a16:creationId xmlns:a16="http://schemas.microsoft.com/office/drawing/2014/main" id="{517DC168-8D66-418E-8EA7-9670981E779D}"/>
            </a:ext>
          </a:extLst>
        </xdr:cNvPr>
        <xdr:cNvSpPr txBox="1"/>
      </xdr:nvSpPr>
      <xdr:spPr>
        <a:xfrm>
          <a:off x="17383202" y="1037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12666</xdr:rowOff>
    </xdr:from>
    <xdr:ext cx="469744" cy="259045"/>
    <xdr:sp macro="" textlink="">
      <xdr:nvSpPr>
        <xdr:cNvPr id="621" name="n_4mainValue【保健センター・保健所】&#10;一人当たり面積">
          <a:extLst>
            <a:ext uri="{FF2B5EF4-FFF2-40B4-BE49-F238E27FC236}">
              <a16:creationId xmlns:a16="http://schemas.microsoft.com/office/drawing/2014/main" id="{05D5A1AD-A0DA-47A0-99B3-69FD6910AAB3}"/>
            </a:ext>
          </a:extLst>
        </xdr:cNvPr>
        <xdr:cNvSpPr txBox="1"/>
      </xdr:nvSpPr>
      <xdr:spPr>
        <a:xfrm>
          <a:off x="16592627" y="103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483F813E-B84D-4C69-A290-E5B4B86E858F}"/>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532D04F2-8C19-4795-8D7B-4EC767590DFC}"/>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DA5E8FDF-8612-4012-8EEB-6B7D3520A9C0}"/>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CB6C075E-6845-43C1-896C-888CFD48CBE4}"/>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A48C0B19-F8FD-416F-8F04-BB162EEAA224}"/>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538C84C1-F0ED-42D2-A4A9-5B86FE1105DD}"/>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5CDD96BB-232A-4114-9423-9369338C926E}"/>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68CA9868-1F03-4A54-B2FD-686FBCA8F333}"/>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A4E2C5CF-1C5E-4448-B853-5A36B67AC910}"/>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9909ABA5-C411-42EB-BEE5-12FD23381AD6}"/>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54640E42-24EC-4838-A013-2E7D5CC2BFB6}"/>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874D1CA6-5094-443A-84FF-5C0896B97474}"/>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C4A437D9-7E6D-4075-AB7B-3D3719C8DEF6}"/>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0162B370-92B0-46DA-94CF-14A2E1E8280C}"/>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74B88107-6F1A-4CF8-880A-30DA1E7EFC01}"/>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65D53FF5-7B04-451E-ADF2-A8A5968BB6C3}"/>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A3272425-223B-4737-A6FC-C7126E152C49}"/>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10FE8849-9485-41FE-BB4D-ACBBE50F1427}"/>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B3161DD7-F0F6-440B-8542-55BABB513DBA}"/>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00C8DC01-A912-46FE-B849-B3F914A35464}"/>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51264E58-BEAE-4E4D-9F54-DF08BAA6A3DC}"/>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D4C34437-0EA4-443D-A97B-27CAC7EF5D6E}"/>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F5006DA6-F868-4261-BBEB-2CBCB73D2B94}"/>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71EDFCAC-61C0-4CB0-A110-B6FF6F3D8A67}"/>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323874DE-FF38-4F58-96F8-E066C3971AFC}"/>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9C97AA94-4319-4C18-85EA-C75A231C0785}"/>
            </a:ext>
          </a:extLst>
        </xdr:cNvPr>
        <xdr:cNvCxnSpPr/>
      </xdr:nvCxnSpPr>
      <xdr:spPr>
        <a:xfrm flipV="1">
          <a:off x="14696439" y="12594408"/>
          <a:ext cx="0" cy="1490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消防施設】&#10;有形固定資産減価償却率最小値テキスト">
          <a:extLst>
            <a:ext uri="{FF2B5EF4-FFF2-40B4-BE49-F238E27FC236}">
              <a16:creationId xmlns:a16="http://schemas.microsoft.com/office/drawing/2014/main" id="{700FF7B6-C1E7-4C44-95E7-787CAD3F9150}"/>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92AAE1DF-BBBF-4816-8881-F515516E895E}"/>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650" name="【消防施設】&#10;有形固定資産減価償却率最大値テキスト">
          <a:extLst>
            <a:ext uri="{FF2B5EF4-FFF2-40B4-BE49-F238E27FC236}">
              <a16:creationId xmlns:a16="http://schemas.microsoft.com/office/drawing/2014/main" id="{2FF54132-1D0E-4A75-A06F-AAEDDD256A26}"/>
            </a:ext>
          </a:extLst>
        </xdr:cNvPr>
        <xdr:cNvSpPr txBox="1"/>
      </xdr:nvSpPr>
      <xdr:spPr>
        <a:xfrm>
          <a:off x="14735175" y="123728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651" name="直線コネクタ 650">
          <a:extLst>
            <a:ext uri="{FF2B5EF4-FFF2-40B4-BE49-F238E27FC236}">
              <a16:creationId xmlns:a16="http://schemas.microsoft.com/office/drawing/2014/main" id="{E9954349-9656-4D5D-8F08-73CB276C7DBC}"/>
            </a:ext>
          </a:extLst>
        </xdr:cNvPr>
        <xdr:cNvCxnSpPr/>
      </xdr:nvCxnSpPr>
      <xdr:spPr>
        <a:xfrm>
          <a:off x="14611350" y="125944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955F88F8-0E81-47FA-BA89-5C09B51F5974}"/>
            </a:ext>
          </a:extLst>
        </xdr:cNvPr>
        <xdr:cNvSpPr txBox="1"/>
      </xdr:nvSpPr>
      <xdr:spPr>
        <a:xfrm>
          <a:off x="14735175" y="13261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653" name="フローチャート: 判断 652">
          <a:extLst>
            <a:ext uri="{FF2B5EF4-FFF2-40B4-BE49-F238E27FC236}">
              <a16:creationId xmlns:a16="http://schemas.microsoft.com/office/drawing/2014/main" id="{8B0EAE83-B94B-4658-82F0-298B932E41AA}"/>
            </a:ext>
          </a:extLst>
        </xdr:cNvPr>
        <xdr:cNvSpPr/>
      </xdr:nvSpPr>
      <xdr:spPr>
        <a:xfrm>
          <a:off x="14649450" y="134007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4" name="フローチャート: 判断 653">
          <a:extLst>
            <a:ext uri="{FF2B5EF4-FFF2-40B4-BE49-F238E27FC236}">
              <a16:creationId xmlns:a16="http://schemas.microsoft.com/office/drawing/2014/main" id="{B1B48B8D-14F2-40CC-888D-657235F8DB83}"/>
            </a:ext>
          </a:extLst>
        </xdr:cNvPr>
        <xdr:cNvSpPr/>
      </xdr:nvSpPr>
      <xdr:spPr>
        <a:xfrm>
          <a:off x="13887450" y="133761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655" name="フローチャート: 判断 654">
          <a:extLst>
            <a:ext uri="{FF2B5EF4-FFF2-40B4-BE49-F238E27FC236}">
              <a16:creationId xmlns:a16="http://schemas.microsoft.com/office/drawing/2014/main" id="{E54D3CFF-C6EB-469B-9E10-7186232B747A}"/>
            </a:ext>
          </a:extLst>
        </xdr:cNvPr>
        <xdr:cNvSpPr/>
      </xdr:nvSpPr>
      <xdr:spPr>
        <a:xfrm>
          <a:off x="13096875" y="1336303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56" name="フローチャート: 判断 655">
          <a:extLst>
            <a:ext uri="{FF2B5EF4-FFF2-40B4-BE49-F238E27FC236}">
              <a16:creationId xmlns:a16="http://schemas.microsoft.com/office/drawing/2014/main" id="{14B01235-68C3-474A-BA9B-5728B3A68B10}"/>
            </a:ext>
          </a:extLst>
        </xdr:cNvPr>
        <xdr:cNvSpPr/>
      </xdr:nvSpPr>
      <xdr:spPr>
        <a:xfrm>
          <a:off x="12296775" y="133632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657" name="フローチャート: 判断 656">
          <a:extLst>
            <a:ext uri="{FF2B5EF4-FFF2-40B4-BE49-F238E27FC236}">
              <a16:creationId xmlns:a16="http://schemas.microsoft.com/office/drawing/2014/main" id="{0C897628-4F51-4F68-8BB1-07AEEDD8C981}"/>
            </a:ext>
          </a:extLst>
        </xdr:cNvPr>
        <xdr:cNvSpPr/>
      </xdr:nvSpPr>
      <xdr:spPr>
        <a:xfrm>
          <a:off x="11487150" y="134300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2F8B543E-E454-4A68-829C-711BB28ED0BA}"/>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2399BF1D-F67A-4C18-9C92-28938F842607}"/>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F42ADD4-E886-48EB-B2AD-13679DD57B23}"/>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DD1C36D-444A-4A12-A0DA-BC234AC8A9F2}"/>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E6839AC-ACF1-4446-B3BE-EEDD67DA1606}"/>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126093</xdr:rowOff>
    </xdr:from>
    <xdr:to>
      <xdr:col>85</xdr:col>
      <xdr:colOff>177800</xdr:colOff>
      <xdr:row>84</xdr:row>
      <xdr:rowOff>56243</xdr:rowOff>
    </xdr:to>
    <xdr:sp macro="" textlink="">
      <xdr:nvSpPr>
        <xdr:cNvPr id="663" name="楕円 662">
          <a:extLst>
            <a:ext uri="{FF2B5EF4-FFF2-40B4-BE49-F238E27FC236}">
              <a16:creationId xmlns:a16="http://schemas.microsoft.com/office/drawing/2014/main" id="{C1B6F90B-6ABD-4C09-8EE5-9584D0A9700E}"/>
            </a:ext>
          </a:extLst>
        </xdr:cNvPr>
        <xdr:cNvSpPr/>
      </xdr:nvSpPr>
      <xdr:spPr>
        <a:xfrm>
          <a:off x="14649450" y="135626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104520</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C46B77E4-448A-497A-8F9C-54C461B816B4}"/>
            </a:ext>
          </a:extLst>
        </xdr:cNvPr>
        <xdr:cNvSpPr txBox="1"/>
      </xdr:nvSpPr>
      <xdr:spPr>
        <a:xfrm>
          <a:off x="14735175" y="135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34652</xdr:rowOff>
    </xdr:from>
    <xdr:to>
      <xdr:col>81</xdr:col>
      <xdr:colOff>101600</xdr:colOff>
      <xdr:row>84</xdr:row>
      <xdr:rowOff>136252</xdr:rowOff>
    </xdr:to>
    <xdr:sp macro="" textlink="">
      <xdr:nvSpPr>
        <xdr:cNvPr id="665" name="楕円 664">
          <a:extLst>
            <a:ext uri="{FF2B5EF4-FFF2-40B4-BE49-F238E27FC236}">
              <a16:creationId xmlns:a16="http://schemas.microsoft.com/office/drawing/2014/main" id="{F3AF2B36-F097-4153-A19C-66C198428B3C}"/>
            </a:ext>
          </a:extLst>
        </xdr:cNvPr>
        <xdr:cNvSpPr/>
      </xdr:nvSpPr>
      <xdr:spPr>
        <a:xfrm>
          <a:off x="13887450" y="1363317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5443</xdr:rowOff>
    </xdr:from>
    <xdr:to>
      <xdr:col>85</xdr:col>
      <xdr:colOff>127000</xdr:colOff>
      <xdr:row>84</xdr:row>
      <xdr:rowOff>85452</xdr:rowOff>
    </xdr:to>
    <xdr:cxnSp macro="">
      <xdr:nvCxnSpPr>
        <xdr:cNvPr id="666" name="直線コネクタ 665">
          <a:extLst>
            <a:ext uri="{FF2B5EF4-FFF2-40B4-BE49-F238E27FC236}">
              <a16:creationId xmlns:a16="http://schemas.microsoft.com/office/drawing/2014/main" id="{662E54CD-366A-4EF4-B1B4-9D707870A23C}"/>
            </a:ext>
          </a:extLst>
        </xdr:cNvPr>
        <xdr:cNvCxnSpPr/>
      </xdr:nvCxnSpPr>
      <xdr:spPr>
        <a:xfrm flipV="1">
          <a:off x="13935075" y="13610318"/>
          <a:ext cx="762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3629</xdr:rowOff>
    </xdr:from>
    <xdr:to>
      <xdr:col>76</xdr:col>
      <xdr:colOff>165100</xdr:colOff>
      <xdr:row>84</xdr:row>
      <xdr:rowOff>105229</xdr:rowOff>
    </xdr:to>
    <xdr:sp macro="" textlink="">
      <xdr:nvSpPr>
        <xdr:cNvPr id="667" name="楕円 666">
          <a:extLst>
            <a:ext uri="{FF2B5EF4-FFF2-40B4-BE49-F238E27FC236}">
              <a16:creationId xmlns:a16="http://schemas.microsoft.com/office/drawing/2014/main" id="{0EF3E425-962A-41EF-AF1B-77860DA0ED03}"/>
            </a:ext>
          </a:extLst>
        </xdr:cNvPr>
        <xdr:cNvSpPr/>
      </xdr:nvSpPr>
      <xdr:spPr>
        <a:xfrm>
          <a:off x="13096875" y="136085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54429</xdr:rowOff>
    </xdr:from>
    <xdr:to>
      <xdr:col>81</xdr:col>
      <xdr:colOff>50800</xdr:colOff>
      <xdr:row>84</xdr:row>
      <xdr:rowOff>85452</xdr:rowOff>
    </xdr:to>
    <xdr:cxnSp macro="">
      <xdr:nvCxnSpPr>
        <xdr:cNvPr id="668" name="直線コネクタ 667">
          <a:extLst>
            <a:ext uri="{FF2B5EF4-FFF2-40B4-BE49-F238E27FC236}">
              <a16:creationId xmlns:a16="http://schemas.microsoft.com/office/drawing/2014/main" id="{235F7FC3-050A-4A5E-818E-4AF0F9FC36F0}"/>
            </a:ext>
          </a:extLst>
        </xdr:cNvPr>
        <xdr:cNvCxnSpPr/>
      </xdr:nvCxnSpPr>
      <xdr:spPr>
        <a:xfrm>
          <a:off x="13144500" y="13656129"/>
          <a:ext cx="790575" cy="3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104866</xdr:rowOff>
    </xdr:from>
    <xdr:to>
      <xdr:col>72</xdr:col>
      <xdr:colOff>38100</xdr:colOff>
      <xdr:row>84</xdr:row>
      <xdr:rowOff>35016</xdr:rowOff>
    </xdr:to>
    <xdr:sp macro="" textlink="">
      <xdr:nvSpPr>
        <xdr:cNvPr id="669" name="楕円 668">
          <a:extLst>
            <a:ext uri="{FF2B5EF4-FFF2-40B4-BE49-F238E27FC236}">
              <a16:creationId xmlns:a16="http://schemas.microsoft.com/office/drawing/2014/main" id="{93FB7A6A-5540-4C3F-8028-92A52A934FDC}"/>
            </a:ext>
          </a:extLst>
        </xdr:cNvPr>
        <xdr:cNvSpPr/>
      </xdr:nvSpPr>
      <xdr:spPr>
        <a:xfrm>
          <a:off x="12296775" y="1354146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155666</xdr:rowOff>
    </xdr:from>
    <xdr:to>
      <xdr:col>76</xdr:col>
      <xdr:colOff>114300</xdr:colOff>
      <xdr:row>84</xdr:row>
      <xdr:rowOff>54429</xdr:rowOff>
    </xdr:to>
    <xdr:cxnSp macro="">
      <xdr:nvCxnSpPr>
        <xdr:cNvPr id="670" name="直線コネクタ 669">
          <a:extLst>
            <a:ext uri="{FF2B5EF4-FFF2-40B4-BE49-F238E27FC236}">
              <a16:creationId xmlns:a16="http://schemas.microsoft.com/office/drawing/2014/main" id="{215D6B4C-3FF3-4DBC-A70A-2AA197885B37}"/>
            </a:ext>
          </a:extLst>
        </xdr:cNvPr>
        <xdr:cNvCxnSpPr/>
      </xdr:nvCxnSpPr>
      <xdr:spPr>
        <a:xfrm>
          <a:off x="12344400" y="13598616"/>
          <a:ext cx="800100" cy="5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15058</xdr:rowOff>
    </xdr:from>
    <xdr:to>
      <xdr:col>67</xdr:col>
      <xdr:colOff>101600</xdr:colOff>
      <xdr:row>84</xdr:row>
      <xdr:rowOff>116658</xdr:rowOff>
    </xdr:to>
    <xdr:sp macro="" textlink="">
      <xdr:nvSpPr>
        <xdr:cNvPr id="671" name="楕円 670">
          <a:extLst>
            <a:ext uri="{FF2B5EF4-FFF2-40B4-BE49-F238E27FC236}">
              <a16:creationId xmlns:a16="http://schemas.microsoft.com/office/drawing/2014/main" id="{A19AE148-6ADF-4288-8B12-E58171787C81}"/>
            </a:ext>
          </a:extLst>
        </xdr:cNvPr>
        <xdr:cNvSpPr/>
      </xdr:nvSpPr>
      <xdr:spPr>
        <a:xfrm>
          <a:off x="11487150" y="136135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155666</xdr:rowOff>
    </xdr:from>
    <xdr:to>
      <xdr:col>71</xdr:col>
      <xdr:colOff>177800</xdr:colOff>
      <xdr:row>84</xdr:row>
      <xdr:rowOff>65858</xdr:rowOff>
    </xdr:to>
    <xdr:cxnSp macro="">
      <xdr:nvCxnSpPr>
        <xdr:cNvPr id="672" name="直線コネクタ 671">
          <a:extLst>
            <a:ext uri="{FF2B5EF4-FFF2-40B4-BE49-F238E27FC236}">
              <a16:creationId xmlns:a16="http://schemas.microsoft.com/office/drawing/2014/main" id="{CEB2EACF-A6FC-4AC2-A530-D1E502D2B32C}"/>
            </a:ext>
          </a:extLst>
        </xdr:cNvPr>
        <xdr:cNvCxnSpPr/>
      </xdr:nvCxnSpPr>
      <xdr:spPr>
        <a:xfrm flipV="1">
          <a:off x="11534775" y="13598616"/>
          <a:ext cx="809625" cy="7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3" name="n_1aveValue【消防施設】&#10;有形固定資産減価償却率">
          <a:extLst>
            <a:ext uri="{FF2B5EF4-FFF2-40B4-BE49-F238E27FC236}">
              <a16:creationId xmlns:a16="http://schemas.microsoft.com/office/drawing/2014/main" id="{9483465B-F853-4020-AF96-1FC1FB54B18C}"/>
            </a:ext>
          </a:extLst>
        </xdr:cNvPr>
        <xdr:cNvSpPr txBox="1"/>
      </xdr:nvSpPr>
      <xdr:spPr>
        <a:xfrm>
          <a:off x="13745219" y="1316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674" name="n_2aveValue【消防施設】&#10;有形固定資産減価償却率">
          <a:extLst>
            <a:ext uri="{FF2B5EF4-FFF2-40B4-BE49-F238E27FC236}">
              <a16:creationId xmlns:a16="http://schemas.microsoft.com/office/drawing/2014/main" id="{05ACDB54-4300-4419-8B61-6C457DDD59FD}"/>
            </a:ext>
          </a:extLst>
        </xdr:cNvPr>
        <xdr:cNvSpPr txBox="1"/>
      </xdr:nvSpPr>
      <xdr:spPr>
        <a:xfrm>
          <a:off x="12964169" y="13141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675" name="n_3aveValue【消防施設】&#10;有形固定資産減価償却率">
          <a:extLst>
            <a:ext uri="{FF2B5EF4-FFF2-40B4-BE49-F238E27FC236}">
              <a16:creationId xmlns:a16="http://schemas.microsoft.com/office/drawing/2014/main" id="{673197C7-CEF6-458F-88EF-8E6EB9493AED}"/>
            </a:ext>
          </a:extLst>
        </xdr:cNvPr>
        <xdr:cNvSpPr txBox="1"/>
      </xdr:nvSpPr>
      <xdr:spPr>
        <a:xfrm>
          <a:off x="12164069" y="1315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676" name="n_4aveValue【消防施設】&#10;有形固定資産減価償却率">
          <a:extLst>
            <a:ext uri="{FF2B5EF4-FFF2-40B4-BE49-F238E27FC236}">
              <a16:creationId xmlns:a16="http://schemas.microsoft.com/office/drawing/2014/main" id="{CD91F3E2-A058-4E31-9F91-47989C08D68C}"/>
            </a:ext>
          </a:extLst>
        </xdr:cNvPr>
        <xdr:cNvSpPr txBox="1"/>
      </xdr:nvSpPr>
      <xdr:spPr>
        <a:xfrm>
          <a:off x="11354444" y="13217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127379</xdr:rowOff>
    </xdr:from>
    <xdr:ext cx="405111" cy="259045"/>
    <xdr:sp macro="" textlink="">
      <xdr:nvSpPr>
        <xdr:cNvPr id="677" name="n_1mainValue【消防施設】&#10;有形固定資産減価償却率">
          <a:extLst>
            <a:ext uri="{FF2B5EF4-FFF2-40B4-BE49-F238E27FC236}">
              <a16:creationId xmlns:a16="http://schemas.microsoft.com/office/drawing/2014/main" id="{B9A2BB72-E151-4375-80DF-3053A5A40981}"/>
            </a:ext>
          </a:extLst>
        </xdr:cNvPr>
        <xdr:cNvSpPr txBox="1"/>
      </xdr:nvSpPr>
      <xdr:spPr>
        <a:xfrm>
          <a:off x="13745219" y="137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96356</xdr:rowOff>
    </xdr:from>
    <xdr:ext cx="405111" cy="259045"/>
    <xdr:sp macro="" textlink="">
      <xdr:nvSpPr>
        <xdr:cNvPr id="678" name="n_2mainValue【消防施設】&#10;有形固定資産減価償却率">
          <a:extLst>
            <a:ext uri="{FF2B5EF4-FFF2-40B4-BE49-F238E27FC236}">
              <a16:creationId xmlns:a16="http://schemas.microsoft.com/office/drawing/2014/main" id="{C85D6D6A-E2F2-4A31-B46E-DE2969EAFEC0}"/>
            </a:ext>
          </a:extLst>
        </xdr:cNvPr>
        <xdr:cNvSpPr txBox="1"/>
      </xdr:nvSpPr>
      <xdr:spPr>
        <a:xfrm>
          <a:off x="12964169" y="13698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26143</xdr:rowOff>
    </xdr:from>
    <xdr:ext cx="405111" cy="259045"/>
    <xdr:sp macro="" textlink="">
      <xdr:nvSpPr>
        <xdr:cNvPr id="679" name="n_3mainValue【消防施設】&#10;有形固定資産減価償却率">
          <a:extLst>
            <a:ext uri="{FF2B5EF4-FFF2-40B4-BE49-F238E27FC236}">
              <a16:creationId xmlns:a16="http://schemas.microsoft.com/office/drawing/2014/main" id="{D001317D-E299-47AE-89F6-EDECC91655B3}"/>
            </a:ext>
          </a:extLst>
        </xdr:cNvPr>
        <xdr:cNvSpPr txBox="1"/>
      </xdr:nvSpPr>
      <xdr:spPr>
        <a:xfrm>
          <a:off x="12164069" y="13631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107785</xdr:rowOff>
    </xdr:from>
    <xdr:ext cx="405111" cy="259045"/>
    <xdr:sp macro="" textlink="">
      <xdr:nvSpPr>
        <xdr:cNvPr id="680" name="n_4mainValue【消防施設】&#10;有形固定資産減価償却率">
          <a:extLst>
            <a:ext uri="{FF2B5EF4-FFF2-40B4-BE49-F238E27FC236}">
              <a16:creationId xmlns:a16="http://schemas.microsoft.com/office/drawing/2014/main" id="{2B3BECEB-DA59-4AF0-B4F2-C72FAB8C41A2}"/>
            </a:ext>
          </a:extLst>
        </xdr:cNvPr>
        <xdr:cNvSpPr txBox="1"/>
      </xdr:nvSpPr>
      <xdr:spPr>
        <a:xfrm>
          <a:off x="11354444" y="137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FB24762-A5A3-490F-A6EB-F6F346CF1084}"/>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39E145-100E-42D6-B355-9739BBEFCA51}"/>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4163B529-269F-43C1-8F83-B51C7009E5BE}"/>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519AB60C-87B0-46C8-949B-D34F670A9DEB}"/>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C665A787-BF36-4624-A4EB-742C667ED3E5}"/>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8D5F4823-6FA2-4E0E-A01B-C58249F25156}"/>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1D3EA9CE-6ED5-48E3-9992-59F068CE74D7}"/>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1AEC8919-D87E-452A-8FE5-7B3F3D1DF129}"/>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A33C0663-D1DA-40EA-8F50-E253ED97DF35}"/>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59EDB692-E9C0-469C-BDFA-9704AF1C7D3D}"/>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id="{993EF120-218F-4749-98B5-E61E4EAF434E}"/>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1DF255A2-36AF-4EBA-A315-1FADF0002CAC}"/>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id="{C87C9475-4211-4362-8CBE-E67664E825FD}"/>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id="{B593D23A-1451-4C3C-8B06-3616C4A1ABEC}"/>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id="{DA6290BB-742A-4123-BB06-C797214AAAC1}"/>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id="{2BF80D84-D4D1-4F61-8DA0-C77323A11E9E}"/>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id="{720C6B59-745B-4C26-AB0E-622C5F57C045}"/>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id="{A3611C11-D0F5-466F-92AF-EE41CEB40081}"/>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id="{7B18D730-ABA9-405C-BA7D-2194131BCE22}"/>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id="{E60BED4D-4A19-4C4C-8D5B-F30B1BD95372}"/>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id="{693D6DEE-00C2-40AB-9F88-74BDC2509398}"/>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id="{2A720708-B314-453D-A84C-2AB525E1F38F}"/>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12944882-47EF-42C5-BB10-BA4D612BBFD2}"/>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EB0B00BF-1B99-4615-B0F3-07FF1E36E255}"/>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296EE558-BAD7-4802-982F-A5F59BEEA281}"/>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706" name="直線コネクタ 705">
          <a:extLst>
            <a:ext uri="{FF2B5EF4-FFF2-40B4-BE49-F238E27FC236}">
              <a16:creationId xmlns:a16="http://schemas.microsoft.com/office/drawing/2014/main" id="{60E6DFDC-B99D-49DC-8C2D-59F122A40BEF}"/>
            </a:ext>
          </a:extLst>
        </xdr:cNvPr>
        <xdr:cNvCxnSpPr/>
      </xdr:nvCxnSpPr>
      <xdr:spPr>
        <a:xfrm flipV="1">
          <a:off x="19954239" y="12752270"/>
          <a:ext cx="0" cy="1332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707" name="【消防施設】&#10;一人当たり面積最小値テキスト">
          <a:extLst>
            <a:ext uri="{FF2B5EF4-FFF2-40B4-BE49-F238E27FC236}">
              <a16:creationId xmlns:a16="http://schemas.microsoft.com/office/drawing/2014/main" id="{9ED57E56-45E3-4623-AEFC-0DF465ECDB46}"/>
            </a:ext>
          </a:extLst>
        </xdr:cNvPr>
        <xdr:cNvSpPr txBox="1"/>
      </xdr:nvSpPr>
      <xdr:spPr>
        <a:xfrm>
          <a:off x="19992975" y="1408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708" name="直線コネクタ 707">
          <a:extLst>
            <a:ext uri="{FF2B5EF4-FFF2-40B4-BE49-F238E27FC236}">
              <a16:creationId xmlns:a16="http://schemas.microsoft.com/office/drawing/2014/main" id="{180F2035-B19E-4864-8DD1-34EEE40A7227}"/>
            </a:ext>
          </a:extLst>
        </xdr:cNvPr>
        <xdr:cNvCxnSpPr/>
      </xdr:nvCxnSpPr>
      <xdr:spPr>
        <a:xfrm>
          <a:off x="19878675" y="140845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709" name="【消防施設】&#10;一人当たり面積最大値テキスト">
          <a:extLst>
            <a:ext uri="{FF2B5EF4-FFF2-40B4-BE49-F238E27FC236}">
              <a16:creationId xmlns:a16="http://schemas.microsoft.com/office/drawing/2014/main" id="{CB4617E8-303F-4BAF-96BB-63C19C2EFAD8}"/>
            </a:ext>
          </a:extLst>
        </xdr:cNvPr>
        <xdr:cNvSpPr txBox="1"/>
      </xdr:nvSpPr>
      <xdr:spPr>
        <a:xfrm>
          <a:off x="19992975" y="1253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710" name="直線コネクタ 709">
          <a:extLst>
            <a:ext uri="{FF2B5EF4-FFF2-40B4-BE49-F238E27FC236}">
              <a16:creationId xmlns:a16="http://schemas.microsoft.com/office/drawing/2014/main" id="{5F5ED9CD-60BF-41C4-B33D-B14E743B74D7}"/>
            </a:ext>
          </a:extLst>
        </xdr:cNvPr>
        <xdr:cNvCxnSpPr/>
      </xdr:nvCxnSpPr>
      <xdr:spPr>
        <a:xfrm>
          <a:off x="19878675" y="127522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711" name="【消防施設】&#10;一人当たり面積平均値テキスト">
          <a:extLst>
            <a:ext uri="{FF2B5EF4-FFF2-40B4-BE49-F238E27FC236}">
              <a16:creationId xmlns:a16="http://schemas.microsoft.com/office/drawing/2014/main" id="{2E54E918-D5FB-4E37-9931-840924F50488}"/>
            </a:ext>
          </a:extLst>
        </xdr:cNvPr>
        <xdr:cNvSpPr txBox="1"/>
      </xdr:nvSpPr>
      <xdr:spPr>
        <a:xfrm>
          <a:off x="19992975" y="13799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712" name="フローチャート: 判断 711">
          <a:extLst>
            <a:ext uri="{FF2B5EF4-FFF2-40B4-BE49-F238E27FC236}">
              <a16:creationId xmlns:a16="http://schemas.microsoft.com/office/drawing/2014/main" id="{09FD536C-0D9F-4D13-A09A-DEBF010823AB}"/>
            </a:ext>
          </a:extLst>
        </xdr:cNvPr>
        <xdr:cNvSpPr/>
      </xdr:nvSpPr>
      <xdr:spPr>
        <a:xfrm>
          <a:off x="19897725" y="139358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713" name="フローチャート: 判断 712">
          <a:extLst>
            <a:ext uri="{FF2B5EF4-FFF2-40B4-BE49-F238E27FC236}">
              <a16:creationId xmlns:a16="http://schemas.microsoft.com/office/drawing/2014/main" id="{6096D2B4-1BCE-4321-8A40-5DF4ED38CF7A}"/>
            </a:ext>
          </a:extLst>
        </xdr:cNvPr>
        <xdr:cNvSpPr/>
      </xdr:nvSpPr>
      <xdr:spPr>
        <a:xfrm>
          <a:off x="19154775" y="139468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714" name="フローチャート: 判断 713">
          <a:extLst>
            <a:ext uri="{FF2B5EF4-FFF2-40B4-BE49-F238E27FC236}">
              <a16:creationId xmlns:a16="http://schemas.microsoft.com/office/drawing/2014/main" id="{6EB9ABF8-D4CB-4A92-8E6E-BF1E80D5218C}"/>
            </a:ext>
          </a:extLst>
        </xdr:cNvPr>
        <xdr:cNvSpPr/>
      </xdr:nvSpPr>
      <xdr:spPr>
        <a:xfrm>
          <a:off x="18345150" y="139526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715" name="フローチャート: 判断 714">
          <a:extLst>
            <a:ext uri="{FF2B5EF4-FFF2-40B4-BE49-F238E27FC236}">
              <a16:creationId xmlns:a16="http://schemas.microsoft.com/office/drawing/2014/main" id="{8AEA9407-C0A0-42C0-871A-E647FDF63145}"/>
            </a:ext>
          </a:extLst>
        </xdr:cNvPr>
        <xdr:cNvSpPr/>
      </xdr:nvSpPr>
      <xdr:spPr>
        <a:xfrm>
          <a:off x="17554575" y="139151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716" name="フローチャート: 判断 715">
          <a:extLst>
            <a:ext uri="{FF2B5EF4-FFF2-40B4-BE49-F238E27FC236}">
              <a16:creationId xmlns:a16="http://schemas.microsoft.com/office/drawing/2014/main" id="{94908A78-37FA-4C24-8BEA-3048B2D73CC2}"/>
            </a:ext>
          </a:extLst>
        </xdr:cNvPr>
        <xdr:cNvSpPr/>
      </xdr:nvSpPr>
      <xdr:spPr>
        <a:xfrm>
          <a:off x="16754475" y="139428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FE9AA34-B3D2-47CB-82CF-6321210627BD}"/>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C3DE4AD-CABA-4CD2-A91B-C9C5BE1FBA16}"/>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B35AA0F8-7513-4756-8242-A213FE94EEC1}"/>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59DC254-6486-477F-A8B4-2AEB6142FA64}"/>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5587BEF-933F-485D-B1FF-592D53E7EB6B}"/>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69270</xdr:rowOff>
    </xdr:from>
    <xdr:to>
      <xdr:col>116</xdr:col>
      <xdr:colOff>114300</xdr:colOff>
      <xdr:row>86</xdr:row>
      <xdr:rowOff>170870</xdr:rowOff>
    </xdr:to>
    <xdr:sp macro="" textlink="">
      <xdr:nvSpPr>
        <xdr:cNvPr id="722" name="楕円 721">
          <a:extLst>
            <a:ext uri="{FF2B5EF4-FFF2-40B4-BE49-F238E27FC236}">
              <a16:creationId xmlns:a16="http://schemas.microsoft.com/office/drawing/2014/main" id="{BA154FB6-C0D9-40D0-BE00-AC6BE8B37DC0}"/>
            </a:ext>
          </a:extLst>
        </xdr:cNvPr>
        <xdr:cNvSpPr/>
      </xdr:nvSpPr>
      <xdr:spPr>
        <a:xfrm>
          <a:off x="19897725" y="139916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163303</xdr:rowOff>
    </xdr:from>
    <xdr:ext cx="469744" cy="259045"/>
    <xdr:sp macro="" textlink="">
      <xdr:nvSpPr>
        <xdr:cNvPr id="723" name="【消防施設】&#10;一人当たり面積該当値テキスト">
          <a:extLst>
            <a:ext uri="{FF2B5EF4-FFF2-40B4-BE49-F238E27FC236}">
              <a16:creationId xmlns:a16="http://schemas.microsoft.com/office/drawing/2014/main" id="{27303942-2301-4107-B2A2-0452CDD5FDD7}"/>
            </a:ext>
          </a:extLst>
        </xdr:cNvPr>
        <xdr:cNvSpPr txBox="1"/>
      </xdr:nvSpPr>
      <xdr:spPr>
        <a:xfrm>
          <a:off x="19992975" y="139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70903</xdr:rowOff>
    </xdr:from>
    <xdr:to>
      <xdr:col>112</xdr:col>
      <xdr:colOff>38100</xdr:colOff>
      <xdr:row>87</xdr:row>
      <xdr:rowOff>1053</xdr:rowOff>
    </xdr:to>
    <xdr:sp macro="" textlink="">
      <xdr:nvSpPr>
        <xdr:cNvPr id="724" name="楕円 723">
          <a:extLst>
            <a:ext uri="{FF2B5EF4-FFF2-40B4-BE49-F238E27FC236}">
              <a16:creationId xmlns:a16="http://schemas.microsoft.com/office/drawing/2014/main" id="{AEF59542-DF1C-463A-904C-9A07803B5BF1}"/>
            </a:ext>
          </a:extLst>
        </xdr:cNvPr>
        <xdr:cNvSpPr/>
      </xdr:nvSpPr>
      <xdr:spPr>
        <a:xfrm>
          <a:off x="19154775" y="139932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120070</xdr:rowOff>
    </xdr:from>
    <xdr:to>
      <xdr:col>116</xdr:col>
      <xdr:colOff>63500</xdr:colOff>
      <xdr:row>86</xdr:row>
      <xdr:rowOff>121703</xdr:rowOff>
    </xdr:to>
    <xdr:cxnSp macro="">
      <xdr:nvCxnSpPr>
        <xdr:cNvPr id="725" name="直線コネクタ 724">
          <a:extLst>
            <a:ext uri="{FF2B5EF4-FFF2-40B4-BE49-F238E27FC236}">
              <a16:creationId xmlns:a16="http://schemas.microsoft.com/office/drawing/2014/main" id="{4E87123F-F916-4910-BEF8-5E9BCF0FDE5B}"/>
            </a:ext>
          </a:extLst>
        </xdr:cNvPr>
        <xdr:cNvCxnSpPr/>
      </xdr:nvCxnSpPr>
      <xdr:spPr>
        <a:xfrm flipV="1">
          <a:off x="19202400" y="14048795"/>
          <a:ext cx="7524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72208</xdr:rowOff>
    </xdr:from>
    <xdr:to>
      <xdr:col>107</xdr:col>
      <xdr:colOff>101600</xdr:colOff>
      <xdr:row>87</xdr:row>
      <xdr:rowOff>2358</xdr:rowOff>
    </xdr:to>
    <xdr:sp macro="" textlink="">
      <xdr:nvSpPr>
        <xdr:cNvPr id="726" name="楕円 725">
          <a:extLst>
            <a:ext uri="{FF2B5EF4-FFF2-40B4-BE49-F238E27FC236}">
              <a16:creationId xmlns:a16="http://schemas.microsoft.com/office/drawing/2014/main" id="{E4C19EE9-1BF5-4E02-94FE-D8DFF37BA0F9}"/>
            </a:ext>
          </a:extLst>
        </xdr:cNvPr>
        <xdr:cNvSpPr/>
      </xdr:nvSpPr>
      <xdr:spPr>
        <a:xfrm>
          <a:off x="18345150" y="139945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121703</xdr:rowOff>
    </xdr:from>
    <xdr:to>
      <xdr:col>111</xdr:col>
      <xdr:colOff>177800</xdr:colOff>
      <xdr:row>86</xdr:row>
      <xdr:rowOff>123008</xdr:rowOff>
    </xdr:to>
    <xdr:cxnSp macro="">
      <xdr:nvCxnSpPr>
        <xdr:cNvPr id="727" name="直線コネクタ 726">
          <a:extLst>
            <a:ext uri="{FF2B5EF4-FFF2-40B4-BE49-F238E27FC236}">
              <a16:creationId xmlns:a16="http://schemas.microsoft.com/office/drawing/2014/main" id="{56B5A66B-CF25-4AA3-9FB9-24911CF2C7BC}"/>
            </a:ext>
          </a:extLst>
        </xdr:cNvPr>
        <xdr:cNvCxnSpPr/>
      </xdr:nvCxnSpPr>
      <xdr:spPr>
        <a:xfrm flipV="1">
          <a:off x="18392775" y="14050428"/>
          <a:ext cx="809625"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93109</xdr:rowOff>
    </xdr:from>
    <xdr:to>
      <xdr:col>102</xdr:col>
      <xdr:colOff>165100</xdr:colOff>
      <xdr:row>87</xdr:row>
      <xdr:rowOff>23259</xdr:rowOff>
    </xdr:to>
    <xdr:sp macro="" textlink="">
      <xdr:nvSpPr>
        <xdr:cNvPr id="728" name="楕円 727">
          <a:extLst>
            <a:ext uri="{FF2B5EF4-FFF2-40B4-BE49-F238E27FC236}">
              <a16:creationId xmlns:a16="http://schemas.microsoft.com/office/drawing/2014/main" id="{87F4F000-D47F-4234-92FC-2589D9F12B8F}"/>
            </a:ext>
          </a:extLst>
        </xdr:cNvPr>
        <xdr:cNvSpPr/>
      </xdr:nvSpPr>
      <xdr:spPr>
        <a:xfrm>
          <a:off x="17554575" y="140186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123008</xdr:rowOff>
    </xdr:from>
    <xdr:to>
      <xdr:col>107</xdr:col>
      <xdr:colOff>50800</xdr:colOff>
      <xdr:row>86</xdr:row>
      <xdr:rowOff>143909</xdr:rowOff>
    </xdr:to>
    <xdr:cxnSp macro="">
      <xdr:nvCxnSpPr>
        <xdr:cNvPr id="729" name="直線コネクタ 728">
          <a:extLst>
            <a:ext uri="{FF2B5EF4-FFF2-40B4-BE49-F238E27FC236}">
              <a16:creationId xmlns:a16="http://schemas.microsoft.com/office/drawing/2014/main" id="{57D49E39-1943-43C7-A09D-3D2E4B8BD8FE}"/>
            </a:ext>
          </a:extLst>
        </xdr:cNvPr>
        <xdr:cNvCxnSpPr/>
      </xdr:nvCxnSpPr>
      <xdr:spPr>
        <a:xfrm flipV="1">
          <a:off x="17602200" y="14051733"/>
          <a:ext cx="790575" cy="1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96701</xdr:rowOff>
    </xdr:from>
    <xdr:to>
      <xdr:col>98</xdr:col>
      <xdr:colOff>38100</xdr:colOff>
      <xdr:row>87</xdr:row>
      <xdr:rowOff>26851</xdr:rowOff>
    </xdr:to>
    <xdr:sp macro="" textlink="">
      <xdr:nvSpPr>
        <xdr:cNvPr id="730" name="楕円 729">
          <a:extLst>
            <a:ext uri="{FF2B5EF4-FFF2-40B4-BE49-F238E27FC236}">
              <a16:creationId xmlns:a16="http://schemas.microsoft.com/office/drawing/2014/main" id="{05026AE2-B37E-48B0-B584-B532B463AA6D}"/>
            </a:ext>
          </a:extLst>
        </xdr:cNvPr>
        <xdr:cNvSpPr/>
      </xdr:nvSpPr>
      <xdr:spPr>
        <a:xfrm>
          <a:off x="16754475" y="140222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143909</xdr:rowOff>
    </xdr:from>
    <xdr:to>
      <xdr:col>102</xdr:col>
      <xdr:colOff>114300</xdr:colOff>
      <xdr:row>86</xdr:row>
      <xdr:rowOff>147501</xdr:rowOff>
    </xdr:to>
    <xdr:cxnSp macro="">
      <xdr:nvCxnSpPr>
        <xdr:cNvPr id="731" name="直線コネクタ 730">
          <a:extLst>
            <a:ext uri="{FF2B5EF4-FFF2-40B4-BE49-F238E27FC236}">
              <a16:creationId xmlns:a16="http://schemas.microsoft.com/office/drawing/2014/main" id="{65376400-2949-4EEB-A859-FAC58F025BA6}"/>
            </a:ext>
          </a:extLst>
        </xdr:cNvPr>
        <xdr:cNvCxnSpPr/>
      </xdr:nvCxnSpPr>
      <xdr:spPr>
        <a:xfrm flipV="1">
          <a:off x="16802100" y="14066284"/>
          <a:ext cx="8001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732" name="n_1aveValue【消防施設】&#10;一人当たり面積">
          <a:extLst>
            <a:ext uri="{FF2B5EF4-FFF2-40B4-BE49-F238E27FC236}">
              <a16:creationId xmlns:a16="http://schemas.microsoft.com/office/drawing/2014/main" id="{B5626AD7-7C77-4670-A244-85A81B7FED5C}"/>
            </a:ext>
          </a:extLst>
        </xdr:cNvPr>
        <xdr:cNvSpPr txBox="1"/>
      </xdr:nvSpPr>
      <xdr:spPr>
        <a:xfrm>
          <a:off x="18983402" y="1374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733" name="n_2aveValue【消防施設】&#10;一人当たり面積">
          <a:extLst>
            <a:ext uri="{FF2B5EF4-FFF2-40B4-BE49-F238E27FC236}">
              <a16:creationId xmlns:a16="http://schemas.microsoft.com/office/drawing/2014/main" id="{9D87C757-B904-485B-9F63-5F7477E103D4}"/>
            </a:ext>
          </a:extLst>
        </xdr:cNvPr>
        <xdr:cNvSpPr txBox="1"/>
      </xdr:nvSpPr>
      <xdr:spPr>
        <a:xfrm>
          <a:off x="18183302" y="1374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734" name="n_3aveValue【消防施設】&#10;一人当たり面積">
          <a:extLst>
            <a:ext uri="{FF2B5EF4-FFF2-40B4-BE49-F238E27FC236}">
              <a16:creationId xmlns:a16="http://schemas.microsoft.com/office/drawing/2014/main" id="{0583BBE2-4022-43CE-AD55-4AA13385963E}"/>
            </a:ext>
          </a:extLst>
        </xdr:cNvPr>
        <xdr:cNvSpPr txBox="1"/>
      </xdr:nvSpPr>
      <xdr:spPr>
        <a:xfrm>
          <a:off x="17383202" y="1369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735" name="n_4aveValue【消防施設】&#10;一人当たり面積">
          <a:extLst>
            <a:ext uri="{FF2B5EF4-FFF2-40B4-BE49-F238E27FC236}">
              <a16:creationId xmlns:a16="http://schemas.microsoft.com/office/drawing/2014/main" id="{6F6B0106-0FF8-4DF9-9C92-5A1B595FB1D9}"/>
            </a:ext>
          </a:extLst>
        </xdr:cNvPr>
        <xdr:cNvSpPr txBox="1"/>
      </xdr:nvSpPr>
      <xdr:spPr>
        <a:xfrm>
          <a:off x="16592627" y="1373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163630</xdr:rowOff>
    </xdr:from>
    <xdr:ext cx="469744" cy="259045"/>
    <xdr:sp macro="" textlink="">
      <xdr:nvSpPr>
        <xdr:cNvPr id="736" name="n_1mainValue【消防施設】&#10;一人当たり面積">
          <a:extLst>
            <a:ext uri="{FF2B5EF4-FFF2-40B4-BE49-F238E27FC236}">
              <a16:creationId xmlns:a16="http://schemas.microsoft.com/office/drawing/2014/main" id="{027FF911-6729-4B79-8E04-77B133018F0E}"/>
            </a:ext>
          </a:extLst>
        </xdr:cNvPr>
        <xdr:cNvSpPr txBox="1"/>
      </xdr:nvSpPr>
      <xdr:spPr>
        <a:xfrm>
          <a:off x="18983402" y="1408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164935</xdr:rowOff>
    </xdr:from>
    <xdr:ext cx="469744" cy="259045"/>
    <xdr:sp macro="" textlink="">
      <xdr:nvSpPr>
        <xdr:cNvPr id="737" name="n_2mainValue【消防施設】&#10;一人当たり面積">
          <a:extLst>
            <a:ext uri="{FF2B5EF4-FFF2-40B4-BE49-F238E27FC236}">
              <a16:creationId xmlns:a16="http://schemas.microsoft.com/office/drawing/2014/main" id="{78D470D5-001B-431D-A852-44185F072B8A}"/>
            </a:ext>
          </a:extLst>
        </xdr:cNvPr>
        <xdr:cNvSpPr txBox="1"/>
      </xdr:nvSpPr>
      <xdr:spPr>
        <a:xfrm>
          <a:off x="18183302" y="1408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14386</xdr:rowOff>
    </xdr:from>
    <xdr:ext cx="469744" cy="259045"/>
    <xdr:sp macro="" textlink="">
      <xdr:nvSpPr>
        <xdr:cNvPr id="738" name="n_3mainValue【消防施設】&#10;一人当たり面積">
          <a:extLst>
            <a:ext uri="{FF2B5EF4-FFF2-40B4-BE49-F238E27FC236}">
              <a16:creationId xmlns:a16="http://schemas.microsoft.com/office/drawing/2014/main" id="{5DAFE3F5-8536-4E0B-A53F-D02C472AA000}"/>
            </a:ext>
          </a:extLst>
        </xdr:cNvPr>
        <xdr:cNvSpPr txBox="1"/>
      </xdr:nvSpPr>
      <xdr:spPr>
        <a:xfrm>
          <a:off x="17383202" y="140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17978</xdr:rowOff>
    </xdr:from>
    <xdr:ext cx="469744" cy="259045"/>
    <xdr:sp macro="" textlink="">
      <xdr:nvSpPr>
        <xdr:cNvPr id="739" name="n_4mainValue【消防施設】&#10;一人当たり面積">
          <a:extLst>
            <a:ext uri="{FF2B5EF4-FFF2-40B4-BE49-F238E27FC236}">
              <a16:creationId xmlns:a16="http://schemas.microsoft.com/office/drawing/2014/main" id="{B3E6ECA3-E66B-40FE-A0BA-265464CA56DF}"/>
            </a:ext>
          </a:extLst>
        </xdr:cNvPr>
        <xdr:cNvSpPr txBox="1"/>
      </xdr:nvSpPr>
      <xdr:spPr>
        <a:xfrm>
          <a:off x="16592627" y="1410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FCB3BFD5-0487-4FA3-8C3D-37979C0BD487}"/>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7CB51A5F-F1E9-4C1A-A307-BE86C08AB2A6}"/>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50900BD3-48B2-4A20-92E1-0F3033F2090F}"/>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46AB4955-7A17-4786-809A-7F86AB91D9DA}"/>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4F74DE7F-1F4C-4726-9449-56461DA46A7D}"/>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F6D2D16F-21CC-4CE8-984E-E7531F4CD895}"/>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7569B98B-CDC3-4567-8CE2-E82D3677119D}"/>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17C0768D-AF0B-4E92-88C6-43ED5D0137EE}"/>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F923F802-E13C-431E-9C9D-4EF1FB5B8302}"/>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32D421DB-9598-463D-8CE6-6E4EE0A98BD7}"/>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EB8CC0CE-81F7-4670-AE40-010202AAA29F}"/>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3EBEBA35-3DA3-45BF-89C9-E1BBDD4A9263}"/>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AEC3D06A-832C-4067-8166-D38018501BF7}"/>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FFC97A14-B0C5-464D-B170-5E08D4D7A004}"/>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12012C12-E65A-4347-A561-C789B1399A1F}"/>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7C4D6510-C6BA-4F25-B666-DAF8DB9DC97E}"/>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C958ED41-623B-41C0-979F-7E4276930F10}"/>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1C04984-EA63-4BE8-B1D8-C8C05D8160AD}"/>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92111FC-CFC7-4200-B0C1-B90DD4237AF6}"/>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68E5F4F9-D4E6-436C-9AFE-DA23B6C5736C}"/>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BEEA8CD9-CD52-4AAF-B628-CFF940C0F28B}"/>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91B93FB5-CF08-443C-A507-C258A3041E0B}"/>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0AA0693D-2062-4CE5-8406-4C6B0404CE35}"/>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593C024C-6194-47CD-8FE5-936494D3D2C3}"/>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015AC5F1-1709-401C-ACD7-4A98531E15F0}"/>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F5CAE527-46B2-46E6-ADB2-5D2324797656}"/>
            </a:ext>
          </a:extLst>
        </xdr:cNvPr>
        <xdr:cNvCxnSpPr/>
      </xdr:nvCxnSpPr>
      <xdr:spPr>
        <a:xfrm flipV="1">
          <a:off x="14696439" y="16195039"/>
          <a:ext cx="0" cy="149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03DFB435-E145-46E8-AE95-B64C9D6AC3B4}"/>
            </a:ext>
          </a:extLst>
        </xdr:cNvPr>
        <xdr:cNvSpPr txBox="1"/>
      </xdr:nvSpPr>
      <xdr:spPr>
        <a:xfrm>
          <a:off x="147351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F2C846E1-4592-485E-B28E-14C2ABED3B41}"/>
            </a:ext>
          </a:extLst>
        </xdr:cNvPr>
        <xdr:cNvCxnSpPr/>
      </xdr:nvCxnSpPr>
      <xdr:spPr>
        <a:xfrm>
          <a:off x="14611350"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68" name="【庁舎】&#10;有形固定資産減価償却率最大値テキスト">
          <a:extLst>
            <a:ext uri="{FF2B5EF4-FFF2-40B4-BE49-F238E27FC236}">
              <a16:creationId xmlns:a16="http://schemas.microsoft.com/office/drawing/2014/main" id="{C50512F3-32D3-436B-8344-BD2F99BC00BB}"/>
            </a:ext>
          </a:extLst>
        </xdr:cNvPr>
        <xdr:cNvSpPr txBox="1"/>
      </xdr:nvSpPr>
      <xdr:spPr>
        <a:xfrm>
          <a:off x="14735175" y="159829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69" name="直線コネクタ 768">
          <a:extLst>
            <a:ext uri="{FF2B5EF4-FFF2-40B4-BE49-F238E27FC236}">
              <a16:creationId xmlns:a16="http://schemas.microsoft.com/office/drawing/2014/main" id="{B279EA08-F5BC-47B2-BA63-42737E117D3D}"/>
            </a:ext>
          </a:extLst>
        </xdr:cNvPr>
        <xdr:cNvCxnSpPr/>
      </xdr:nvCxnSpPr>
      <xdr:spPr>
        <a:xfrm>
          <a:off x="14611350" y="161950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770" name="【庁舎】&#10;有形固定資産減価償却率平均値テキスト">
          <a:extLst>
            <a:ext uri="{FF2B5EF4-FFF2-40B4-BE49-F238E27FC236}">
              <a16:creationId xmlns:a16="http://schemas.microsoft.com/office/drawing/2014/main" id="{9BF5E5C8-9575-486A-85E0-907795744465}"/>
            </a:ext>
          </a:extLst>
        </xdr:cNvPr>
        <xdr:cNvSpPr txBox="1"/>
      </xdr:nvSpPr>
      <xdr:spPr>
        <a:xfrm>
          <a:off x="14735175" y="16847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71" name="フローチャート: 判断 770">
          <a:extLst>
            <a:ext uri="{FF2B5EF4-FFF2-40B4-BE49-F238E27FC236}">
              <a16:creationId xmlns:a16="http://schemas.microsoft.com/office/drawing/2014/main" id="{A2186FF1-4788-4585-8348-07F045F09DDF}"/>
            </a:ext>
          </a:extLst>
        </xdr:cNvPr>
        <xdr:cNvSpPr/>
      </xdr:nvSpPr>
      <xdr:spPr>
        <a:xfrm>
          <a:off x="14649450" y="16868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72" name="フローチャート: 判断 771">
          <a:extLst>
            <a:ext uri="{FF2B5EF4-FFF2-40B4-BE49-F238E27FC236}">
              <a16:creationId xmlns:a16="http://schemas.microsoft.com/office/drawing/2014/main" id="{663F502C-00B9-4751-9310-B6A3B273187F}"/>
            </a:ext>
          </a:extLst>
        </xdr:cNvPr>
        <xdr:cNvSpPr/>
      </xdr:nvSpPr>
      <xdr:spPr>
        <a:xfrm>
          <a:off x="13887450" y="1684936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773" name="フローチャート: 判断 772">
          <a:extLst>
            <a:ext uri="{FF2B5EF4-FFF2-40B4-BE49-F238E27FC236}">
              <a16:creationId xmlns:a16="http://schemas.microsoft.com/office/drawing/2014/main" id="{4F8C6409-55C9-4911-8A93-4683D16FAB52}"/>
            </a:ext>
          </a:extLst>
        </xdr:cNvPr>
        <xdr:cNvSpPr/>
      </xdr:nvSpPr>
      <xdr:spPr>
        <a:xfrm>
          <a:off x="13096875" y="169046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774" name="フローチャート: 判断 773">
          <a:extLst>
            <a:ext uri="{FF2B5EF4-FFF2-40B4-BE49-F238E27FC236}">
              <a16:creationId xmlns:a16="http://schemas.microsoft.com/office/drawing/2014/main" id="{43DF0D87-9B94-49D6-8468-6038C0F96C23}"/>
            </a:ext>
          </a:extLst>
        </xdr:cNvPr>
        <xdr:cNvSpPr/>
      </xdr:nvSpPr>
      <xdr:spPr>
        <a:xfrm>
          <a:off x="12296775" y="1689825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775" name="フローチャート: 判断 774">
          <a:extLst>
            <a:ext uri="{FF2B5EF4-FFF2-40B4-BE49-F238E27FC236}">
              <a16:creationId xmlns:a16="http://schemas.microsoft.com/office/drawing/2014/main" id="{38FAD02B-5C5C-4E13-BCCD-F92601DB799F}"/>
            </a:ext>
          </a:extLst>
        </xdr:cNvPr>
        <xdr:cNvSpPr/>
      </xdr:nvSpPr>
      <xdr:spPr>
        <a:xfrm>
          <a:off x="11487150" y="1705210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560FD3C-C2E2-4FA8-AC59-2A0B3C599627}"/>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BFAEBFE-728B-4E3D-95D1-DD101AB468CB}"/>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A98D051-C239-4073-9F26-D9F82391AEBC}"/>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21CA0E5-5D9C-45E2-BFA0-8F046032F446}"/>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982C68BF-D0D5-4EA8-993B-18CD02D9DDC7}"/>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156029</xdr:rowOff>
    </xdr:from>
    <xdr:to>
      <xdr:col>85</xdr:col>
      <xdr:colOff>177800</xdr:colOff>
      <xdr:row>100</xdr:row>
      <xdr:rowOff>86179</xdr:rowOff>
    </xdr:to>
    <xdr:sp macro="" textlink="">
      <xdr:nvSpPr>
        <xdr:cNvPr id="781" name="楕円 780">
          <a:extLst>
            <a:ext uri="{FF2B5EF4-FFF2-40B4-BE49-F238E27FC236}">
              <a16:creationId xmlns:a16="http://schemas.microsoft.com/office/drawing/2014/main" id="{FD9BAE15-1002-4D8C-90E1-92F33D26045F}"/>
            </a:ext>
          </a:extLst>
        </xdr:cNvPr>
        <xdr:cNvSpPr/>
      </xdr:nvSpPr>
      <xdr:spPr>
        <a:xfrm>
          <a:off x="14649450" y="1618977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70956</xdr:rowOff>
    </xdr:from>
    <xdr:ext cx="340478" cy="259045"/>
    <xdr:sp macro="" textlink="">
      <xdr:nvSpPr>
        <xdr:cNvPr id="782" name="【庁舎】&#10;有形固定資産減価償却率該当値テキスト">
          <a:extLst>
            <a:ext uri="{FF2B5EF4-FFF2-40B4-BE49-F238E27FC236}">
              <a16:creationId xmlns:a16="http://schemas.microsoft.com/office/drawing/2014/main" id="{FEA2EE0A-937C-473A-9F34-D1254CDEF025}"/>
            </a:ext>
          </a:extLst>
        </xdr:cNvPr>
        <xdr:cNvSpPr txBox="1"/>
      </xdr:nvSpPr>
      <xdr:spPr>
        <a:xfrm>
          <a:off x="14735175" y="160983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108676</xdr:rowOff>
    </xdr:from>
    <xdr:to>
      <xdr:col>81</xdr:col>
      <xdr:colOff>101600</xdr:colOff>
      <xdr:row>100</xdr:row>
      <xdr:rowOff>38826</xdr:rowOff>
    </xdr:to>
    <xdr:sp macro="" textlink="">
      <xdr:nvSpPr>
        <xdr:cNvPr id="783" name="楕円 782">
          <a:extLst>
            <a:ext uri="{FF2B5EF4-FFF2-40B4-BE49-F238E27FC236}">
              <a16:creationId xmlns:a16="http://schemas.microsoft.com/office/drawing/2014/main" id="{6925DD8F-B067-4F3B-90A3-A3095BF8998D}"/>
            </a:ext>
          </a:extLst>
        </xdr:cNvPr>
        <xdr:cNvSpPr/>
      </xdr:nvSpPr>
      <xdr:spPr>
        <a:xfrm>
          <a:off x="13887450" y="161360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159476</xdr:rowOff>
    </xdr:from>
    <xdr:to>
      <xdr:col>85</xdr:col>
      <xdr:colOff>127000</xdr:colOff>
      <xdr:row>100</xdr:row>
      <xdr:rowOff>35379</xdr:rowOff>
    </xdr:to>
    <xdr:cxnSp macro="">
      <xdr:nvCxnSpPr>
        <xdr:cNvPr id="784" name="直線コネクタ 783">
          <a:extLst>
            <a:ext uri="{FF2B5EF4-FFF2-40B4-BE49-F238E27FC236}">
              <a16:creationId xmlns:a16="http://schemas.microsoft.com/office/drawing/2014/main" id="{CC5EC7DE-84CA-44E2-9E93-E1C63FD32A43}"/>
            </a:ext>
          </a:extLst>
        </xdr:cNvPr>
        <xdr:cNvCxnSpPr/>
      </xdr:nvCxnSpPr>
      <xdr:spPr>
        <a:xfrm>
          <a:off x="13935075" y="16193226"/>
          <a:ext cx="762000" cy="3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71120</xdr:rowOff>
    </xdr:from>
    <xdr:to>
      <xdr:col>76</xdr:col>
      <xdr:colOff>165100</xdr:colOff>
      <xdr:row>100</xdr:row>
      <xdr:rowOff>1270</xdr:rowOff>
    </xdr:to>
    <xdr:sp macro="" textlink="">
      <xdr:nvSpPr>
        <xdr:cNvPr id="785" name="楕円 784">
          <a:extLst>
            <a:ext uri="{FF2B5EF4-FFF2-40B4-BE49-F238E27FC236}">
              <a16:creationId xmlns:a16="http://schemas.microsoft.com/office/drawing/2014/main" id="{DE2F58D3-325E-4290-B8B6-C737811A6180}"/>
            </a:ext>
          </a:extLst>
        </xdr:cNvPr>
        <xdr:cNvSpPr/>
      </xdr:nvSpPr>
      <xdr:spPr>
        <a:xfrm>
          <a:off x="13096875" y="160985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121920</xdr:rowOff>
    </xdr:from>
    <xdr:to>
      <xdr:col>81</xdr:col>
      <xdr:colOff>50800</xdr:colOff>
      <xdr:row>99</xdr:row>
      <xdr:rowOff>159476</xdr:rowOff>
    </xdr:to>
    <xdr:cxnSp macro="">
      <xdr:nvCxnSpPr>
        <xdr:cNvPr id="786" name="直線コネクタ 785">
          <a:extLst>
            <a:ext uri="{FF2B5EF4-FFF2-40B4-BE49-F238E27FC236}">
              <a16:creationId xmlns:a16="http://schemas.microsoft.com/office/drawing/2014/main" id="{E741351D-944F-4DD7-B07E-69BB9A3DC405}"/>
            </a:ext>
          </a:extLst>
        </xdr:cNvPr>
        <xdr:cNvCxnSpPr/>
      </xdr:nvCxnSpPr>
      <xdr:spPr>
        <a:xfrm>
          <a:off x="13144500" y="16155670"/>
          <a:ext cx="7905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92348</xdr:rowOff>
    </xdr:from>
    <xdr:to>
      <xdr:col>72</xdr:col>
      <xdr:colOff>38100</xdr:colOff>
      <xdr:row>109</xdr:row>
      <xdr:rowOff>22498</xdr:rowOff>
    </xdr:to>
    <xdr:sp macro="" textlink="">
      <xdr:nvSpPr>
        <xdr:cNvPr id="787" name="楕円 786">
          <a:extLst>
            <a:ext uri="{FF2B5EF4-FFF2-40B4-BE49-F238E27FC236}">
              <a16:creationId xmlns:a16="http://schemas.microsoft.com/office/drawing/2014/main" id="{E12D5A8A-99F2-4986-AC27-3A5D381491FF}"/>
            </a:ext>
          </a:extLst>
        </xdr:cNvPr>
        <xdr:cNvSpPr/>
      </xdr:nvSpPr>
      <xdr:spPr>
        <a:xfrm>
          <a:off x="12296775" y="175802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121920</xdr:rowOff>
    </xdr:from>
    <xdr:to>
      <xdr:col>76</xdr:col>
      <xdr:colOff>114300</xdr:colOff>
      <xdr:row>108</xdr:row>
      <xdr:rowOff>143148</xdr:rowOff>
    </xdr:to>
    <xdr:cxnSp macro="">
      <xdr:nvCxnSpPr>
        <xdr:cNvPr id="788" name="直線コネクタ 787">
          <a:extLst>
            <a:ext uri="{FF2B5EF4-FFF2-40B4-BE49-F238E27FC236}">
              <a16:creationId xmlns:a16="http://schemas.microsoft.com/office/drawing/2014/main" id="{C957D746-9A99-4E3D-8A58-02125AE7DF07}"/>
            </a:ext>
          </a:extLst>
        </xdr:cNvPr>
        <xdr:cNvCxnSpPr/>
      </xdr:nvCxnSpPr>
      <xdr:spPr>
        <a:xfrm flipV="1">
          <a:off x="12344400" y="16155670"/>
          <a:ext cx="800100" cy="147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82550</xdr:rowOff>
    </xdr:from>
    <xdr:to>
      <xdr:col>67</xdr:col>
      <xdr:colOff>101600</xdr:colOff>
      <xdr:row>109</xdr:row>
      <xdr:rowOff>12700</xdr:rowOff>
    </xdr:to>
    <xdr:sp macro="" textlink="">
      <xdr:nvSpPr>
        <xdr:cNvPr id="789" name="楕円 788">
          <a:extLst>
            <a:ext uri="{FF2B5EF4-FFF2-40B4-BE49-F238E27FC236}">
              <a16:creationId xmlns:a16="http://schemas.microsoft.com/office/drawing/2014/main" id="{CB8E441E-DCAD-4F93-81DA-720D856D80BA}"/>
            </a:ext>
          </a:extLst>
        </xdr:cNvPr>
        <xdr:cNvSpPr/>
      </xdr:nvSpPr>
      <xdr:spPr>
        <a:xfrm>
          <a:off x="11487150" y="175736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133350</xdr:rowOff>
    </xdr:from>
    <xdr:to>
      <xdr:col>71</xdr:col>
      <xdr:colOff>177800</xdr:colOff>
      <xdr:row>108</xdr:row>
      <xdr:rowOff>143148</xdr:rowOff>
    </xdr:to>
    <xdr:cxnSp macro="">
      <xdr:nvCxnSpPr>
        <xdr:cNvPr id="790" name="直線コネクタ 789">
          <a:extLst>
            <a:ext uri="{FF2B5EF4-FFF2-40B4-BE49-F238E27FC236}">
              <a16:creationId xmlns:a16="http://schemas.microsoft.com/office/drawing/2014/main" id="{17F2D7AE-FA3D-4D5B-94F0-EC9327A7EA5B}"/>
            </a:ext>
          </a:extLst>
        </xdr:cNvPr>
        <xdr:cNvCxnSpPr/>
      </xdr:nvCxnSpPr>
      <xdr:spPr>
        <a:xfrm>
          <a:off x="11534775" y="17621250"/>
          <a:ext cx="809625"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791" name="n_1aveValue【庁舎】&#10;有形固定資産減価償却率">
          <a:extLst>
            <a:ext uri="{FF2B5EF4-FFF2-40B4-BE49-F238E27FC236}">
              <a16:creationId xmlns:a16="http://schemas.microsoft.com/office/drawing/2014/main" id="{F682CBBD-AD8A-4C04-9A8B-B0C92840D4AA}"/>
            </a:ext>
          </a:extLst>
        </xdr:cNvPr>
        <xdr:cNvSpPr txBox="1"/>
      </xdr:nvSpPr>
      <xdr:spPr>
        <a:xfrm>
          <a:off x="13745219" y="1694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792" name="n_2aveValue【庁舎】&#10;有形固定資産減価償却率">
          <a:extLst>
            <a:ext uri="{FF2B5EF4-FFF2-40B4-BE49-F238E27FC236}">
              <a16:creationId xmlns:a16="http://schemas.microsoft.com/office/drawing/2014/main" id="{30C45A15-4A00-4755-A9AD-E89C269295FE}"/>
            </a:ext>
          </a:extLst>
        </xdr:cNvPr>
        <xdr:cNvSpPr txBox="1"/>
      </xdr:nvSpPr>
      <xdr:spPr>
        <a:xfrm>
          <a:off x="12964169" y="1699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793" name="n_3aveValue【庁舎】&#10;有形固定資産減価償却率">
          <a:extLst>
            <a:ext uri="{FF2B5EF4-FFF2-40B4-BE49-F238E27FC236}">
              <a16:creationId xmlns:a16="http://schemas.microsoft.com/office/drawing/2014/main" id="{8D59C00E-ABB0-4D74-99E2-94A9D891F5C4}"/>
            </a:ext>
          </a:extLst>
        </xdr:cNvPr>
        <xdr:cNvSpPr txBox="1"/>
      </xdr:nvSpPr>
      <xdr:spPr>
        <a:xfrm>
          <a:off x="12164069" y="16686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794" name="n_4aveValue【庁舎】&#10;有形固定資産減価償却率">
          <a:extLst>
            <a:ext uri="{FF2B5EF4-FFF2-40B4-BE49-F238E27FC236}">
              <a16:creationId xmlns:a16="http://schemas.microsoft.com/office/drawing/2014/main" id="{2C6167B0-B110-493A-A5E3-461B9EBE1D18}"/>
            </a:ext>
          </a:extLst>
        </xdr:cNvPr>
        <xdr:cNvSpPr txBox="1"/>
      </xdr:nvSpPr>
      <xdr:spPr>
        <a:xfrm>
          <a:off x="11354444" y="1684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55353</xdr:rowOff>
    </xdr:from>
    <xdr:ext cx="340478" cy="259045"/>
    <xdr:sp macro="" textlink="">
      <xdr:nvSpPr>
        <xdr:cNvPr id="795" name="n_1mainValue【庁舎】&#10;有形固定資産減価償却率">
          <a:extLst>
            <a:ext uri="{FF2B5EF4-FFF2-40B4-BE49-F238E27FC236}">
              <a16:creationId xmlns:a16="http://schemas.microsoft.com/office/drawing/2014/main" id="{02D5050A-CD8D-40F2-90E1-D5365826CA33}"/>
            </a:ext>
          </a:extLst>
        </xdr:cNvPr>
        <xdr:cNvSpPr txBox="1"/>
      </xdr:nvSpPr>
      <xdr:spPr>
        <a:xfrm>
          <a:off x="13774361" y="159240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17797</xdr:rowOff>
    </xdr:from>
    <xdr:ext cx="340478" cy="259045"/>
    <xdr:sp macro="" textlink="">
      <xdr:nvSpPr>
        <xdr:cNvPr id="796" name="n_2mainValue【庁舎】&#10;有形固定資産減価償却率">
          <a:extLst>
            <a:ext uri="{FF2B5EF4-FFF2-40B4-BE49-F238E27FC236}">
              <a16:creationId xmlns:a16="http://schemas.microsoft.com/office/drawing/2014/main" id="{3EB26858-6E1F-4361-9B9D-9CF5173109CA}"/>
            </a:ext>
          </a:extLst>
        </xdr:cNvPr>
        <xdr:cNvSpPr txBox="1"/>
      </xdr:nvSpPr>
      <xdr:spPr>
        <a:xfrm>
          <a:off x="12993311" y="158864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13625</xdr:rowOff>
    </xdr:from>
    <xdr:ext cx="405111" cy="259045"/>
    <xdr:sp macro="" textlink="">
      <xdr:nvSpPr>
        <xdr:cNvPr id="797" name="n_3mainValue【庁舎】&#10;有形固定資産減価償却率">
          <a:extLst>
            <a:ext uri="{FF2B5EF4-FFF2-40B4-BE49-F238E27FC236}">
              <a16:creationId xmlns:a16="http://schemas.microsoft.com/office/drawing/2014/main" id="{20B81D7C-6A54-4D7D-AB83-8180FBE1EE61}"/>
            </a:ext>
          </a:extLst>
        </xdr:cNvPr>
        <xdr:cNvSpPr txBox="1"/>
      </xdr:nvSpPr>
      <xdr:spPr>
        <a:xfrm>
          <a:off x="12164069" y="17660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3827</xdr:rowOff>
    </xdr:from>
    <xdr:ext cx="405111" cy="259045"/>
    <xdr:sp macro="" textlink="">
      <xdr:nvSpPr>
        <xdr:cNvPr id="798" name="n_4mainValue【庁舎】&#10;有形固定資産減価償却率">
          <a:extLst>
            <a:ext uri="{FF2B5EF4-FFF2-40B4-BE49-F238E27FC236}">
              <a16:creationId xmlns:a16="http://schemas.microsoft.com/office/drawing/2014/main" id="{6D7BAEB9-9B05-4113-B5FB-E37ED8DC5182}"/>
            </a:ext>
          </a:extLst>
        </xdr:cNvPr>
        <xdr:cNvSpPr txBox="1"/>
      </xdr:nvSpPr>
      <xdr:spPr>
        <a:xfrm>
          <a:off x="11354444" y="1765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C57951D3-D965-4228-978D-1D6CA59B9AA2}"/>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EF418348-F78B-4AE8-BA86-5EAB7EBBC9E2}"/>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DFF8BB4-DECE-4826-9211-31BCEA6740D9}"/>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63D33512-6E5C-492A-A696-DB47715FD5C4}"/>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7A408BC8-C3FA-47E8-8C22-F74F183F1443}"/>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427EB7BA-897D-4051-A761-9B055BED551A}"/>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4204592D-7D75-479A-985B-DA2BA3F89371}"/>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CFA51351-8C09-4DCF-B227-618480FB551C}"/>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37F2AB6B-3359-48F6-8ADC-4E8BE6B265FC}"/>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AE6636C-984F-41DE-A6EA-2F62DAC011CF}"/>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8357EB52-8D41-4419-8666-7C537102F410}"/>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45B7EFE4-CBD9-40AD-AEA9-FD1606A8EA54}"/>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35E09709-AC75-4F5B-9C5E-B1A4DC59D5BD}"/>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EBC2C217-B6F3-44BD-8219-252570F586BE}"/>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BF71AEE7-DA32-41C7-AFC5-B430CD426BCF}"/>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B101D7D0-90B5-410A-BE26-2315D0CA94DF}"/>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414778BD-B531-4A35-A9A6-CBFCCF45C4EA}"/>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E1B8BCB1-C32A-464E-A9AE-D04A10D597DC}"/>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04621E0E-47F4-4B02-A2B9-CD5FEDB384C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8" name="テキスト ボックス 817">
          <a:extLst>
            <a:ext uri="{FF2B5EF4-FFF2-40B4-BE49-F238E27FC236}">
              <a16:creationId xmlns:a16="http://schemas.microsoft.com/office/drawing/2014/main" id="{71EECDBB-1CE6-4E97-919D-43DFD97DA530}"/>
            </a:ext>
          </a:extLst>
        </xdr:cNvPr>
        <xdr:cNvSpPr txBox="1"/>
      </xdr:nvSpPr>
      <xdr:spPr>
        <a:xfrm>
          <a:off x="15985051" y="16056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2A2CD6AF-AA01-4302-9D4E-32AD41077DB9}"/>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0" name="テキスト ボックス 819">
          <a:extLst>
            <a:ext uri="{FF2B5EF4-FFF2-40B4-BE49-F238E27FC236}">
              <a16:creationId xmlns:a16="http://schemas.microsoft.com/office/drawing/2014/main" id="{993691A3-7DEB-4689-8F50-462C11E77776}"/>
            </a:ext>
          </a:extLst>
        </xdr:cNvPr>
        <xdr:cNvSpPr txBox="1"/>
      </xdr:nvSpPr>
      <xdr:spPr>
        <a:xfrm>
          <a:off x="15985051" y="157042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C33C1BB7-1C13-4D34-B1C0-CCCAEBB6DD45}"/>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822" name="直線コネクタ 821">
          <a:extLst>
            <a:ext uri="{FF2B5EF4-FFF2-40B4-BE49-F238E27FC236}">
              <a16:creationId xmlns:a16="http://schemas.microsoft.com/office/drawing/2014/main" id="{34471A1E-8A3A-4653-AB3D-E571D212F9DF}"/>
            </a:ext>
          </a:extLst>
        </xdr:cNvPr>
        <xdr:cNvCxnSpPr/>
      </xdr:nvCxnSpPr>
      <xdr:spPr>
        <a:xfrm flipV="1">
          <a:off x="19954239" y="16315182"/>
          <a:ext cx="0" cy="1296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823" name="【庁舎】&#10;一人当たり面積最小値テキスト">
          <a:extLst>
            <a:ext uri="{FF2B5EF4-FFF2-40B4-BE49-F238E27FC236}">
              <a16:creationId xmlns:a16="http://schemas.microsoft.com/office/drawing/2014/main" id="{296FACDF-4868-4A69-9C09-0AC7B5CB1347}"/>
            </a:ext>
          </a:extLst>
        </xdr:cNvPr>
        <xdr:cNvSpPr txBox="1"/>
      </xdr:nvSpPr>
      <xdr:spPr>
        <a:xfrm>
          <a:off x="19992975" y="1761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824" name="直線コネクタ 823">
          <a:extLst>
            <a:ext uri="{FF2B5EF4-FFF2-40B4-BE49-F238E27FC236}">
              <a16:creationId xmlns:a16="http://schemas.microsoft.com/office/drawing/2014/main" id="{A8D64E74-DD70-4B61-A851-CA14CB05A4B9}"/>
            </a:ext>
          </a:extLst>
        </xdr:cNvPr>
        <xdr:cNvCxnSpPr/>
      </xdr:nvCxnSpPr>
      <xdr:spPr>
        <a:xfrm>
          <a:off x="19878675" y="176114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825" name="【庁舎】&#10;一人当たり面積最大値テキスト">
          <a:extLst>
            <a:ext uri="{FF2B5EF4-FFF2-40B4-BE49-F238E27FC236}">
              <a16:creationId xmlns:a16="http://schemas.microsoft.com/office/drawing/2014/main" id="{95C4DFA7-F102-46EE-9906-54C79C8A0385}"/>
            </a:ext>
          </a:extLst>
        </xdr:cNvPr>
        <xdr:cNvSpPr txBox="1"/>
      </xdr:nvSpPr>
      <xdr:spPr>
        <a:xfrm>
          <a:off x="19992975" y="1609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826" name="直線コネクタ 825">
          <a:extLst>
            <a:ext uri="{FF2B5EF4-FFF2-40B4-BE49-F238E27FC236}">
              <a16:creationId xmlns:a16="http://schemas.microsoft.com/office/drawing/2014/main" id="{C9EDBFC8-694E-4D8B-A1D8-9853141869EC}"/>
            </a:ext>
          </a:extLst>
        </xdr:cNvPr>
        <xdr:cNvCxnSpPr/>
      </xdr:nvCxnSpPr>
      <xdr:spPr>
        <a:xfrm>
          <a:off x="19878675" y="163151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827" name="【庁舎】&#10;一人当たり面積平均値テキスト">
          <a:extLst>
            <a:ext uri="{FF2B5EF4-FFF2-40B4-BE49-F238E27FC236}">
              <a16:creationId xmlns:a16="http://schemas.microsoft.com/office/drawing/2014/main" id="{FB7FABBF-302E-4215-8EE6-8959B883E9DA}"/>
            </a:ext>
          </a:extLst>
        </xdr:cNvPr>
        <xdr:cNvSpPr txBox="1"/>
      </xdr:nvSpPr>
      <xdr:spPr>
        <a:xfrm>
          <a:off x="19992975" y="17325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828" name="フローチャート: 判断 827">
          <a:extLst>
            <a:ext uri="{FF2B5EF4-FFF2-40B4-BE49-F238E27FC236}">
              <a16:creationId xmlns:a16="http://schemas.microsoft.com/office/drawing/2014/main" id="{07CC9DBD-4B25-437E-85E2-819DDF1C3D79}"/>
            </a:ext>
          </a:extLst>
        </xdr:cNvPr>
        <xdr:cNvSpPr/>
      </xdr:nvSpPr>
      <xdr:spPr>
        <a:xfrm>
          <a:off x="19897725" y="1747113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829" name="フローチャート: 判断 828">
          <a:extLst>
            <a:ext uri="{FF2B5EF4-FFF2-40B4-BE49-F238E27FC236}">
              <a16:creationId xmlns:a16="http://schemas.microsoft.com/office/drawing/2014/main" id="{B6EB0C38-0B69-4659-88D2-62F5479D76F4}"/>
            </a:ext>
          </a:extLst>
        </xdr:cNvPr>
        <xdr:cNvSpPr/>
      </xdr:nvSpPr>
      <xdr:spPr>
        <a:xfrm>
          <a:off x="19154775" y="174679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830" name="フローチャート: 判断 829">
          <a:extLst>
            <a:ext uri="{FF2B5EF4-FFF2-40B4-BE49-F238E27FC236}">
              <a16:creationId xmlns:a16="http://schemas.microsoft.com/office/drawing/2014/main" id="{9D78D43A-13FA-40F0-BBD9-B763C406C2D7}"/>
            </a:ext>
          </a:extLst>
        </xdr:cNvPr>
        <xdr:cNvSpPr/>
      </xdr:nvSpPr>
      <xdr:spPr>
        <a:xfrm>
          <a:off x="18345150" y="17477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831" name="フローチャート: 判断 830">
          <a:extLst>
            <a:ext uri="{FF2B5EF4-FFF2-40B4-BE49-F238E27FC236}">
              <a16:creationId xmlns:a16="http://schemas.microsoft.com/office/drawing/2014/main" id="{DAF500D2-63A3-42D5-9416-F82DC59D2D65}"/>
            </a:ext>
          </a:extLst>
        </xdr:cNvPr>
        <xdr:cNvSpPr/>
      </xdr:nvSpPr>
      <xdr:spPr>
        <a:xfrm>
          <a:off x="17554575" y="174790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832" name="フローチャート: 判断 831">
          <a:extLst>
            <a:ext uri="{FF2B5EF4-FFF2-40B4-BE49-F238E27FC236}">
              <a16:creationId xmlns:a16="http://schemas.microsoft.com/office/drawing/2014/main" id="{66AAC29D-2044-4EF9-A08D-8BE6604EE379}"/>
            </a:ext>
          </a:extLst>
        </xdr:cNvPr>
        <xdr:cNvSpPr/>
      </xdr:nvSpPr>
      <xdr:spPr>
        <a:xfrm>
          <a:off x="16754475" y="174848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33D436D-7F27-498A-97C7-E28094594A24}"/>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4510DC6-9EF1-4BC0-9B61-DE29CC462A50}"/>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CF175647-D49D-43FA-B636-A7A6609CD4F0}"/>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2201189-1BBC-4768-B5C9-AC07CAA099DA}"/>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1936994F-D600-460A-81F6-68E445B80A2B}"/>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1015</xdr:rowOff>
    </xdr:from>
    <xdr:to>
      <xdr:col>116</xdr:col>
      <xdr:colOff>114300</xdr:colOff>
      <xdr:row>108</xdr:row>
      <xdr:rowOff>102615</xdr:rowOff>
    </xdr:to>
    <xdr:sp macro="" textlink="">
      <xdr:nvSpPr>
        <xdr:cNvPr id="838" name="楕円 837">
          <a:extLst>
            <a:ext uri="{FF2B5EF4-FFF2-40B4-BE49-F238E27FC236}">
              <a16:creationId xmlns:a16="http://schemas.microsoft.com/office/drawing/2014/main" id="{EFC1D6E9-FBA0-4DB8-AF70-FF91BCF08E9D}"/>
            </a:ext>
          </a:extLst>
        </xdr:cNvPr>
        <xdr:cNvSpPr/>
      </xdr:nvSpPr>
      <xdr:spPr>
        <a:xfrm>
          <a:off x="19897725" y="174889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120412</xdr:rowOff>
    </xdr:from>
    <xdr:ext cx="469744" cy="259045"/>
    <xdr:sp macro="" textlink="">
      <xdr:nvSpPr>
        <xdr:cNvPr id="839" name="【庁舎】&#10;一人当たり面積該当値テキスト">
          <a:extLst>
            <a:ext uri="{FF2B5EF4-FFF2-40B4-BE49-F238E27FC236}">
              <a16:creationId xmlns:a16="http://schemas.microsoft.com/office/drawing/2014/main" id="{067176E8-B747-4007-A2DA-01CD163540DB}"/>
            </a:ext>
          </a:extLst>
        </xdr:cNvPr>
        <xdr:cNvSpPr txBox="1"/>
      </xdr:nvSpPr>
      <xdr:spPr>
        <a:xfrm>
          <a:off x="19992975" y="17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20193</xdr:rowOff>
    </xdr:from>
    <xdr:to>
      <xdr:col>112</xdr:col>
      <xdr:colOff>38100</xdr:colOff>
      <xdr:row>108</xdr:row>
      <xdr:rowOff>121793</xdr:rowOff>
    </xdr:to>
    <xdr:sp macro="" textlink="">
      <xdr:nvSpPr>
        <xdr:cNvPr id="840" name="楕円 839">
          <a:extLst>
            <a:ext uri="{FF2B5EF4-FFF2-40B4-BE49-F238E27FC236}">
              <a16:creationId xmlns:a16="http://schemas.microsoft.com/office/drawing/2014/main" id="{CE38277C-A952-4CF6-A9C0-9BBBAE61F2CD}"/>
            </a:ext>
          </a:extLst>
        </xdr:cNvPr>
        <xdr:cNvSpPr/>
      </xdr:nvSpPr>
      <xdr:spPr>
        <a:xfrm>
          <a:off x="19154775" y="175080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51815</xdr:rowOff>
    </xdr:from>
    <xdr:to>
      <xdr:col>116</xdr:col>
      <xdr:colOff>63500</xdr:colOff>
      <xdr:row>108</xdr:row>
      <xdr:rowOff>70993</xdr:rowOff>
    </xdr:to>
    <xdr:cxnSp macro="">
      <xdr:nvCxnSpPr>
        <xdr:cNvPr id="841" name="直線コネクタ 840">
          <a:extLst>
            <a:ext uri="{FF2B5EF4-FFF2-40B4-BE49-F238E27FC236}">
              <a16:creationId xmlns:a16="http://schemas.microsoft.com/office/drawing/2014/main" id="{4E2AAC5E-583F-4F4B-9D16-484938FCA83C}"/>
            </a:ext>
          </a:extLst>
        </xdr:cNvPr>
        <xdr:cNvCxnSpPr/>
      </xdr:nvCxnSpPr>
      <xdr:spPr>
        <a:xfrm flipV="1">
          <a:off x="19202400" y="17536540"/>
          <a:ext cx="752475" cy="1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22098</xdr:rowOff>
    </xdr:from>
    <xdr:to>
      <xdr:col>107</xdr:col>
      <xdr:colOff>101600</xdr:colOff>
      <xdr:row>108</xdr:row>
      <xdr:rowOff>123698</xdr:rowOff>
    </xdr:to>
    <xdr:sp macro="" textlink="">
      <xdr:nvSpPr>
        <xdr:cNvPr id="842" name="楕円 841">
          <a:extLst>
            <a:ext uri="{FF2B5EF4-FFF2-40B4-BE49-F238E27FC236}">
              <a16:creationId xmlns:a16="http://schemas.microsoft.com/office/drawing/2014/main" id="{83D692D3-1BE9-43D1-B1A5-F8D00E523389}"/>
            </a:ext>
          </a:extLst>
        </xdr:cNvPr>
        <xdr:cNvSpPr/>
      </xdr:nvSpPr>
      <xdr:spPr>
        <a:xfrm>
          <a:off x="18345150" y="1750999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70993</xdr:rowOff>
    </xdr:from>
    <xdr:to>
      <xdr:col>111</xdr:col>
      <xdr:colOff>177800</xdr:colOff>
      <xdr:row>108</xdr:row>
      <xdr:rowOff>72898</xdr:rowOff>
    </xdr:to>
    <xdr:cxnSp macro="">
      <xdr:nvCxnSpPr>
        <xdr:cNvPr id="843" name="直線コネクタ 842">
          <a:extLst>
            <a:ext uri="{FF2B5EF4-FFF2-40B4-BE49-F238E27FC236}">
              <a16:creationId xmlns:a16="http://schemas.microsoft.com/office/drawing/2014/main" id="{04A4A926-1A18-4183-A6E4-6808F55E65D1}"/>
            </a:ext>
          </a:extLst>
        </xdr:cNvPr>
        <xdr:cNvCxnSpPr/>
      </xdr:nvCxnSpPr>
      <xdr:spPr>
        <a:xfrm flipV="1">
          <a:off x="18392775" y="17555718"/>
          <a:ext cx="8096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53467</xdr:rowOff>
    </xdr:from>
    <xdr:to>
      <xdr:col>102</xdr:col>
      <xdr:colOff>165100</xdr:colOff>
      <xdr:row>108</xdr:row>
      <xdr:rowOff>155067</xdr:rowOff>
    </xdr:to>
    <xdr:sp macro="" textlink="">
      <xdr:nvSpPr>
        <xdr:cNvPr id="844" name="楕円 843">
          <a:extLst>
            <a:ext uri="{FF2B5EF4-FFF2-40B4-BE49-F238E27FC236}">
              <a16:creationId xmlns:a16="http://schemas.microsoft.com/office/drawing/2014/main" id="{D326360C-265B-48C5-B126-BD8714394403}"/>
            </a:ext>
          </a:extLst>
        </xdr:cNvPr>
        <xdr:cNvSpPr/>
      </xdr:nvSpPr>
      <xdr:spPr>
        <a:xfrm>
          <a:off x="17554575" y="1753819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72898</xdr:rowOff>
    </xdr:from>
    <xdr:to>
      <xdr:col>107</xdr:col>
      <xdr:colOff>50800</xdr:colOff>
      <xdr:row>108</xdr:row>
      <xdr:rowOff>104267</xdr:rowOff>
    </xdr:to>
    <xdr:cxnSp macro="">
      <xdr:nvCxnSpPr>
        <xdr:cNvPr id="845" name="直線コネクタ 844">
          <a:extLst>
            <a:ext uri="{FF2B5EF4-FFF2-40B4-BE49-F238E27FC236}">
              <a16:creationId xmlns:a16="http://schemas.microsoft.com/office/drawing/2014/main" id="{E4AEB24C-FD7A-4E55-9A37-5E7470CC1B2F}"/>
            </a:ext>
          </a:extLst>
        </xdr:cNvPr>
        <xdr:cNvCxnSpPr/>
      </xdr:nvCxnSpPr>
      <xdr:spPr>
        <a:xfrm flipV="1">
          <a:off x="17602200" y="17557623"/>
          <a:ext cx="790575"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54738</xdr:rowOff>
    </xdr:from>
    <xdr:to>
      <xdr:col>98</xdr:col>
      <xdr:colOff>38100</xdr:colOff>
      <xdr:row>108</xdr:row>
      <xdr:rowOff>156338</xdr:rowOff>
    </xdr:to>
    <xdr:sp macro="" textlink="">
      <xdr:nvSpPr>
        <xdr:cNvPr id="846" name="楕円 845">
          <a:extLst>
            <a:ext uri="{FF2B5EF4-FFF2-40B4-BE49-F238E27FC236}">
              <a16:creationId xmlns:a16="http://schemas.microsoft.com/office/drawing/2014/main" id="{7A5A33D7-2B8F-4295-A3D0-DD038E2BD317}"/>
            </a:ext>
          </a:extLst>
        </xdr:cNvPr>
        <xdr:cNvSpPr/>
      </xdr:nvSpPr>
      <xdr:spPr>
        <a:xfrm>
          <a:off x="16754475" y="1754263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104267</xdr:rowOff>
    </xdr:from>
    <xdr:to>
      <xdr:col>102</xdr:col>
      <xdr:colOff>114300</xdr:colOff>
      <xdr:row>108</xdr:row>
      <xdr:rowOff>105538</xdr:rowOff>
    </xdr:to>
    <xdr:cxnSp macro="">
      <xdr:nvCxnSpPr>
        <xdr:cNvPr id="847" name="直線コネクタ 846">
          <a:extLst>
            <a:ext uri="{FF2B5EF4-FFF2-40B4-BE49-F238E27FC236}">
              <a16:creationId xmlns:a16="http://schemas.microsoft.com/office/drawing/2014/main" id="{45FEC5E5-BEF5-4435-AAA7-D52DD8430BB0}"/>
            </a:ext>
          </a:extLst>
        </xdr:cNvPr>
        <xdr:cNvCxnSpPr/>
      </xdr:nvCxnSpPr>
      <xdr:spPr>
        <a:xfrm flipV="1">
          <a:off x="16802100" y="1759534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848" name="n_1aveValue【庁舎】&#10;一人当たり面積">
          <a:extLst>
            <a:ext uri="{FF2B5EF4-FFF2-40B4-BE49-F238E27FC236}">
              <a16:creationId xmlns:a16="http://schemas.microsoft.com/office/drawing/2014/main" id="{5B312EFF-41C1-4529-984B-3E09651F4909}"/>
            </a:ext>
          </a:extLst>
        </xdr:cNvPr>
        <xdr:cNvSpPr txBox="1"/>
      </xdr:nvSpPr>
      <xdr:spPr>
        <a:xfrm>
          <a:off x="18983402" y="1725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849" name="n_2aveValue【庁舎】&#10;一人当たり面積">
          <a:extLst>
            <a:ext uri="{FF2B5EF4-FFF2-40B4-BE49-F238E27FC236}">
              <a16:creationId xmlns:a16="http://schemas.microsoft.com/office/drawing/2014/main" id="{511C2FA1-3040-41EF-8B72-7C9350A629FF}"/>
            </a:ext>
          </a:extLst>
        </xdr:cNvPr>
        <xdr:cNvSpPr txBox="1"/>
      </xdr:nvSpPr>
      <xdr:spPr>
        <a:xfrm>
          <a:off x="18183302"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850" name="n_3aveValue【庁舎】&#10;一人当たり面積">
          <a:extLst>
            <a:ext uri="{FF2B5EF4-FFF2-40B4-BE49-F238E27FC236}">
              <a16:creationId xmlns:a16="http://schemas.microsoft.com/office/drawing/2014/main" id="{55652C96-F21B-45E3-BA0B-AFA1C60ACE73}"/>
            </a:ext>
          </a:extLst>
        </xdr:cNvPr>
        <xdr:cNvSpPr txBox="1"/>
      </xdr:nvSpPr>
      <xdr:spPr>
        <a:xfrm>
          <a:off x="17383202" y="1726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851" name="n_4aveValue【庁舎】&#10;一人当たり面積">
          <a:extLst>
            <a:ext uri="{FF2B5EF4-FFF2-40B4-BE49-F238E27FC236}">
              <a16:creationId xmlns:a16="http://schemas.microsoft.com/office/drawing/2014/main" id="{FE5587C5-58D3-46A6-8625-AB8CD81E9511}"/>
            </a:ext>
          </a:extLst>
        </xdr:cNvPr>
        <xdr:cNvSpPr txBox="1"/>
      </xdr:nvSpPr>
      <xdr:spPr>
        <a:xfrm>
          <a:off x="16592627" y="1726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112920</xdr:rowOff>
    </xdr:from>
    <xdr:ext cx="469744" cy="259045"/>
    <xdr:sp macro="" textlink="">
      <xdr:nvSpPr>
        <xdr:cNvPr id="852" name="n_1mainValue【庁舎】&#10;一人当たり面積">
          <a:extLst>
            <a:ext uri="{FF2B5EF4-FFF2-40B4-BE49-F238E27FC236}">
              <a16:creationId xmlns:a16="http://schemas.microsoft.com/office/drawing/2014/main" id="{E3C48DD8-179B-4C8E-AE1B-D9EBD8AC804A}"/>
            </a:ext>
          </a:extLst>
        </xdr:cNvPr>
        <xdr:cNvSpPr txBox="1"/>
      </xdr:nvSpPr>
      <xdr:spPr>
        <a:xfrm>
          <a:off x="18983402" y="1760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114825</xdr:rowOff>
    </xdr:from>
    <xdr:ext cx="469744" cy="259045"/>
    <xdr:sp macro="" textlink="">
      <xdr:nvSpPr>
        <xdr:cNvPr id="853" name="n_2mainValue【庁舎】&#10;一人当たり面積">
          <a:extLst>
            <a:ext uri="{FF2B5EF4-FFF2-40B4-BE49-F238E27FC236}">
              <a16:creationId xmlns:a16="http://schemas.microsoft.com/office/drawing/2014/main" id="{010B34F3-F652-4031-AC2F-01EF6D3F08A1}"/>
            </a:ext>
          </a:extLst>
        </xdr:cNvPr>
        <xdr:cNvSpPr txBox="1"/>
      </xdr:nvSpPr>
      <xdr:spPr>
        <a:xfrm>
          <a:off x="18183302" y="1760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146194</xdr:rowOff>
    </xdr:from>
    <xdr:ext cx="469744" cy="259045"/>
    <xdr:sp macro="" textlink="">
      <xdr:nvSpPr>
        <xdr:cNvPr id="854" name="n_3mainValue【庁舎】&#10;一人当たり面積">
          <a:extLst>
            <a:ext uri="{FF2B5EF4-FFF2-40B4-BE49-F238E27FC236}">
              <a16:creationId xmlns:a16="http://schemas.microsoft.com/office/drawing/2014/main" id="{D35DE2D2-200A-465F-83F1-AAF1B46ADB42}"/>
            </a:ext>
          </a:extLst>
        </xdr:cNvPr>
        <xdr:cNvSpPr txBox="1"/>
      </xdr:nvSpPr>
      <xdr:spPr>
        <a:xfrm>
          <a:off x="17383202" y="1763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147465</xdr:rowOff>
    </xdr:from>
    <xdr:ext cx="469744" cy="259045"/>
    <xdr:sp macro="" textlink="">
      <xdr:nvSpPr>
        <xdr:cNvPr id="855" name="n_4mainValue【庁舎】&#10;一人当たり面積">
          <a:extLst>
            <a:ext uri="{FF2B5EF4-FFF2-40B4-BE49-F238E27FC236}">
              <a16:creationId xmlns:a16="http://schemas.microsoft.com/office/drawing/2014/main" id="{366F893E-1C63-431B-96A0-968556E36EB6}"/>
            </a:ext>
          </a:extLst>
        </xdr:cNvPr>
        <xdr:cNvSpPr txBox="1"/>
      </xdr:nvSpPr>
      <xdr:spPr>
        <a:xfrm>
          <a:off x="16592627" y="1763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54C45737-0FD0-4725-B0B5-954F065F7882}"/>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8CBBAF8E-5C7D-4805-8CB5-32F099DBCAE8}"/>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FE168B99-BA15-4068-BAA9-FD28638C6BA3}"/>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一般廃棄物処理施設については、平成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年度に宇和島市、愛南町、鬼北町と連携して運営している宇和島地区広域事務組合の施設として新たな環境センターを建築したことにより、類似団体と比較して</a:t>
          </a:r>
          <a:r>
            <a:rPr kumimoji="1" lang="en-US" altLang="ja-JP" sz="1100">
              <a:solidFill>
                <a:sysClr val="windowText" lastClr="000000"/>
              </a:solidFill>
              <a:effectLst/>
              <a:latin typeface="+mn-lt"/>
              <a:ea typeface="+mn-ea"/>
              <a:cs typeface="+mn-cs"/>
            </a:rPr>
            <a:t>11.7</a:t>
          </a:r>
          <a:r>
            <a:rPr kumimoji="1" lang="ja-JP" altLang="ja-JP" sz="1100">
              <a:solidFill>
                <a:sysClr val="windowText" lastClr="000000"/>
              </a:solidFill>
              <a:effectLst/>
              <a:latin typeface="+mn-lt"/>
              <a:ea typeface="+mn-ea"/>
              <a:cs typeface="+mn-cs"/>
            </a:rPr>
            <a:t>ポイント低い数値となっている。福祉施設については、当町に２施設ある隣保館が老朽化しており、今後の隣保館事業の運営方針等を踏まえた上で、建て替え等を計画的に行っていく予定である。庁舎については令和３年度に本体工事が完了したことにより、類似団体より数値が大幅に低くなっている。しかしながら、施設整備にあたっては、多額の地方債を発行しており、今後その償還のために公債費が増嵩する見込みであり、財政運営上の大きな負担となるため、町有施設の総合的な最適化に取り組んでいく必要があ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
3,533
98.45
4,113,200
4,065,480
44,920
2,479,562
5,862,788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少子高齢化の進行により人口が減少傾向で推移している中、基幹産業である農林業は低迷し、他に主要となる産業もないことなどから、構造的に見ても財政基盤が弱く、</a:t>
          </a:r>
          <a:r>
            <a:rPr lang="ja-JP" altLang="ja-JP" sz="1100" b="0">
              <a:solidFill>
                <a:schemeClr val="tx1"/>
              </a:solidFill>
              <a:effectLst/>
              <a:latin typeface="+mn-lt"/>
              <a:ea typeface="+mn-ea"/>
              <a:cs typeface="+mn-cs"/>
            </a:rPr>
            <a:t>財政力指数は</a:t>
          </a:r>
          <a:r>
            <a:rPr lang="en-US" altLang="ja-JP" sz="1100" b="0">
              <a:solidFill>
                <a:schemeClr val="tx1"/>
              </a:solidFill>
              <a:effectLst/>
              <a:latin typeface="+mn-lt"/>
              <a:ea typeface="+mn-ea"/>
              <a:cs typeface="+mn-cs"/>
            </a:rPr>
            <a:t>類似団体平均を下回っている。</a:t>
          </a:r>
          <a:endParaRPr lang="ja-JP" altLang="ja-JP" sz="1400">
            <a:solidFill>
              <a:schemeClr val="tx1"/>
            </a:solidFill>
            <a:effectLst/>
          </a:endParaRPr>
        </a:p>
        <a:p>
          <a:r>
            <a:rPr lang="en-US" altLang="ja-JP" sz="1100" b="0">
              <a:solidFill>
                <a:schemeClr val="tx1"/>
              </a:solidFill>
              <a:effectLst/>
              <a:latin typeface="+mn-lt"/>
              <a:ea typeface="+mn-ea"/>
              <a:cs typeface="+mn-cs"/>
            </a:rPr>
            <a:t>　そのため、第５次行財政改革大綱及び推進プランに基づく徹底した行財政改革の継続や行政の効率化に努めることにより、財政の健全化を図る。</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130628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629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119138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107648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164693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56848</xdr:rowOff>
    </xdr:from>
    <xdr:to>
      <xdr:col>7</xdr:col>
      <xdr:colOff>31750</xdr:colOff>
      <xdr:row>44</xdr:row>
      <xdr:rowOff>158448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143225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rgbClr val="FF0000"/>
              </a:solidFill>
              <a:effectLst/>
              <a:latin typeface="+mn-lt"/>
              <a:ea typeface="+mn-ea"/>
              <a:cs typeface="+mn-cs"/>
            </a:rPr>
            <a:t>　</a:t>
          </a:r>
          <a:r>
            <a:rPr lang="en-US" altLang="ja-JP" sz="1100" b="0">
              <a:solidFill>
                <a:schemeClr val="tx1"/>
              </a:solidFill>
              <a:effectLst/>
              <a:latin typeface="+mn-lt"/>
              <a:ea typeface="+mn-ea"/>
              <a:cs typeface="+mn-cs"/>
            </a:rPr>
            <a:t>経常収支比率は、対前年度比で3.5</a:t>
          </a:r>
          <a:r>
            <a:rPr lang="ja-JP" altLang="ja-JP" sz="1100" b="0">
              <a:solidFill>
                <a:schemeClr val="tx1"/>
              </a:solidFill>
              <a:effectLst/>
              <a:latin typeface="+mn-lt"/>
              <a:ea typeface="+mn-ea"/>
              <a:cs typeface="+mn-cs"/>
            </a:rPr>
            <a:t>ポイント高く</a:t>
          </a:r>
          <a:r>
            <a:rPr lang="en-US" altLang="ja-JP" sz="1100" b="0">
              <a:solidFill>
                <a:schemeClr val="tx1"/>
              </a:solidFill>
              <a:effectLst/>
              <a:latin typeface="+mn-lt"/>
              <a:ea typeface="+mn-ea"/>
              <a:cs typeface="+mn-cs"/>
            </a:rPr>
            <a:t>なっている。</a:t>
          </a:r>
          <a:endParaRPr lang="ja-JP" altLang="ja-JP" sz="1400">
            <a:solidFill>
              <a:schemeClr val="tx1"/>
            </a:solidFill>
            <a:effectLst/>
          </a:endParaRPr>
        </a:p>
        <a:p>
          <a:r>
            <a:rPr lang="en-US" altLang="ja-JP" sz="1100" b="0">
              <a:solidFill>
                <a:srgbClr val="FF0000"/>
              </a:solidFill>
              <a:effectLst/>
              <a:latin typeface="+mn-lt"/>
              <a:ea typeface="+mn-ea"/>
              <a:cs typeface="+mn-cs"/>
            </a:rPr>
            <a:t>　</a:t>
          </a:r>
          <a:r>
            <a:rPr lang="ja-JP" altLang="en-US" sz="1100" b="0">
              <a:solidFill>
                <a:schemeClr val="tx1"/>
              </a:solidFill>
              <a:effectLst/>
              <a:latin typeface="+mn-lt"/>
              <a:ea typeface="+mn-ea"/>
              <a:cs typeface="+mn-cs"/>
            </a:rPr>
            <a:t>今後は</a:t>
          </a:r>
          <a:r>
            <a:rPr lang="ja-JP" altLang="ja-JP" sz="1100" b="0">
              <a:solidFill>
                <a:schemeClr val="tx1"/>
              </a:solidFill>
              <a:effectLst/>
              <a:latin typeface="+mn-lt"/>
              <a:ea typeface="+mn-ea"/>
              <a:cs typeface="+mn-cs"/>
            </a:rPr>
            <a:t>事務の効率化等を図り、人件費を抑制する</a:t>
          </a:r>
          <a:r>
            <a:rPr lang="ja-JP" altLang="en-US" sz="1100" b="0">
              <a:solidFill>
                <a:schemeClr val="tx1"/>
              </a:solidFill>
              <a:effectLst/>
              <a:latin typeface="+mn-lt"/>
              <a:ea typeface="+mn-ea"/>
              <a:cs typeface="+mn-cs"/>
            </a:rPr>
            <a:t>とともに、公共施設等総合管理計画等に基づいた公共施設の適正化を図る中で、起債の発行を抑制し、</a:t>
          </a:r>
          <a:r>
            <a:rPr lang="ja-JP" altLang="ja-JP" sz="1100" b="0">
              <a:solidFill>
                <a:schemeClr val="tx1"/>
              </a:solidFill>
              <a:effectLst/>
              <a:latin typeface="+mn-lt"/>
              <a:ea typeface="+mn-ea"/>
              <a:cs typeface="+mn-cs"/>
            </a:rPr>
            <a:t>より弾力的な財政構造に向けた取組を行う。</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7874</xdr:rowOff>
    </xdr:from>
    <xdr:to>
      <xdr:col>23</xdr:col>
      <xdr:colOff>133350</xdr:colOff>
      <xdr:row>65</xdr:row>
      <xdr:rowOff>92329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52124"/>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109347</xdr:rowOff>
    </xdr:from>
    <xdr:to>
      <xdr:col>19</xdr:col>
      <xdr:colOff>133350</xdr:colOff>
      <xdr:row>65</xdr:row>
      <xdr:rowOff>7874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82147"/>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109347</xdr:rowOff>
    </xdr:from>
    <xdr:to>
      <xdr:col>15</xdr:col>
      <xdr:colOff>82550</xdr:colOff>
      <xdr:row>65</xdr:row>
      <xdr:rowOff>3048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82147"/>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3048</xdr:rowOff>
    </xdr:from>
    <xdr:to>
      <xdr:col>11</xdr:col>
      <xdr:colOff>31750</xdr:colOff>
      <xdr:row>65</xdr:row>
      <xdr:rowOff>56134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4729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41529</xdr:rowOff>
    </xdr:from>
    <xdr:to>
      <xdr:col>23</xdr:col>
      <xdr:colOff>184150</xdr:colOff>
      <xdr:row>65</xdr:row>
      <xdr:rowOff>143129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8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13606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5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128524</xdr:rowOff>
    </xdr:from>
    <xdr:to>
      <xdr:col>19</xdr:col>
      <xdr:colOff>184150</xdr:colOff>
      <xdr:row>65</xdr:row>
      <xdr:rowOff>58674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43451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58547</xdr:rowOff>
    </xdr:from>
    <xdr:to>
      <xdr:col>15</xdr:col>
      <xdr:colOff>133350</xdr:colOff>
      <xdr:row>64</xdr:row>
      <xdr:rowOff>160147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144924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17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123698</xdr:rowOff>
    </xdr:from>
    <xdr:to>
      <xdr:col>11</xdr:col>
      <xdr:colOff>82550</xdr:colOff>
      <xdr:row>65</xdr:row>
      <xdr:rowOff>53848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64025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6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人口１人当たりの決算額は、類似団体平均と比べて低い決算額となっている。これは、議員定数や報酬額の削減、行政委員の報酬削減、特別職給の削減などによるものである。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56299</xdr:rowOff>
    </xdr:from>
    <xdr:to>
      <xdr:col>23</xdr:col>
      <xdr:colOff>133350</xdr:colOff>
      <xdr:row>81</xdr:row>
      <xdr:rowOff>56603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43749"/>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72604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60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49732</xdr:rowOff>
    </xdr:from>
    <xdr:to>
      <xdr:col>19</xdr:col>
      <xdr:colOff>133350</xdr:colOff>
      <xdr:row>81</xdr:row>
      <xdr:rowOff>56603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37182"/>
          <a:ext cx="889000" cy="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42597</xdr:rowOff>
    </xdr:from>
    <xdr:to>
      <xdr:col>15</xdr:col>
      <xdr:colOff>82550</xdr:colOff>
      <xdr:row>81</xdr:row>
      <xdr:rowOff>49732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30047"/>
          <a:ext cx="889000" cy="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24533</xdr:rowOff>
    </xdr:from>
    <xdr:to>
      <xdr:col>11</xdr:col>
      <xdr:colOff>31750</xdr:colOff>
      <xdr:row>81</xdr:row>
      <xdr:rowOff>42597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11983"/>
          <a:ext cx="889000" cy="1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149851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5499</xdr:rowOff>
    </xdr:from>
    <xdr:to>
      <xdr:col>23</xdr:col>
      <xdr:colOff>184150</xdr:colOff>
      <xdr:row>81</xdr:row>
      <xdr:rowOff>107099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9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98226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1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5803</xdr:rowOff>
    </xdr:from>
    <xdr:to>
      <xdr:col>19</xdr:col>
      <xdr:colOff>184150</xdr:colOff>
      <xdr:row>81</xdr:row>
      <xdr:rowOff>107403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9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117580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62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170382</xdr:rowOff>
    </xdr:from>
    <xdr:to>
      <xdr:col>15</xdr:col>
      <xdr:colOff>133350</xdr:colOff>
      <xdr:row>81</xdr:row>
      <xdr:rowOff>100532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110709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5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163247</xdr:rowOff>
    </xdr:from>
    <xdr:to>
      <xdr:col>11</xdr:col>
      <xdr:colOff>82550</xdr:colOff>
      <xdr:row>81</xdr:row>
      <xdr:rowOff>93397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103574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48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145183</xdr:rowOff>
    </xdr:from>
    <xdr:to>
      <xdr:col>7</xdr:col>
      <xdr:colOff>31750</xdr:colOff>
      <xdr:row>81</xdr:row>
      <xdr:rowOff>75333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85510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3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ラスパイレス指数は、対前年度比で</a:t>
          </a:r>
          <a:r>
            <a:rPr lang="en-US" altLang="ja-JP" sz="1100" b="0">
              <a:solidFill>
                <a:schemeClr val="tx1"/>
              </a:solidFill>
              <a:effectLst/>
              <a:latin typeface="+mn-lt"/>
              <a:ea typeface="+mn-ea"/>
              <a:cs typeface="+mn-cs"/>
            </a:rPr>
            <a:t>0.9</a:t>
          </a:r>
          <a:r>
            <a:rPr lang="ja-JP" altLang="ja-JP" sz="1100" b="0">
              <a:solidFill>
                <a:schemeClr val="tx1"/>
              </a:solidFill>
              <a:effectLst/>
              <a:latin typeface="+mn-lt"/>
              <a:ea typeface="+mn-ea"/>
              <a:cs typeface="+mn-cs"/>
            </a:rPr>
            <a:t>ポイント低くなっており、類似団体と同水準となっている。</a:t>
          </a:r>
          <a:endParaRPr lang="ja-JP" altLang="ja-JP" sz="1400">
            <a:solidFill>
              <a:schemeClr val="tx1"/>
            </a:solidFill>
            <a:effectLst/>
          </a:endParaRPr>
        </a:p>
        <a:p>
          <a:r>
            <a:rPr lang="ja-JP" altLang="ja-JP" sz="1100" b="0">
              <a:solidFill>
                <a:schemeClr val="tx1"/>
              </a:solidFill>
              <a:effectLst/>
              <a:latin typeface="+mn-lt"/>
              <a:ea typeface="+mn-ea"/>
              <a:cs typeface="+mn-cs"/>
            </a:rPr>
            <a:t>　特別昇給を廃止するなど町独自の給与削減対策を行っており、今後も類似団体と同水準を維持していくことを想定している。</a:t>
          </a:r>
          <a:endParaRPr lang="ja-JP" altLang="ja-JP" sz="140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99061</xdr:rowOff>
    </xdr:from>
    <xdr:to>
      <xdr:col>81</xdr:col>
      <xdr:colOff>44450</xdr:colOff>
      <xdr:row>87</xdr:row>
      <xdr:rowOff>142494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15211"/>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142494</xdr:rowOff>
    </xdr:from>
    <xdr:to>
      <xdr:col>77</xdr:col>
      <xdr:colOff>44450</xdr:colOff>
      <xdr:row>88</xdr:row>
      <xdr:rowOff>9652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586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108713</xdr:rowOff>
    </xdr:from>
    <xdr:to>
      <xdr:col>72</xdr:col>
      <xdr:colOff>203200</xdr:colOff>
      <xdr:row>88</xdr:row>
      <xdr:rowOff>9652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024863"/>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108713</xdr:rowOff>
    </xdr:from>
    <xdr:to>
      <xdr:col>68</xdr:col>
      <xdr:colOff>152400</xdr:colOff>
      <xdr:row>87</xdr:row>
      <xdr:rowOff>142494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024863"/>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64788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91694</xdr:rowOff>
    </xdr:from>
    <xdr:to>
      <xdr:col>77</xdr:col>
      <xdr:colOff>95250</xdr:colOff>
      <xdr:row>88</xdr:row>
      <xdr:rowOff>21844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32021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7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130302</xdr:rowOff>
    </xdr:from>
    <xdr:to>
      <xdr:col>73</xdr:col>
      <xdr:colOff>44450</xdr:colOff>
      <xdr:row>88</xdr:row>
      <xdr:rowOff>60452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45229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57913</xdr:rowOff>
    </xdr:from>
    <xdr:to>
      <xdr:col>68</xdr:col>
      <xdr:colOff>203200</xdr:colOff>
      <xdr:row>87</xdr:row>
      <xdr:rowOff>159513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91694</xdr:rowOff>
    </xdr:from>
    <xdr:to>
      <xdr:col>64</xdr:col>
      <xdr:colOff>152400</xdr:colOff>
      <xdr:row>88</xdr:row>
      <xdr:rowOff>21844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6621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人口1,000人当たりの職員数は、過去からの新規採用抑制策により、類似団体平均を下回って</a:t>
          </a:r>
          <a:r>
            <a:rPr lang="ja-JP" altLang="ja-JP" sz="1100" b="0">
              <a:solidFill>
                <a:schemeClr val="tx1"/>
              </a:solidFill>
              <a:effectLst/>
              <a:latin typeface="+mn-lt"/>
              <a:ea typeface="+mn-ea"/>
              <a:cs typeface="+mn-cs"/>
            </a:rPr>
            <a:t>いるが、令和</a:t>
          </a:r>
          <a:r>
            <a:rPr lang="ja-JP" altLang="en-US" sz="1100" b="0">
              <a:solidFill>
                <a:schemeClr val="tx1"/>
              </a:solidFill>
              <a:effectLst/>
              <a:latin typeface="+mn-lt"/>
              <a:ea typeface="+mn-ea"/>
              <a:cs typeface="+mn-cs"/>
            </a:rPr>
            <a:t>５</a:t>
          </a:r>
          <a:r>
            <a:rPr lang="ja-JP" altLang="ja-JP" sz="1100" b="0">
              <a:solidFill>
                <a:schemeClr val="tx1"/>
              </a:solidFill>
              <a:effectLst/>
              <a:latin typeface="+mn-lt"/>
              <a:ea typeface="+mn-ea"/>
              <a:cs typeface="+mn-cs"/>
            </a:rPr>
            <a:t>年度は、前年度比で</a:t>
          </a:r>
          <a:r>
            <a:rPr lang="en-US" altLang="ja-JP" sz="1100" b="0">
              <a:solidFill>
                <a:schemeClr val="tx1"/>
              </a:solidFill>
              <a:effectLst/>
              <a:latin typeface="+mn-lt"/>
              <a:ea typeface="+mn-ea"/>
              <a:cs typeface="+mn-cs"/>
            </a:rPr>
            <a:t>0.42</a:t>
          </a:r>
          <a:r>
            <a:rPr lang="ja-JP" altLang="ja-JP" sz="1100" b="0">
              <a:solidFill>
                <a:schemeClr val="tx1"/>
              </a:solidFill>
              <a:effectLst/>
              <a:latin typeface="+mn-lt"/>
              <a:ea typeface="+mn-ea"/>
              <a:cs typeface="+mn-cs"/>
            </a:rPr>
            <a:t>ポイント高くなっている。</a:t>
          </a:r>
          <a:endParaRPr lang="ja-JP" altLang="ja-JP" sz="1400">
            <a:solidFill>
              <a:schemeClr val="tx1"/>
            </a:solidFill>
            <a:effectLst/>
          </a:endParaRPr>
        </a:p>
        <a:p>
          <a:r>
            <a:rPr lang="ja-JP" altLang="ja-JP" sz="1100" b="0">
              <a:solidFill>
                <a:schemeClr val="tx1"/>
              </a:solidFill>
              <a:effectLst/>
              <a:latin typeface="+mn-lt"/>
              <a:ea typeface="+mn-ea"/>
              <a:cs typeface="+mn-cs"/>
            </a:rPr>
            <a:t>　</a:t>
          </a:r>
          <a:r>
            <a:rPr lang="en-US" altLang="ja-JP" sz="1100" b="0">
              <a:solidFill>
                <a:schemeClr val="tx1"/>
              </a:solidFill>
              <a:effectLst/>
              <a:latin typeface="+mn-lt"/>
              <a:ea typeface="+mn-ea"/>
              <a:cs typeface="+mn-cs"/>
            </a:rPr>
            <a:t>今後は住民サービスの向上を図りながら、</a:t>
          </a:r>
          <a:r>
            <a:rPr lang="ja-JP" altLang="ja-JP" sz="1100" b="0">
              <a:solidFill>
                <a:schemeClr val="tx1"/>
              </a:solidFill>
              <a:effectLst/>
              <a:latin typeface="+mn-lt"/>
              <a:ea typeface="+mn-ea"/>
              <a:cs typeface="+mn-cs"/>
            </a:rPr>
            <a:t>さらなる</a:t>
          </a:r>
          <a:r>
            <a:rPr lang="en-US" altLang="ja-JP" sz="1100" b="0">
              <a:solidFill>
                <a:schemeClr val="tx1"/>
              </a:solidFill>
              <a:effectLst/>
              <a:latin typeface="+mn-lt"/>
              <a:ea typeface="+mn-ea"/>
              <a:cs typeface="+mn-cs"/>
            </a:rPr>
            <a:t>事務の効率化等にも取り組む必要がある。</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34260</xdr:rowOff>
    </xdr:from>
    <xdr:to>
      <xdr:col>81</xdr:col>
      <xdr:colOff>44450</xdr:colOff>
      <xdr:row>59</xdr:row>
      <xdr:rowOff>39086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4981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23114</xdr:rowOff>
    </xdr:from>
    <xdr:to>
      <xdr:col>77</xdr:col>
      <xdr:colOff>44450</xdr:colOff>
      <xdr:row>59</xdr:row>
      <xdr:rowOff>34260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38664"/>
          <a:ext cx="889000" cy="1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19552</xdr:rowOff>
    </xdr:from>
    <xdr:to>
      <xdr:col>72</xdr:col>
      <xdr:colOff>203200</xdr:colOff>
      <xdr:row>59</xdr:row>
      <xdr:rowOff>23114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35102"/>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19552</xdr:rowOff>
    </xdr:from>
    <xdr:to>
      <xdr:col>68</xdr:col>
      <xdr:colOff>152400</xdr:colOff>
      <xdr:row>59</xdr:row>
      <xdr:rowOff>28744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135102"/>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145789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159736</xdr:rowOff>
    </xdr:from>
    <xdr:to>
      <xdr:col>81</xdr:col>
      <xdr:colOff>95250</xdr:colOff>
      <xdr:row>59</xdr:row>
      <xdr:rowOff>89886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0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81013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2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154910</xdr:rowOff>
    </xdr:from>
    <xdr:to>
      <xdr:col>77</xdr:col>
      <xdr:colOff>95250</xdr:colOff>
      <xdr:row>59</xdr:row>
      <xdr:rowOff>85060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09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95237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67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143764</xdr:rowOff>
    </xdr:from>
    <xdr:to>
      <xdr:col>73</xdr:col>
      <xdr:colOff>44450</xdr:colOff>
      <xdr:row>59</xdr:row>
      <xdr:rowOff>73914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84091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140202</xdr:rowOff>
    </xdr:from>
    <xdr:to>
      <xdr:col>68</xdr:col>
      <xdr:colOff>203200</xdr:colOff>
      <xdr:row>59</xdr:row>
      <xdr:rowOff>70352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8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80529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53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149394</xdr:rowOff>
    </xdr:from>
    <xdr:to>
      <xdr:col>64</xdr:col>
      <xdr:colOff>152400</xdr:colOff>
      <xdr:row>59</xdr:row>
      <xdr:rowOff>79544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9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89721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6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中学校建設事業、汚泥再生処理センター建設事業及び熱回収施設等建設事業などの</a:t>
          </a:r>
          <a:r>
            <a:rPr lang="en-US" altLang="ja-JP" sz="1100" b="0">
              <a:solidFill>
                <a:schemeClr val="tx1"/>
              </a:solidFill>
              <a:effectLst/>
              <a:latin typeface="+mn-lt"/>
              <a:ea typeface="+mn-ea"/>
              <a:cs typeface="+mn-cs"/>
            </a:rPr>
            <a:t>近年の大型建設事業の実施により、令和元年度には悪化に転じ</a:t>
          </a:r>
          <a:r>
            <a:rPr lang="ja-JP" altLang="ja-JP" sz="1100" b="0">
              <a:solidFill>
                <a:schemeClr val="tx1"/>
              </a:solidFill>
              <a:effectLst/>
              <a:latin typeface="+mn-lt"/>
              <a:ea typeface="+mn-ea"/>
              <a:cs typeface="+mn-cs"/>
            </a:rPr>
            <a:t>、令和</a:t>
          </a:r>
          <a:r>
            <a:rPr lang="ja-JP" altLang="en-US" sz="1100" b="0">
              <a:solidFill>
                <a:schemeClr val="tx1"/>
              </a:solidFill>
              <a:effectLst/>
              <a:latin typeface="+mn-lt"/>
              <a:ea typeface="+mn-ea"/>
              <a:cs typeface="+mn-cs"/>
            </a:rPr>
            <a:t>５</a:t>
          </a:r>
          <a:r>
            <a:rPr lang="ja-JP" altLang="ja-JP" sz="1100" b="0">
              <a:solidFill>
                <a:schemeClr val="tx1"/>
              </a:solidFill>
              <a:effectLst/>
              <a:latin typeface="+mn-lt"/>
              <a:ea typeface="+mn-ea"/>
              <a:cs typeface="+mn-cs"/>
            </a:rPr>
            <a:t>年度においても対前年度比で</a:t>
          </a:r>
          <a:r>
            <a:rPr lang="en-US" altLang="ja-JP" sz="1100" b="0">
              <a:solidFill>
                <a:schemeClr val="tx1"/>
              </a:solidFill>
              <a:effectLst/>
              <a:latin typeface="+mn-lt"/>
              <a:ea typeface="+mn-ea"/>
              <a:cs typeface="+mn-cs"/>
            </a:rPr>
            <a:t>0.7</a:t>
          </a:r>
          <a:r>
            <a:rPr lang="ja-JP" altLang="ja-JP" sz="1100" b="0">
              <a:solidFill>
                <a:schemeClr val="tx1"/>
              </a:solidFill>
              <a:effectLst/>
              <a:latin typeface="+mn-lt"/>
              <a:ea typeface="+mn-ea"/>
              <a:cs typeface="+mn-cs"/>
            </a:rPr>
            <a:t>ポイント悪化している。</a:t>
          </a:r>
          <a:endParaRPr lang="ja-JP" altLang="ja-JP" sz="1400">
            <a:solidFill>
              <a:schemeClr val="tx1"/>
            </a:solidFill>
            <a:effectLst/>
          </a:endParaRPr>
        </a:p>
        <a:p>
          <a:r>
            <a:rPr lang="ja-JP" altLang="ja-JP" sz="1100" b="0">
              <a:solidFill>
                <a:schemeClr val="tx1"/>
              </a:solidFill>
              <a:effectLst/>
              <a:latin typeface="+mn-lt"/>
              <a:ea typeface="+mn-ea"/>
              <a:cs typeface="+mn-cs"/>
            </a:rPr>
            <a:t>　</a:t>
          </a:r>
          <a:r>
            <a:rPr lang="en-US" altLang="ja-JP" sz="1100" b="0">
              <a:solidFill>
                <a:schemeClr val="tx1"/>
              </a:solidFill>
              <a:effectLst/>
              <a:latin typeface="+mn-lt"/>
              <a:ea typeface="+mn-ea"/>
              <a:cs typeface="+mn-cs"/>
            </a:rPr>
            <a:t>今後は、</a:t>
          </a:r>
          <a:r>
            <a:rPr lang="ja-JP" altLang="ja-JP" sz="1100" b="0">
              <a:solidFill>
                <a:schemeClr val="tx1"/>
              </a:solidFill>
              <a:effectLst/>
              <a:latin typeface="+mn-lt"/>
              <a:ea typeface="+mn-ea"/>
              <a:cs typeface="+mn-cs"/>
            </a:rPr>
            <a:t>庁舎建設事業の元金償還が開始されると実質公債費比率はさらに悪化する見込みであることから、更なる</a:t>
          </a:r>
          <a:r>
            <a:rPr lang="en-US" altLang="ja-JP" sz="1100" b="0">
              <a:solidFill>
                <a:schemeClr val="tx1"/>
              </a:solidFill>
              <a:effectLst/>
              <a:latin typeface="+mn-lt"/>
              <a:ea typeface="+mn-ea"/>
              <a:cs typeface="+mn-cs"/>
            </a:rPr>
            <a:t>事業の厳選を</a:t>
          </a:r>
          <a:r>
            <a:rPr lang="ja-JP" altLang="ja-JP" sz="1100" b="0">
              <a:solidFill>
                <a:schemeClr val="tx1"/>
              </a:solidFill>
              <a:effectLst/>
              <a:latin typeface="+mn-lt"/>
              <a:ea typeface="+mn-ea"/>
              <a:cs typeface="+mn-cs"/>
            </a:rPr>
            <a:t>行う</a:t>
          </a:r>
          <a:r>
            <a:rPr lang="en-US" altLang="ja-JP" sz="1100" b="0">
              <a:solidFill>
                <a:schemeClr val="tx1"/>
              </a:solidFill>
              <a:effectLst/>
              <a:latin typeface="+mn-lt"/>
              <a:ea typeface="+mn-ea"/>
              <a:cs typeface="+mn-cs"/>
            </a:rPr>
            <a:t>必要がある。</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108373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08152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52070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41</xdr:row>
      <xdr:rowOff>3810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0010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40</xdr:row>
      <xdr:rowOff>143087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689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74100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平成30年度</a:t>
          </a:r>
          <a:r>
            <a:rPr lang="ja-JP" altLang="ja-JP" sz="1100" b="0">
              <a:solidFill>
                <a:schemeClr val="tx1"/>
              </a:solidFill>
              <a:effectLst/>
              <a:latin typeface="+mn-lt"/>
              <a:ea typeface="+mn-ea"/>
              <a:cs typeface="+mn-cs"/>
            </a:rPr>
            <a:t>以降算定され始めた将来負担比率は、令和３年度において対前年度比</a:t>
          </a:r>
          <a:r>
            <a:rPr lang="en-US" altLang="ja-JP" sz="1100" b="0">
              <a:solidFill>
                <a:schemeClr val="tx1"/>
              </a:solidFill>
              <a:effectLst/>
              <a:latin typeface="+mn-lt"/>
              <a:ea typeface="+mn-ea"/>
              <a:cs typeface="+mn-cs"/>
            </a:rPr>
            <a:t>26.7</a:t>
          </a:r>
          <a:r>
            <a:rPr lang="ja-JP" altLang="ja-JP" sz="1100" b="0">
              <a:solidFill>
                <a:schemeClr val="tx1"/>
              </a:solidFill>
              <a:effectLst/>
              <a:latin typeface="+mn-lt"/>
              <a:ea typeface="+mn-ea"/>
              <a:cs typeface="+mn-cs"/>
            </a:rPr>
            <a:t>ポイント大幅に</a:t>
          </a:r>
          <a:r>
            <a:rPr lang="ja-JP" altLang="en-US" sz="1100" b="0">
              <a:solidFill>
                <a:schemeClr val="tx1"/>
              </a:solidFill>
              <a:effectLst/>
              <a:latin typeface="+mn-lt"/>
              <a:ea typeface="+mn-ea"/>
              <a:cs typeface="+mn-cs"/>
            </a:rPr>
            <a:t>上昇</a:t>
          </a:r>
          <a:r>
            <a:rPr lang="ja-JP" altLang="ja-JP" sz="1100" b="0">
              <a:solidFill>
                <a:schemeClr val="tx1"/>
              </a:solidFill>
              <a:effectLst/>
              <a:latin typeface="+mn-lt"/>
              <a:ea typeface="+mn-ea"/>
              <a:cs typeface="+mn-cs"/>
            </a:rPr>
            <a:t>し、令和</a:t>
          </a:r>
          <a:r>
            <a:rPr lang="ja-JP" altLang="en-US" sz="1100" b="0">
              <a:solidFill>
                <a:schemeClr val="tx1"/>
              </a:solidFill>
              <a:effectLst/>
              <a:latin typeface="+mn-lt"/>
              <a:ea typeface="+mn-ea"/>
              <a:cs typeface="+mn-cs"/>
            </a:rPr>
            <a:t>５</a:t>
          </a:r>
          <a:r>
            <a:rPr lang="ja-JP" altLang="ja-JP" sz="1100" b="0">
              <a:solidFill>
                <a:schemeClr val="tx1"/>
              </a:solidFill>
              <a:effectLst/>
              <a:latin typeface="+mn-lt"/>
              <a:ea typeface="+mn-ea"/>
              <a:cs typeface="+mn-cs"/>
            </a:rPr>
            <a:t>年度においても同水準となっている。これは令和元年度から着手している庁舎建設事業において多額の地方債を発行したことを主な要因とするものである。</a:t>
          </a:r>
          <a:endParaRPr lang="ja-JP" altLang="ja-JP">
            <a:solidFill>
              <a:schemeClr val="tx1"/>
            </a:solidFill>
            <a:effectLst/>
          </a:endParaRPr>
        </a:p>
        <a:p>
          <a:r>
            <a:rPr lang="ja-JP" altLang="ja-JP" sz="1100" b="0">
              <a:solidFill>
                <a:schemeClr val="tx1"/>
              </a:solidFill>
              <a:effectLst/>
              <a:latin typeface="+mn-lt"/>
              <a:ea typeface="+mn-ea"/>
              <a:cs typeface="+mn-cs"/>
            </a:rPr>
            <a:t>　庁舎建設事業が４年度で完了した後は、</a:t>
          </a:r>
          <a:r>
            <a:rPr lang="en-US" altLang="ja-JP" sz="1100" b="0">
              <a:solidFill>
                <a:schemeClr val="tx1"/>
              </a:solidFill>
              <a:effectLst/>
              <a:latin typeface="+mn-lt"/>
              <a:ea typeface="+mn-ea"/>
              <a:cs typeface="+mn-cs"/>
            </a:rPr>
            <a:t>公共施設等総合管理計画に基づ</a:t>
          </a:r>
          <a:r>
            <a:rPr lang="ja-JP" altLang="ja-JP" sz="1100" b="0">
              <a:solidFill>
                <a:schemeClr val="tx1"/>
              </a:solidFill>
              <a:effectLst/>
              <a:latin typeface="+mn-lt"/>
              <a:ea typeface="+mn-ea"/>
              <a:cs typeface="+mn-cs"/>
            </a:rPr>
            <a:t>く</a:t>
          </a:r>
          <a:r>
            <a:rPr lang="en-US" altLang="ja-JP" sz="1100" b="0">
              <a:solidFill>
                <a:schemeClr val="tx1"/>
              </a:solidFill>
              <a:effectLst/>
              <a:latin typeface="+mn-lt"/>
              <a:ea typeface="+mn-ea"/>
              <a:cs typeface="+mn-cs"/>
            </a:rPr>
            <a:t>事業の厳選</a:t>
          </a:r>
          <a:r>
            <a:rPr lang="ja-JP" altLang="ja-JP" sz="1100" b="0">
              <a:solidFill>
                <a:schemeClr val="tx1"/>
              </a:solidFill>
              <a:effectLst/>
              <a:latin typeface="+mn-lt"/>
              <a:ea typeface="+mn-ea"/>
              <a:cs typeface="+mn-cs"/>
            </a:rPr>
            <a:t>等</a:t>
          </a:r>
          <a:r>
            <a:rPr lang="en-US" altLang="ja-JP" sz="1100" b="0">
              <a:solidFill>
                <a:schemeClr val="tx1"/>
              </a:solidFill>
              <a:effectLst/>
              <a:latin typeface="+mn-lt"/>
              <a:ea typeface="+mn-ea"/>
              <a:cs typeface="+mn-cs"/>
            </a:rPr>
            <a:t>により、</a:t>
          </a:r>
          <a:r>
            <a:rPr lang="ja-JP" altLang="ja-JP" sz="1100" b="0">
              <a:solidFill>
                <a:schemeClr val="tx1"/>
              </a:solidFill>
              <a:effectLst/>
              <a:latin typeface="+mn-lt"/>
              <a:ea typeface="+mn-ea"/>
              <a:cs typeface="+mn-cs"/>
            </a:rPr>
            <a:t>地方債の発行</a:t>
          </a:r>
          <a:r>
            <a:rPr lang="en-US" altLang="ja-JP" sz="1100" b="0">
              <a:solidFill>
                <a:schemeClr val="tx1"/>
              </a:solidFill>
              <a:effectLst/>
              <a:latin typeface="+mn-lt"/>
              <a:ea typeface="+mn-ea"/>
              <a:cs typeface="+mn-cs"/>
            </a:rPr>
            <a:t>抑制に努める必要がある。</a:t>
          </a:r>
          <a:endParaRPr lang="ja-JP" altLang="ja-JP">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87328</xdr:rowOff>
    </xdr:from>
    <xdr:to>
      <xdr:col>81</xdr:col>
      <xdr:colOff>44450</xdr:colOff>
      <xdr:row>15</xdr:row>
      <xdr:rowOff>119501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659078"/>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101116</xdr:rowOff>
    </xdr:from>
    <xdr:to>
      <xdr:col>77</xdr:col>
      <xdr:colOff>44450</xdr:colOff>
      <xdr:row>15</xdr:row>
      <xdr:rowOff>119501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672866"/>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137221</xdr:rowOff>
    </xdr:from>
    <xdr:to>
      <xdr:col>72</xdr:col>
      <xdr:colOff>203200</xdr:colOff>
      <xdr:row>15</xdr:row>
      <xdr:rowOff>101116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366071"/>
          <a:ext cx="889000" cy="30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137221</xdr:rowOff>
    </xdr:from>
    <xdr:to>
      <xdr:col>68</xdr:col>
      <xdr:colOff>152400</xdr:colOff>
      <xdr:row>14</xdr:row>
      <xdr:rowOff>40459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366071"/>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36528</xdr:rowOff>
    </xdr:from>
    <xdr:to>
      <xdr:col>81</xdr:col>
      <xdr:colOff>95250</xdr:colOff>
      <xdr:row>15</xdr:row>
      <xdr:rowOff>138128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60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8605</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58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68701</xdr:rowOff>
    </xdr:from>
    <xdr:to>
      <xdr:col>77</xdr:col>
      <xdr:colOff>95250</xdr:colOff>
      <xdr:row>15</xdr:row>
      <xdr:rowOff>170301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6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155078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726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50316</xdr:rowOff>
    </xdr:from>
    <xdr:to>
      <xdr:col>73</xdr:col>
      <xdr:colOff>44450</xdr:colOff>
      <xdr:row>15</xdr:row>
      <xdr:rowOff>151916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6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136693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7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86421</xdr:rowOff>
    </xdr:from>
    <xdr:to>
      <xdr:col>68</xdr:col>
      <xdr:colOff>203200</xdr:colOff>
      <xdr:row>14</xdr:row>
      <xdr:rowOff>16571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3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1348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40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161109</xdr:rowOff>
    </xdr:from>
    <xdr:to>
      <xdr:col>64</xdr:col>
      <xdr:colOff>152400</xdr:colOff>
      <xdr:row>14</xdr:row>
      <xdr:rowOff>91259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38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76036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47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
3,533
98.45
4,113,200
4,065,480
44,920
2,479,562
5,862,788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a:solidFill>
                <a:schemeClr val="tx1"/>
              </a:solidFill>
              <a:effectLst/>
              <a:latin typeface="+mn-lt"/>
              <a:ea typeface="+mn-ea"/>
              <a:cs typeface="+mn-cs"/>
            </a:rPr>
            <a:t>　</a:t>
          </a:r>
          <a:r>
            <a:rPr lang="ja-JP" altLang="en-US" sz="1100" b="0">
              <a:solidFill>
                <a:schemeClr val="tx1"/>
              </a:solidFill>
              <a:effectLst/>
              <a:latin typeface="+mn-lt"/>
              <a:ea typeface="+mn-ea"/>
              <a:cs typeface="+mn-cs"/>
            </a:rPr>
            <a:t>人事院勧告に基づく給料表の改定等により、</a:t>
          </a:r>
          <a:r>
            <a:rPr lang="ja-JP" altLang="ja-JP" sz="1100" b="0">
              <a:solidFill>
                <a:schemeClr val="tx1"/>
              </a:solidFill>
              <a:effectLst/>
              <a:latin typeface="+mn-lt"/>
              <a:ea typeface="+mn-ea"/>
              <a:cs typeface="+mn-cs"/>
            </a:rPr>
            <a:t>対前年度比で</a:t>
          </a:r>
          <a:r>
            <a:rPr lang="en-US" altLang="ja-JP" sz="1100" b="0">
              <a:solidFill>
                <a:schemeClr val="tx1"/>
              </a:solidFill>
              <a:effectLst/>
              <a:latin typeface="+mn-lt"/>
              <a:ea typeface="+mn-ea"/>
              <a:cs typeface="+mn-cs"/>
            </a:rPr>
            <a:t>1.3</a:t>
          </a:r>
          <a:r>
            <a:rPr lang="ja-JP" altLang="ja-JP" sz="1100" b="0">
              <a:solidFill>
                <a:schemeClr val="tx1"/>
              </a:solidFill>
              <a:effectLst/>
              <a:latin typeface="+mn-lt"/>
              <a:ea typeface="+mn-ea"/>
              <a:cs typeface="+mn-cs"/>
            </a:rPr>
            <a:t>ポイント高くなっている。</a:t>
          </a:r>
          <a:r>
            <a:rPr lang="en-US" altLang="ja-JP" sz="1100" b="0">
              <a:solidFill>
                <a:schemeClr val="tx1"/>
              </a:solidFill>
              <a:effectLst/>
              <a:latin typeface="+mn-lt"/>
              <a:ea typeface="+mn-ea"/>
              <a:cs typeface="+mn-cs"/>
            </a:rPr>
            <a:t>今後は組織の体制整備や職員の適正配置に取組むことにより、人件費の抑制に努める必要がある。</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5348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62230</xdr:rowOff>
    </xdr:from>
    <xdr:to>
      <xdr:col>19</xdr:col>
      <xdr:colOff>187325</xdr:colOff>
      <xdr:row>36</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4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62230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44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85090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572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80010</xdr:rowOff>
    </xdr:from>
    <xdr:to>
      <xdr:col>24</xdr:col>
      <xdr:colOff>76200</xdr:colOff>
      <xdr:row>37</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116857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xdr:rowOff>
    </xdr:from>
    <xdr:to>
      <xdr:col>15</xdr:col>
      <xdr:colOff>149225</xdr:colOff>
      <xdr:row>36</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97807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7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類似団体平均と比較して</a:t>
          </a:r>
          <a:r>
            <a:rPr lang="en-US" altLang="ja-JP" sz="1100" b="0">
              <a:solidFill>
                <a:schemeClr val="tx1"/>
              </a:solidFill>
              <a:effectLst/>
              <a:latin typeface="+mn-lt"/>
              <a:ea typeface="+mn-ea"/>
              <a:cs typeface="+mn-cs"/>
            </a:rPr>
            <a:t>1.9</a:t>
          </a:r>
          <a:r>
            <a:rPr lang="ja-JP" altLang="ja-JP" sz="1100" b="0">
              <a:solidFill>
                <a:schemeClr val="tx1"/>
              </a:solidFill>
              <a:effectLst/>
              <a:latin typeface="+mn-lt"/>
              <a:ea typeface="+mn-ea"/>
              <a:cs typeface="+mn-cs"/>
            </a:rPr>
            <a:t>ポイント高い水準であるため、</a:t>
          </a:r>
          <a:r>
            <a:rPr lang="en-US" altLang="ja-JP" sz="1100" b="0">
              <a:solidFill>
                <a:schemeClr val="tx1"/>
              </a:solidFill>
              <a:effectLst/>
              <a:latin typeface="+mn-lt"/>
              <a:ea typeface="+mn-ea"/>
              <a:cs typeface="+mn-cs"/>
            </a:rPr>
            <a:t>今後は、更なる行財政改革を推進し、指定管理料の</a:t>
          </a:r>
          <a:r>
            <a:rPr lang="ja-JP" altLang="ja-JP" sz="1100" b="0">
              <a:solidFill>
                <a:schemeClr val="tx1"/>
              </a:solidFill>
              <a:effectLst/>
              <a:latin typeface="+mn-lt"/>
              <a:ea typeface="+mn-ea"/>
              <a:cs typeface="+mn-cs"/>
            </a:rPr>
            <a:t>再</a:t>
          </a:r>
          <a:r>
            <a:rPr lang="en-US" altLang="ja-JP" sz="1100" b="0">
              <a:solidFill>
                <a:schemeClr val="tx1"/>
              </a:solidFill>
              <a:effectLst/>
              <a:latin typeface="+mn-lt"/>
              <a:ea typeface="+mn-ea"/>
              <a:cs typeface="+mn-cs"/>
            </a:rPr>
            <a:t>検証</a:t>
          </a:r>
          <a:r>
            <a:rPr lang="ja-JP" altLang="ja-JP" sz="1100" b="0">
              <a:solidFill>
                <a:schemeClr val="tx1"/>
              </a:solidFill>
              <a:effectLst/>
              <a:latin typeface="+mn-lt"/>
              <a:ea typeface="+mn-ea"/>
              <a:cs typeface="+mn-cs"/>
            </a:rPr>
            <a:t>等</a:t>
          </a:r>
          <a:r>
            <a:rPr lang="en-US" altLang="ja-JP" sz="1100" b="0">
              <a:solidFill>
                <a:schemeClr val="tx1"/>
              </a:solidFill>
              <a:effectLst/>
              <a:latin typeface="+mn-lt"/>
              <a:ea typeface="+mn-ea"/>
              <a:cs typeface="+mn-cs"/>
            </a:rPr>
            <a:t>を行うことにより、物件費全般の抑制に努める必要がある。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124714</xdr:rowOff>
    </xdr:from>
    <xdr:to>
      <xdr:col>82</xdr:col>
      <xdr:colOff>107950</xdr:colOff>
      <xdr:row>17</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393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10414</xdr:rowOff>
    </xdr:from>
    <xdr:to>
      <xdr:col>78</xdr:col>
      <xdr:colOff>69850</xdr:colOff>
      <xdr:row>17</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250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17</xdr:row>
      <xdr:rowOff>10414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02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159004</xdr:rowOff>
    </xdr:from>
    <xdr:to>
      <xdr:col>69</xdr:col>
      <xdr:colOff>92075</xdr:colOff>
      <xdr:row>17</xdr:row>
      <xdr:rowOff>74422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022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73914</xdr:rowOff>
    </xdr:from>
    <xdr:to>
      <xdr:col>78</xdr:col>
      <xdr:colOff>120650</xdr:colOff>
      <xdr:row>18</xdr:row>
      <xdr:rowOff>4064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131064</xdr:rowOff>
    </xdr:from>
    <xdr:to>
      <xdr:col>74</xdr:col>
      <xdr:colOff>31750</xdr:colOff>
      <xdr:row>17</xdr:row>
      <xdr:rowOff>61214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45991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108204</xdr:rowOff>
    </xdr:from>
    <xdr:to>
      <xdr:col>69</xdr:col>
      <xdr:colOff>142875</xdr:colOff>
      <xdr:row>17</xdr:row>
      <xdr:rowOff>38354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48531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令和元年度までは</a:t>
          </a:r>
          <a:r>
            <a:rPr lang="en-US" altLang="ja-JP" sz="1100" b="0">
              <a:solidFill>
                <a:schemeClr val="tx1"/>
              </a:solidFill>
              <a:effectLst/>
              <a:latin typeface="+mn-lt"/>
              <a:ea typeface="+mn-ea"/>
              <a:cs typeface="+mn-cs"/>
            </a:rPr>
            <a:t>類似団体平均を</a:t>
          </a:r>
          <a:r>
            <a:rPr lang="ja-JP" altLang="ja-JP" sz="1100" b="0">
              <a:solidFill>
                <a:schemeClr val="tx1"/>
              </a:solidFill>
              <a:effectLst/>
              <a:latin typeface="+mn-lt"/>
              <a:ea typeface="+mn-ea"/>
              <a:cs typeface="+mn-cs"/>
            </a:rPr>
            <a:t>大きく</a:t>
          </a:r>
          <a:r>
            <a:rPr lang="en-US" altLang="ja-JP" sz="1100" b="0">
              <a:solidFill>
                <a:schemeClr val="tx1"/>
              </a:solidFill>
              <a:effectLst/>
              <a:latin typeface="+mn-lt"/>
              <a:ea typeface="+mn-ea"/>
              <a:cs typeface="+mn-cs"/>
            </a:rPr>
            <a:t>上回ってい</a:t>
          </a:r>
          <a:r>
            <a:rPr lang="ja-JP" altLang="ja-JP" sz="1100" b="0">
              <a:solidFill>
                <a:schemeClr val="tx1"/>
              </a:solidFill>
              <a:effectLst/>
              <a:latin typeface="+mn-lt"/>
              <a:ea typeface="+mn-ea"/>
              <a:cs typeface="+mn-cs"/>
            </a:rPr>
            <a:t>たが</a:t>
          </a:r>
          <a:r>
            <a:rPr lang="en-US" altLang="ja-JP" sz="1100" b="0">
              <a:solidFill>
                <a:schemeClr val="tx1"/>
              </a:solidFill>
              <a:effectLst/>
              <a:latin typeface="+mn-lt"/>
              <a:ea typeface="+mn-ea"/>
              <a:cs typeface="+mn-cs"/>
            </a:rPr>
            <a:t>、</a:t>
          </a:r>
          <a:r>
            <a:rPr lang="ja-JP" altLang="ja-JP" sz="1100" b="0">
              <a:solidFill>
                <a:schemeClr val="tx1"/>
              </a:solidFill>
              <a:effectLst/>
              <a:latin typeface="+mn-lt"/>
              <a:ea typeface="+mn-ea"/>
              <a:cs typeface="+mn-cs"/>
            </a:rPr>
            <a:t>令和２年度には保育所扶助費の減等により、類似団平均と同水準に近づき、令和</a:t>
          </a:r>
          <a:r>
            <a:rPr lang="ja-JP" altLang="en-US" sz="1100" b="0">
              <a:solidFill>
                <a:schemeClr val="tx1"/>
              </a:solidFill>
              <a:effectLst/>
              <a:latin typeface="+mn-lt"/>
              <a:ea typeface="+mn-ea"/>
              <a:cs typeface="+mn-cs"/>
            </a:rPr>
            <a:t>５</a:t>
          </a:r>
          <a:r>
            <a:rPr lang="ja-JP" altLang="ja-JP" sz="1100" b="0">
              <a:solidFill>
                <a:schemeClr val="tx1"/>
              </a:solidFill>
              <a:effectLst/>
              <a:latin typeface="+mn-lt"/>
              <a:ea typeface="+mn-ea"/>
              <a:cs typeface="+mn-cs"/>
            </a:rPr>
            <a:t>年度においても同水準を維持している。</a:t>
          </a:r>
          <a:endParaRPr lang="ja-JP" altLang="ja-JP" sz="1400">
            <a:solidFill>
              <a:schemeClr val="tx1"/>
            </a:solidFill>
            <a:effectLst/>
          </a:endParaRPr>
        </a:p>
        <a:p>
          <a:r>
            <a:rPr lang="ja-JP" altLang="ja-JP" sz="1100" b="0">
              <a:solidFill>
                <a:schemeClr val="tx1"/>
              </a:solidFill>
              <a:effectLst/>
              <a:latin typeface="+mn-lt"/>
              <a:ea typeface="+mn-ea"/>
              <a:cs typeface="+mn-cs"/>
            </a:rPr>
            <a:t>　扶助費の</a:t>
          </a:r>
          <a:r>
            <a:rPr lang="en-US" altLang="ja-JP" sz="1100" b="0">
              <a:solidFill>
                <a:schemeClr val="tx1"/>
              </a:solidFill>
              <a:effectLst/>
              <a:latin typeface="+mn-lt"/>
              <a:ea typeface="+mn-ea"/>
              <a:cs typeface="+mn-cs"/>
            </a:rPr>
            <a:t>大半</a:t>
          </a:r>
          <a:r>
            <a:rPr lang="ja-JP" altLang="ja-JP" sz="1100" b="0">
              <a:solidFill>
                <a:schemeClr val="tx1"/>
              </a:solidFill>
              <a:effectLst/>
              <a:latin typeface="+mn-lt"/>
              <a:ea typeface="+mn-ea"/>
              <a:cs typeface="+mn-cs"/>
            </a:rPr>
            <a:t>は</a:t>
          </a:r>
          <a:r>
            <a:rPr lang="en-US" altLang="ja-JP" sz="1100" b="0">
              <a:solidFill>
                <a:schemeClr val="tx1"/>
              </a:solidFill>
              <a:effectLst/>
              <a:latin typeface="+mn-lt"/>
              <a:ea typeface="+mn-ea"/>
              <a:cs typeface="+mn-cs"/>
            </a:rPr>
            <a:t>法令で定められた社会保障に伴う支出であり、町単独で措置している経費は僅か</a:t>
          </a:r>
          <a:r>
            <a:rPr lang="ja-JP" altLang="ja-JP" sz="1100" b="0">
              <a:solidFill>
                <a:schemeClr val="tx1"/>
              </a:solidFill>
              <a:effectLst/>
              <a:latin typeface="+mn-lt"/>
              <a:ea typeface="+mn-ea"/>
              <a:cs typeface="+mn-cs"/>
            </a:rPr>
            <a:t>であり、町独自の取組みで減少させることは困難であるが、</a:t>
          </a:r>
          <a:r>
            <a:rPr lang="en-US" altLang="ja-JP" sz="1100" b="0">
              <a:solidFill>
                <a:schemeClr val="tx1"/>
              </a:solidFill>
              <a:effectLst/>
              <a:latin typeface="+mn-lt"/>
              <a:ea typeface="+mn-ea"/>
              <a:cs typeface="+mn-cs"/>
            </a:rPr>
            <a:t>資格審査等の適正化に努める。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52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65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58</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7282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平成</a:t>
          </a:r>
          <a:r>
            <a:rPr lang="en-US" altLang="ja-JP" sz="1100" b="0">
              <a:solidFill>
                <a:schemeClr val="tx1"/>
              </a:solidFill>
              <a:effectLst/>
              <a:latin typeface="+mn-lt"/>
              <a:ea typeface="+mn-ea"/>
              <a:cs typeface="+mn-cs"/>
            </a:rPr>
            <a:t>30</a:t>
          </a:r>
          <a:r>
            <a:rPr lang="ja-JP" altLang="ja-JP" sz="1100" b="0">
              <a:solidFill>
                <a:schemeClr val="tx1"/>
              </a:solidFill>
              <a:effectLst/>
              <a:latin typeface="+mn-lt"/>
              <a:ea typeface="+mn-ea"/>
              <a:cs typeface="+mn-cs"/>
            </a:rPr>
            <a:t>年度以降は減少傾向で推移しているが、</a:t>
          </a:r>
          <a:r>
            <a:rPr lang="en-US" altLang="ja-JP" sz="1100" b="0">
              <a:solidFill>
                <a:schemeClr val="tx1"/>
              </a:solidFill>
              <a:effectLst/>
              <a:latin typeface="+mn-lt"/>
              <a:ea typeface="+mn-ea"/>
              <a:cs typeface="+mn-cs"/>
            </a:rPr>
            <a:t>国民健康保険特別会計や介護保険特別会計等に対する繰出金が増加傾向で推移しているほか、国民健康保険中央診療所特別会計において</a:t>
          </a:r>
          <a:r>
            <a:rPr lang="ja-JP" altLang="ja-JP" sz="1100" b="0">
              <a:solidFill>
                <a:schemeClr val="tx1"/>
              </a:solidFill>
              <a:effectLst/>
              <a:latin typeface="+mn-lt"/>
              <a:ea typeface="+mn-ea"/>
              <a:cs typeface="+mn-cs"/>
            </a:rPr>
            <a:t>も</a:t>
          </a:r>
          <a:r>
            <a:rPr lang="en-US" altLang="ja-JP" sz="1100" b="0">
              <a:solidFill>
                <a:schemeClr val="tx1"/>
              </a:solidFill>
              <a:effectLst/>
              <a:latin typeface="+mn-lt"/>
              <a:ea typeface="+mn-ea"/>
              <a:cs typeface="+mn-cs"/>
            </a:rPr>
            <a:t>、患者数の減少を背景とした診療所の経営悪化に伴う繰出金</a:t>
          </a:r>
          <a:r>
            <a:rPr lang="ja-JP" altLang="ja-JP" sz="1100" b="0">
              <a:solidFill>
                <a:schemeClr val="tx1"/>
              </a:solidFill>
              <a:effectLst/>
              <a:latin typeface="+mn-lt"/>
              <a:ea typeface="+mn-ea"/>
              <a:cs typeface="+mn-cs"/>
            </a:rPr>
            <a:t>が増加している。</a:t>
          </a:r>
          <a:endParaRPr lang="ja-JP" altLang="ja-JP" sz="1400">
            <a:solidFill>
              <a:schemeClr val="tx1"/>
            </a:solidFill>
            <a:effectLst/>
          </a:endParaRPr>
        </a:p>
        <a:p>
          <a:r>
            <a:rPr lang="en-US" altLang="ja-JP" sz="1100" b="0">
              <a:solidFill>
                <a:schemeClr val="tx1"/>
              </a:solidFill>
              <a:effectLst/>
              <a:latin typeface="+mn-lt"/>
              <a:ea typeface="+mn-ea"/>
              <a:cs typeface="+mn-cs"/>
            </a:rPr>
            <a:t>　今後は、医療費を抑制するため予防活動</a:t>
          </a:r>
          <a:r>
            <a:rPr lang="ja-JP" altLang="ja-JP" sz="1100" b="0">
              <a:solidFill>
                <a:schemeClr val="tx1"/>
              </a:solidFill>
              <a:effectLst/>
              <a:latin typeface="+mn-lt"/>
              <a:ea typeface="+mn-ea"/>
              <a:cs typeface="+mn-cs"/>
            </a:rPr>
            <a:t>等により、</a:t>
          </a:r>
          <a:r>
            <a:rPr lang="en-US" altLang="ja-JP" sz="1100" b="0">
              <a:solidFill>
                <a:schemeClr val="tx1"/>
              </a:solidFill>
              <a:effectLst/>
              <a:latin typeface="+mn-lt"/>
              <a:ea typeface="+mn-ea"/>
              <a:cs typeface="+mn-cs"/>
            </a:rPr>
            <a:t>普通会計の負担を軽減するよう努める必要がある。</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56</xdr:row>
      <xdr:rowOff>157480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758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62230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758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57</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834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153670</xdr:rowOff>
    </xdr:from>
    <xdr:to>
      <xdr:col>69</xdr:col>
      <xdr:colOff>92075</xdr:colOff>
      <xdr:row>58</xdr:row>
      <xdr:rowOff>43180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926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123207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123207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17797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163830</xdr:rowOff>
    </xdr:from>
    <xdr:to>
      <xdr:col>65</xdr:col>
      <xdr:colOff>53975</xdr:colOff>
      <xdr:row>58</xdr:row>
      <xdr:rowOff>93980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78757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各種団体に対する補助金について、住民の協力を得て一律での削減を実施するとともに、費用対効果を検証し、必要な見直しを行っていることなどにより、類似団体平均を下回って推移している</a:t>
          </a:r>
          <a:r>
            <a:rPr lang="ja-JP" altLang="ja-JP" sz="1100" b="0">
              <a:solidFill>
                <a:schemeClr val="tx1"/>
              </a:solidFill>
              <a:effectLst/>
              <a:latin typeface="+mn-lt"/>
              <a:ea typeface="+mn-ea"/>
              <a:cs typeface="+mn-cs"/>
            </a:rPr>
            <a:t>。</a:t>
          </a:r>
          <a:endParaRPr lang="ja-JP" altLang="ja-JP" sz="1400">
            <a:solidFill>
              <a:schemeClr val="tx1"/>
            </a:solidFill>
            <a:effectLst/>
          </a:endParaRPr>
        </a:p>
        <a:p>
          <a:r>
            <a:rPr lang="en-US" altLang="ja-JP" sz="1100" b="0">
              <a:solidFill>
                <a:schemeClr val="tx1"/>
              </a:solidFill>
              <a:effectLst/>
              <a:latin typeface="+mn-lt"/>
              <a:ea typeface="+mn-ea"/>
              <a:cs typeface="+mn-cs"/>
            </a:rPr>
            <a:t>　さらに今後は団体に対する補助金については、事業内容に応じた補助に切り替えるなど、成果の検証や見直しを行い、補助費の抑制に努める。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803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8128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80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80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30988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803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050" b="0">
              <a:solidFill>
                <a:schemeClr val="tx1"/>
              </a:solidFill>
              <a:effectLst/>
              <a:latin typeface="+mn-lt"/>
              <a:ea typeface="+mn-ea"/>
              <a:cs typeface="+mn-cs"/>
            </a:rPr>
            <a:t>　</a:t>
          </a:r>
          <a:r>
            <a:rPr lang="ja-JP" altLang="en-US" sz="1050" b="0">
              <a:solidFill>
                <a:schemeClr val="tx1"/>
              </a:solidFill>
              <a:effectLst/>
              <a:latin typeface="+mn-lt"/>
              <a:ea typeface="+mn-ea"/>
              <a:cs typeface="+mn-cs"/>
            </a:rPr>
            <a:t>平成</a:t>
          </a:r>
          <a:r>
            <a:rPr lang="en-US" altLang="ja-JP" sz="1050" b="0">
              <a:solidFill>
                <a:schemeClr val="tx1"/>
              </a:solidFill>
              <a:effectLst/>
              <a:latin typeface="+mn-lt"/>
              <a:ea typeface="+mn-ea"/>
              <a:cs typeface="+mn-cs"/>
            </a:rPr>
            <a:t>29</a:t>
          </a:r>
          <a:r>
            <a:rPr lang="ja-JP" altLang="en-US" sz="1050" b="0">
              <a:solidFill>
                <a:schemeClr val="tx1"/>
              </a:solidFill>
              <a:effectLst/>
              <a:latin typeface="+mn-lt"/>
              <a:ea typeface="+mn-ea"/>
              <a:cs typeface="+mn-cs"/>
            </a:rPr>
            <a:t>年度同意債で実施した松野西小学校大規模改修事業や熱回収施設等建設事業の元金償還が開始されたこと等に</a:t>
          </a:r>
          <a:r>
            <a:rPr lang="en-US" altLang="ja-JP" sz="1050" b="0">
              <a:solidFill>
                <a:schemeClr val="tx1"/>
              </a:solidFill>
              <a:effectLst/>
              <a:latin typeface="+mn-lt"/>
              <a:ea typeface="+mn-ea"/>
              <a:cs typeface="+mn-cs"/>
            </a:rPr>
            <a:t>より、</a:t>
          </a:r>
          <a:r>
            <a:rPr lang="ja-JP" altLang="ja-JP" sz="1050" b="0">
              <a:solidFill>
                <a:schemeClr val="tx1"/>
              </a:solidFill>
              <a:effectLst/>
              <a:latin typeface="+mn-lt"/>
              <a:ea typeface="+mn-ea"/>
              <a:cs typeface="+mn-cs"/>
            </a:rPr>
            <a:t>令和</a:t>
          </a:r>
          <a:r>
            <a:rPr lang="ja-JP" altLang="en-US" sz="1050" b="0">
              <a:solidFill>
                <a:schemeClr val="tx1"/>
              </a:solidFill>
              <a:effectLst/>
              <a:latin typeface="+mn-lt"/>
              <a:ea typeface="+mn-ea"/>
              <a:cs typeface="+mn-cs"/>
            </a:rPr>
            <a:t>５</a:t>
          </a:r>
          <a:r>
            <a:rPr lang="ja-JP" altLang="ja-JP" sz="1050" b="0">
              <a:solidFill>
                <a:schemeClr val="tx1"/>
              </a:solidFill>
              <a:effectLst/>
              <a:latin typeface="+mn-lt"/>
              <a:ea typeface="+mn-ea"/>
              <a:cs typeface="+mn-cs"/>
            </a:rPr>
            <a:t>年度は類似団体平均より</a:t>
          </a:r>
          <a:r>
            <a:rPr lang="en-US" altLang="ja-JP" sz="1050" b="0">
              <a:solidFill>
                <a:schemeClr val="tx1"/>
              </a:solidFill>
              <a:effectLst/>
              <a:latin typeface="+mn-lt"/>
              <a:ea typeface="+mn-ea"/>
              <a:cs typeface="+mn-cs"/>
            </a:rPr>
            <a:t>2.8</a:t>
          </a:r>
          <a:r>
            <a:rPr lang="ja-JP" altLang="ja-JP" sz="1050" b="0">
              <a:solidFill>
                <a:schemeClr val="tx1"/>
              </a:solidFill>
              <a:effectLst/>
              <a:latin typeface="+mn-lt"/>
              <a:ea typeface="+mn-ea"/>
              <a:cs typeface="+mn-cs"/>
            </a:rPr>
            <a:t>ポイント高くなっており、対前年度比でも</a:t>
          </a:r>
          <a:r>
            <a:rPr lang="en-US" altLang="ja-JP" sz="1050" b="0">
              <a:solidFill>
                <a:schemeClr val="tx1"/>
              </a:solidFill>
              <a:effectLst/>
              <a:latin typeface="+mn-lt"/>
              <a:ea typeface="+mn-ea"/>
              <a:cs typeface="+mn-cs"/>
            </a:rPr>
            <a:t>0.5</a:t>
          </a:r>
          <a:r>
            <a:rPr lang="ja-JP" altLang="ja-JP" sz="1050" b="0">
              <a:solidFill>
                <a:schemeClr val="tx1"/>
              </a:solidFill>
              <a:effectLst/>
              <a:latin typeface="+mn-lt"/>
              <a:ea typeface="+mn-ea"/>
              <a:cs typeface="+mn-cs"/>
            </a:rPr>
            <a:t>ポイント高くなっている。</a:t>
          </a:r>
          <a:endParaRPr lang="ja-JP" altLang="ja-JP" sz="1050">
            <a:solidFill>
              <a:schemeClr val="tx1"/>
            </a:solidFill>
            <a:effectLst/>
          </a:endParaRPr>
        </a:p>
        <a:p>
          <a:r>
            <a:rPr lang="ja-JP" altLang="ja-JP" sz="1050" b="0">
              <a:solidFill>
                <a:schemeClr val="tx1"/>
              </a:solidFill>
              <a:effectLst/>
              <a:latin typeface="+mn-lt"/>
              <a:ea typeface="+mn-ea"/>
              <a:cs typeface="+mn-cs"/>
            </a:rPr>
            <a:t>　</a:t>
          </a:r>
          <a:r>
            <a:rPr lang="en-US" altLang="ja-JP" sz="1050" b="0">
              <a:solidFill>
                <a:schemeClr val="tx1"/>
              </a:solidFill>
              <a:effectLst/>
              <a:latin typeface="+mn-lt"/>
              <a:ea typeface="+mn-ea"/>
              <a:cs typeface="+mn-cs"/>
            </a:rPr>
            <a:t>今後は、公共施設等総合管理計画に基づ</a:t>
          </a:r>
          <a:r>
            <a:rPr lang="ja-JP" altLang="ja-JP" sz="1050" b="0">
              <a:solidFill>
                <a:schemeClr val="tx1"/>
              </a:solidFill>
              <a:effectLst/>
              <a:latin typeface="+mn-lt"/>
              <a:ea typeface="+mn-ea"/>
              <a:cs typeface="+mn-cs"/>
            </a:rPr>
            <a:t>く</a:t>
          </a:r>
          <a:r>
            <a:rPr lang="en-US" altLang="ja-JP" sz="1050" b="0">
              <a:solidFill>
                <a:schemeClr val="tx1"/>
              </a:solidFill>
              <a:effectLst/>
              <a:latin typeface="+mn-lt"/>
              <a:ea typeface="+mn-ea"/>
              <a:cs typeface="+mn-cs"/>
            </a:rPr>
            <a:t>事業の厳選</a:t>
          </a:r>
          <a:r>
            <a:rPr lang="ja-JP" altLang="ja-JP" sz="1050" b="0">
              <a:solidFill>
                <a:schemeClr val="tx1"/>
              </a:solidFill>
              <a:effectLst/>
              <a:latin typeface="+mn-lt"/>
              <a:ea typeface="+mn-ea"/>
              <a:cs typeface="+mn-cs"/>
            </a:rPr>
            <a:t>等</a:t>
          </a:r>
          <a:r>
            <a:rPr lang="en-US" altLang="ja-JP" sz="1050" b="0">
              <a:solidFill>
                <a:schemeClr val="tx1"/>
              </a:solidFill>
              <a:effectLst/>
              <a:latin typeface="+mn-lt"/>
              <a:ea typeface="+mn-ea"/>
              <a:cs typeface="+mn-cs"/>
            </a:rPr>
            <a:t>により、地方債発行の抑制</a:t>
          </a:r>
          <a:r>
            <a:rPr lang="ja-JP" altLang="ja-JP" sz="1050" b="0">
              <a:solidFill>
                <a:schemeClr val="tx1"/>
              </a:solidFill>
              <a:effectLst/>
              <a:latin typeface="+mn-lt"/>
              <a:ea typeface="+mn-ea"/>
              <a:cs typeface="+mn-cs"/>
            </a:rPr>
            <a:t>を図る</a:t>
          </a:r>
          <a:r>
            <a:rPr lang="en-US" altLang="ja-JP" sz="1050" b="0">
              <a:solidFill>
                <a:schemeClr val="tx1"/>
              </a:solidFill>
              <a:effectLst/>
              <a:latin typeface="+mn-lt"/>
              <a:ea typeface="+mn-ea"/>
              <a:cs typeface="+mn-cs"/>
            </a:rPr>
            <a:t>。</a:t>
          </a:r>
          <a:endParaRPr lang="ja-JP" altLang="ja-JP" sz="105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77</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30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73661</xdr:rowOff>
    </xdr:from>
    <xdr:to>
      <xdr:col>19</xdr:col>
      <xdr:colOff>187325</xdr:colOff>
      <xdr:row>77</xdr:row>
      <xdr:rowOff>107950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753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73661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486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2181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22861</xdr:rowOff>
    </xdr:from>
    <xdr:to>
      <xdr:col>15</xdr:col>
      <xdr:colOff>149225</xdr:colOff>
      <xdr:row>77</xdr:row>
      <xdr:rowOff>124461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109238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77487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公債費以外の経常収支比率は、対前年度比で</a:t>
          </a:r>
          <a:r>
            <a:rPr lang="en-US" altLang="ja-JP" sz="1100" b="0">
              <a:solidFill>
                <a:schemeClr val="tx1"/>
              </a:solidFill>
              <a:effectLst/>
              <a:latin typeface="+mn-lt"/>
              <a:ea typeface="+mn-ea"/>
              <a:cs typeface="+mn-cs"/>
            </a:rPr>
            <a:t>3.0</a:t>
          </a:r>
          <a:r>
            <a:rPr lang="ja-JP" altLang="ja-JP" sz="1100" b="0">
              <a:solidFill>
                <a:schemeClr val="tx1"/>
              </a:solidFill>
              <a:effectLst/>
              <a:latin typeface="+mn-lt"/>
              <a:ea typeface="+mn-ea"/>
              <a:cs typeface="+mn-cs"/>
            </a:rPr>
            <a:t>ポイント高くなっている。</a:t>
          </a:r>
          <a:endParaRPr lang="ja-JP" altLang="ja-JP" sz="1400">
            <a:solidFill>
              <a:schemeClr val="tx1"/>
            </a:solidFill>
            <a:effectLst/>
          </a:endParaRPr>
        </a:p>
        <a:p>
          <a:r>
            <a:rPr lang="ja-JP" altLang="ja-JP" sz="1100" b="0">
              <a:solidFill>
                <a:schemeClr val="tx1"/>
              </a:solidFill>
              <a:effectLst/>
              <a:latin typeface="+mn-lt"/>
              <a:ea typeface="+mn-ea"/>
              <a:cs typeface="+mn-cs"/>
            </a:rPr>
            <a:t>　これは、</a:t>
          </a:r>
          <a:r>
            <a:rPr lang="ja-JP" altLang="en-US" sz="1100" b="0">
              <a:solidFill>
                <a:schemeClr val="tx1"/>
              </a:solidFill>
              <a:effectLst/>
              <a:latin typeface="+mn-lt"/>
              <a:ea typeface="+mn-ea"/>
              <a:cs typeface="+mn-cs"/>
            </a:rPr>
            <a:t>人事院勧告に基づく人件費の上昇や、同じく人件費の上昇等よる宇和島地区広域事務組合への補助金が増加していること等</a:t>
          </a:r>
          <a:r>
            <a:rPr lang="ja-JP" altLang="ja-JP" sz="1100" b="0">
              <a:solidFill>
                <a:schemeClr val="tx1"/>
              </a:solidFill>
              <a:effectLst/>
              <a:latin typeface="+mn-lt"/>
              <a:ea typeface="+mn-ea"/>
              <a:cs typeface="+mn-cs"/>
            </a:rPr>
            <a:t>によるものである。</a:t>
          </a:r>
          <a:endParaRPr lang="en-US" altLang="ja-JP" sz="1100" b="0">
            <a:solidFill>
              <a:schemeClr val="tx1"/>
            </a:solidFill>
            <a:effectLst/>
            <a:latin typeface="+mn-lt"/>
            <a:ea typeface="+mn-ea"/>
            <a:cs typeface="+mn-cs"/>
          </a:endParaRPr>
        </a:p>
        <a:p>
          <a:pPr eaLnBrk="1" fontAlgn="auto" latinLnBrk="0" hangingPunct="1"/>
          <a:r>
            <a:rPr lang="ja-JP" altLang="en-US" sz="1100" b="0">
              <a:solidFill>
                <a:schemeClr val="tx1"/>
              </a:solidFill>
              <a:effectLst/>
              <a:latin typeface="+mn-lt"/>
              <a:ea typeface="+mn-ea"/>
              <a:cs typeface="+mn-cs"/>
            </a:rPr>
            <a:t>　</a:t>
          </a:r>
          <a:r>
            <a:rPr lang="en-US" altLang="ja-JP" sz="1100" b="0">
              <a:solidFill>
                <a:schemeClr val="tx1"/>
              </a:solidFill>
              <a:effectLst/>
              <a:latin typeface="+mn-lt"/>
              <a:ea typeface="+mn-ea"/>
              <a:cs typeface="+mn-cs"/>
            </a:rPr>
            <a:t>今後は、</a:t>
          </a:r>
          <a:r>
            <a:rPr lang="en-US" altLang="ja-JP" sz="1100" b="0">
              <a:solidFill>
                <a:schemeClr val="dk1"/>
              </a:solidFill>
              <a:effectLst/>
              <a:latin typeface="+mn-lt"/>
              <a:ea typeface="+mn-ea"/>
              <a:cs typeface="+mn-cs"/>
            </a:rPr>
            <a:t>今後は組織の体制整備や職員の適正配置に取組むことにより、人件費の抑制に努める必要がある。</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30662</xdr:rowOff>
    </xdr:from>
    <xdr:to>
      <xdr:col>82</xdr:col>
      <xdr:colOff>107950</xdr:colOff>
      <xdr:row>77</xdr:row>
      <xdr:rowOff>128632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32312"/>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136798</xdr:rowOff>
    </xdr:from>
    <xdr:to>
      <xdr:col>78</xdr:col>
      <xdr:colOff>69850</xdr:colOff>
      <xdr:row>77</xdr:row>
      <xdr:rowOff>30662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6699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136798</xdr:rowOff>
    </xdr:from>
    <xdr:to>
      <xdr:col>73</xdr:col>
      <xdr:colOff>180975</xdr:colOff>
      <xdr:row>77</xdr:row>
      <xdr:rowOff>76381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66998"/>
          <a:ext cx="8890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76381</xdr:rowOff>
    </xdr:from>
    <xdr:to>
      <xdr:col>69</xdr:col>
      <xdr:colOff>92075</xdr:colOff>
      <xdr:row>78</xdr:row>
      <xdr:rowOff>2902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78031"/>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154413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77832</xdr:rowOff>
    </xdr:from>
    <xdr:to>
      <xdr:col>82</xdr:col>
      <xdr:colOff>158750</xdr:colOff>
      <xdr:row>78</xdr:row>
      <xdr:rowOff>7982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49909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5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151312</xdr:rowOff>
    </xdr:from>
    <xdr:to>
      <xdr:col>78</xdr:col>
      <xdr:colOff>120650</xdr:colOff>
      <xdr:row>77</xdr:row>
      <xdr:rowOff>81462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91639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5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85998</xdr:rowOff>
    </xdr:from>
    <xdr:to>
      <xdr:col>74</xdr:col>
      <xdr:colOff>31750</xdr:colOff>
      <xdr:row>77</xdr:row>
      <xdr:rowOff>16148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26324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8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25581</xdr:rowOff>
    </xdr:from>
    <xdr:to>
      <xdr:col>69</xdr:col>
      <xdr:colOff>142875</xdr:colOff>
      <xdr:row>77</xdr:row>
      <xdr:rowOff>127181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137358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123552</xdr:rowOff>
    </xdr:from>
    <xdr:to>
      <xdr:col>65</xdr:col>
      <xdr:colOff>53975</xdr:colOff>
      <xdr:row>78</xdr:row>
      <xdr:rowOff>53702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38479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6603</xdr:rowOff>
    </xdr:from>
    <xdr:to>
      <xdr:col>29</xdr:col>
      <xdr:colOff>127000</xdr:colOff>
      <xdr:row>19</xdr:row>
      <xdr:rowOff>12832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311778"/>
          <a:ext cx="647700" cy="6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12832</xdr:rowOff>
    </xdr:from>
    <xdr:to>
      <xdr:col>26</xdr:col>
      <xdr:colOff>50800</xdr:colOff>
      <xdr:row>19</xdr:row>
      <xdr:rowOff>29483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318007"/>
          <a:ext cx="698500" cy="16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29483</xdr:rowOff>
    </xdr:from>
    <xdr:to>
      <xdr:col>22</xdr:col>
      <xdr:colOff>114300</xdr:colOff>
      <xdr:row>19</xdr:row>
      <xdr:rowOff>50090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334658"/>
          <a:ext cx="698500" cy="20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50090</xdr:rowOff>
    </xdr:from>
    <xdr:to>
      <xdr:col>18</xdr:col>
      <xdr:colOff>177800</xdr:colOff>
      <xdr:row>19</xdr:row>
      <xdr:rowOff>63864</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355265"/>
          <a:ext cx="698500" cy="13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30896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299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127253</xdr:rowOff>
    </xdr:from>
    <xdr:to>
      <xdr:col>29</xdr:col>
      <xdr:colOff>177800</xdr:colOff>
      <xdr:row>19</xdr:row>
      <xdr:rowOff>57403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26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99330</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23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133482</xdr:rowOff>
    </xdr:from>
    <xdr:to>
      <xdr:col>26</xdr:col>
      <xdr:colOff>101600</xdr:colOff>
      <xdr:row>19</xdr:row>
      <xdr:rowOff>63632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267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48409</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35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150133</xdr:rowOff>
    </xdr:from>
    <xdr:to>
      <xdr:col>22</xdr:col>
      <xdr:colOff>165100</xdr:colOff>
      <xdr:row>19</xdr:row>
      <xdr:rowOff>80283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283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65060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37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170740</xdr:rowOff>
    </xdr:from>
    <xdr:to>
      <xdr:col>19</xdr:col>
      <xdr:colOff>38100</xdr:colOff>
      <xdr:row>19</xdr:row>
      <xdr:rowOff>100890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304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85667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39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13064</xdr:rowOff>
    </xdr:from>
    <xdr:to>
      <xdr:col>15</xdr:col>
      <xdr:colOff>101600</xdr:colOff>
      <xdr:row>19</xdr:row>
      <xdr:rowOff>114664</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318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99441</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40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47493</xdr:rowOff>
    </xdr:from>
    <xdr:to>
      <xdr:col>29</xdr:col>
      <xdr:colOff>127000</xdr:colOff>
      <xdr:row>36</xdr:row>
      <xdr:rowOff>75287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00743"/>
          <a:ext cx="647700" cy="27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75287</xdr:rowOff>
    </xdr:from>
    <xdr:to>
      <xdr:col>26</xdr:col>
      <xdr:colOff>50800</xdr:colOff>
      <xdr:row>36</xdr:row>
      <xdr:rowOff>95213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28537"/>
          <a:ext cx="698500" cy="19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95213</xdr:rowOff>
    </xdr:from>
    <xdr:to>
      <xdr:col>22</xdr:col>
      <xdr:colOff>114300</xdr:colOff>
      <xdr:row>36</xdr:row>
      <xdr:rowOff>108590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48463"/>
          <a:ext cx="698500" cy="13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108590</xdr:rowOff>
    </xdr:from>
    <xdr:to>
      <xdr:col>18</xdr:col>
      <xdr:colOff>177800</xdr:colOff>
      <xdr:row>36</xdr:row>
      <xdr:rowOff>135294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61840"/>
          <a:ext cx="698500" cy="26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339593</xdr:rowOff>
    </xdr:from>
    <xdr:to>
      <xdr:col>29</xdr:col>
      <xdr:colOff>177800</xdr:colOff>
      <xdr:row>36</xdr:row>
      <xdr:rowOff>98293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49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311670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2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24487</xdr:rowOff>
    </xdr:from>
    <xdr:to>
      <xdr:col>26</xdr:col>
      <xdr:colOff>101600</xdr:colOff>
      <xdr:row>36</xdr:row>
      <xdr:rowOff>126087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77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110864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64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44413</xdr:rowOff>
    </xdr:from>
    <xdr:to>
      <xdr:col>22</xdr:col>
      <xdr:colOff>165100</xdr:colOff>
      <xdr:row>36</xdr:row>
      <xdr:rowOff>146013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97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130790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8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57790</xdr:rowOff>
    </xdr:from>
    <xdr:to>
      <xdr:col>19</xdr:col>
      <xdr:colOff>38100</xdr:colOff>
      <xdr:row>36</xdr:row>
      <xdr:rowOff>159390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1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144167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84494</xdr:rowOff>
    </xdr:from>
    <xdr:to>
      <xdr:col>15</xdr:col>
      <xdr:colOff>101600</xdr:colOff>
      <xdr:row>37</xdr:row>
      <xdr:rowOff>14644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37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170871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2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
3,533
98.45
4,113,200
4,065,480
44,920
2,479,562
5,862,788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100397</xdr:rowOff>
    </xdr:from>
    <xdr:to>
      <xdr:col>24</xdr:col>
      <xdr:colOff>63500</xdr:colOff>
      <xdr:row>37</xdr:row>
      <xdr:rowOff>122846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44047"/>
          <a:ext cx="838200" cy="2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122846</xdr:rowOff>
    </xdr:from>
    <xdr:to>
      <xdr:col>19</xdr:col>
      <xdr:colOff>177800</xdr:colOff>
      <xdr:row>37</xdr:row>
      <xdr:rowOff>137580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66496"/>
          <a:ext cx="889000" cy="1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137580</xdr:rowOff>
    </xdr:from>
    <xdr:to>
      <xdr:col>15</xdr:col>
      <xdr:colOff>50800</xdr:colOff>
      <xdr:row>37</xdr:row>
      <xdr:rowOff>153223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81230"/>
          <a:ext cx="889000" cy="1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153223</xdr:rowOff>
    </xdr:from>
    <xdr:to>
      <xdr:col>10</xdr:col>
      <xdr:colOff>114300</xdr:colOff>
      <xdr:row>38</xdr:row>
      <xdr:rowOff>25446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96873"/>
          <a:ext cx="889000" cy="4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117244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152841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49597</xdr:rowOff>
    </xdr:from>
    <xdr:to>
      <xdr:col>24</xdr:col>
      <xdr:colOff>114300</xdr:colOff>
      <xdr:row>37</xdr:row>
      <xdr:rowOff>151197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9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28024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7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72046</xdr:rowOff>
    </xdr:from>
    <xdr:to>
      <xdr:col>20</xdr:col>
      <xdr:colOff>38100</xdr:colOff>
      <xdr:row>38</xdr:row>
      <xdr:rowOff>2195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156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164773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0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86780</xdr:rowOff>
    </xdr:from>
    <xdr:to>
      <xdr:col>15</xdr:col>
      <xdr:colOff>101600</xdr:colOff>
      <xdr:row>38</xdr:row>
      <xdr:rowOff>16931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304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8058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2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102423</xdr:rowOff>
    </xdr:from>
    <xdr:to>
      <xdr:col>10</xdr:col>
      <xdr:colOff>165100</xdr:colOff>
      <xdr:row>38</xdr:row>
      <xdr:rowOff>32573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4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23700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3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146096</xdr:rowOff>
    </xdr:from>
    <xdr:to>
      <xdr:col>6</xdr:col>
      <xdr:colOff>38100</xdr:colOff>
      <xdr:row>38</xdr:row>
      <xdr:rowOff>76246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67373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8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104728</xdr:rowOff>
    </xdr:from>
    <xdr:to>
      <xdr:col>24</xdr:col>
      <xdr:colOff>63500</xdr:colOff>
      <xdr:row>57</xdr:row>
      <xdr:rowOff>106538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77378"/>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104728</xdr:rowOff>
    </xdr:from>
    <xdr:to>
      <xdr:col>19</xdr:col>
      <xdr:colOff>177800</xdr:colOff>
      <xdr:row>57</xdr:row>
      <xdr:rowOff>109099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77378"/>
          <a:ext cx="889000" cy="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109099</xdr:rowOff>
    </xdr:from>
    <xdr:to>
      <xdr:col>15</xdr:col>
      <xdr:colOff>50800</xdr:colOff>
      <xdr:row>57</xdr:row>
      <xdr:rowOff>113268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81749"/>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113268</xdr:rowOff>
    </xdr:from>
    <xdr:to>
      <xdr:col>10</xdr:col>
      <xdr:colOff>114300</xdr:colOff>
      <xdr:row>57</xdr:row>
      <xdr:rowOff>120721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85918"/>
          <a:ext cx="889000" cy="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4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107250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55738</xdr:rowOff>
    </xdr:from>
    <xdr:to>
      <xdr:col>24</xdr:col>
      <xdr:colOff>114300</xdr:colOff>
      <xdr:row>57</xdr:row>
      <xdr:rowOff>157338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2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142115</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4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53928</xdr:rowOff>
    </xdr:from>
    <xdr:to>
      <xdr:col>20</xdr:col>
      <xdr:colOff>38100</xdr:colOff>
      <xdr:row>57</xdr:row>
      <xdr:rowOff>155528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2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146655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1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58299</xdr:rowOff>
    </xdr:from>
    <xdr:to>
      <xdr:col>15</xdr:col>
      <xdr:colOff>101600</xdr:colOff>
      <xdr:row>57</xdr:row>
      <xdr:rowOff>159899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151026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2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62468</xdr:rowOff>
    </xdr:from>
    <xdr:to>
      <xdr:col>10</xdr:col>
      <xdr:colOff>165100</xdr:colOff>
      <xdr:row>57</xdr:row>
      <xdr:rowOff>164068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3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155195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2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69921</xdr:rowOff>
    </xdr:from>
    <xdr:to>
      <xdr:col>6</xdr:col>
      <xdr:colOff>38100</xdr:colOff>
      <xdr:row>58</xdr:row>
      <xdr:rowOff>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4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162648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3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135700</xdr:rowOff>
    </xdr:from>
    <xdr:to>
      <xdr:col>24</xdr:col>
      <xdr:colOff>63500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50880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135037</xdr:rowOff>
    </xdr:from>
    <xdr:to>
      <xdr:col>19</xdr:col>
      <xdr:colOff>177800</xdr:colOff>
      <xdr:row>78</xdr:row>
      <xdr:rowOff>135700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508137"/>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132435</xdr:rowOff>
    </xdr:from>
    <xdr:to>
      <xdr:col>15</xdr:col>
      <xdr:colOff>50800</xdr:colOff>
      <xdr:row>78</xdr:row>
      <xdr:rowOff>135037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505535"/>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132435</xdr:rowOff>
    </xdr:from>
    <xdr:to>
      <xdr:col>10</xdr:col>
      <xdr:colOff>114300</xdr:colOff>
      <xdr:row>78</xdr:row>
      <xdr:rowOff>134319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505535"/>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86911</xdr:rowOff>
    </xdr:from>
    <xdr:to>
      <xdr:col>24</xdr:col>
      <xdr:colOff>114300</xdr:colOff>
      <xdr:row>79</xdr:row>
      <xdr:rowOff>17061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1838</xdr:rowOff>
    </xdr:from>
    <xdr:ext cx="378565"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74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84900</xdr:rowOff>
    </xdr:from>
    <xdr:to>
      <xdr:col>20</xdr:col>
      <xdr:colOff>38100</xdr:colOff>
      <xdr:row>79</xdr:row>
      <xdr:rowOff>15050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6177</xdr:rowOff>
    </xdr:from>
    <xdr:ext cx="378565"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8017" y="13550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84237</xdr:rowOff>
    </xdr:from>
    <xdr:to>
      <xdr:col>15</xdr:col>
      <xdr:colOff>101600</xdr:colOff>
      <xdr:row>79</xdr:row>
      <xdr:rowOff>14387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5514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5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81635</xdr:rowOff>
    </xdr:from>
    <xdr:to>
      <xdr:col>10</xdr:col>
      <xdr:colOff>165100</xdr:colOff>
      <xdr:row>79</xdr:row>
      <xdr:rowOff>11785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5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2912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4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83519</xdr:rowOff>
    </xdr:from>
    <xdr:to>
      <xdr:col>6</xdr:col>
      <xdr:colOff>38100</xdr:colOff>
      <xdr:row>79</xdr:row>
      <xdr:rowOff>13669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5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4796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4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90551</xdr:rowOff>
    </xdr:from>
    <xdr:to>
      <xdr:col>24</xdr:col>
      <xdr:colOff>63500</xdr:colOff>
      <xdr:row>95</xdr:row>
      <xdr:rowOff>123157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378301"/>
          <a:ext cx="838200" cy="3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150772</xdr:rowOff>
    </xdr:from>
    <xdr:to>
      <xdr:col>19</xdr:col>
      <xdr:colOff>177800</xdr:colOff>
      <xdr:row>95</xdr:row>
      <xdr:rowOff>90551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267072"/>
          <a:ext cx="889000" cy="1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150772</xdr:rowOff>
    </xdr:from>
    <xdr:to>
      <xdr:col>15</xdr:col>
      <xdr:colOff>50800</xdr:colOff>
      <xdr:row>96</xdr:row>
      <xdr:rowOff>55187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267072"/>
          <a:ext cx="889000" cy="24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50248</xdr:rowOff>
    </xdr:from>
    <xdr:to>
      <xdr:col>10</xdr:col>
      <xdr:colOff>114300</xdr:colOff>
      <xdr:row>96</xdr:row>
      <xdr:rowOff>55187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509448"/>
          <a:ext cx="889000" cy="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72357</xdr:rowOff>
    </xdr:from>
    <xdr:to>
      <xdr:col>24</xdr:col>
      <xdr:colOff>114300</xdr:colOff>
      <xdr:row>96</xdr:row>
      <xdr:rowOff>2507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36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50784</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3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39751</xdr:rowOff>
    </xdr:from>
    <xdr:to>
      <xdr:col>20</xdr:col>
      <xdr:colOff>38100</xdr:colOff>
      <xdr:row>95</xdr:row>
      <xdr:rowOff>141351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3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132478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42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99972</xdr:rowOff>
    </xdr:from>
    <xdr:to>
      <xdr:col>15</xdr:col>
      <xdr:colOff>101600</xdr:colOff>
      <xdr:row>95</xdr:row>
      <xdr:rowOff>30122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21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46649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599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4387</xdr:rowOff>
    </xdr:from>
    <xdr:to>
      <xdr:col>10</xdr:col>
      <xdr:colOff>165100</xdr:colOff>
      <xdr:row>96</xdr:row>
      <xdr:rowOff>105987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46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97114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5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170898</xdr:rowOff>
    </xdr:from>
    <xdr:to>
      <xdr:col>6</xdr:col>
      <xdr:colOff>38100</xdr:colOff>
      <xdr:row>96</xdr:row>
      <xdr:rowOff>101048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45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92175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5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162247</xdr:rowOff>
    </xdr:from>
    <xdr:to>
      <xdr:col>55</xdr:col>
      <xdr:colOff>0</xdr:colOff>
      <xdr:row>37</xdr:row>
      <xdr:rowOff>170166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505897"/>
          <a:ext cx="838200" cy="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162247</xdr:rowOff>
    </xdr:from>
    <xdr:to>
      <xdr:col>50</xdr:col>
      <xdr:colOff>114300</xdr:colOff>
      <xdr:row>38</xdr:row>
      <xdr:rowOff>37207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505897"/>
          <a:ext cx="889000" cy="4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99163</xdr:rowOff>
    </xdr:from>
    <xdr:to>
      <xdr:col>45</xdr:col>
      <xdr:colOff>177800</xdr:colOff>
      <xdr:row>38</xdr:row>
      <xdr:rowOff>37207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42813"/>
          <a:ext cx="889000" cy="10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99163</xdr:rowOff>
    </xdr:from>
    <xdr:to>
      <xdr:col>41</xdr:col>
      <xdr:colOff>50800</xdr:colOff>
      <xdr:row>38</xdr:row>
      <xdr:rowOff>49238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42813"/>
          <a:ext cx="889000" cy="12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119366</xdr:rowOff>
    </xdr:from>
    <xdr:to>
      <xdr:col>55</xdr:col>
      <xdr:colOff>50800</xdr:colOff>
      <xdr:row>38</xdr:row>
      <xdr:rowOff>49516</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6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34293</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7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111446</xdr:rowOff>
    </xdr:from>
    <xdr:to>
      <xdr:col>50</xdr:col>
      <xdr:colOff>165100</xdr:colOff>
      <xdr:row>38</xdr:row>
      <xdr:rowOff>41596</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5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32724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4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157857</xdr:rowOff>
    </xdr:from>
    <xdr:to>
      <xdr:col>46</xdr:col>
      <xdr:colOff>38100</xdr:colOff>
      <xdr:row>38</xdr:row>
      <xdr:rowOff>88007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50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79134</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9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48363</xdr:rowOff>
    </xdr:from>
    <xdr:to>
      <xdr:col>41</xdr:col>
      <xdr:colOff>101600</xdr:colOff>
      <xdr:row>37</xdr:row>
      <xdr:rowOff>149963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9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141090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8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169888</xdr:rowOff>
    </xdr:from>
    <xdr:to>
      <xdr:col>36</xdr:col>
      <xdr:colOff>165100</xdr:colOff>
      <xdr:row>38</xdr:row>
      <xdr:rowOff>100038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5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91165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6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71915</xdr:rowOff>
    </xdr:from>
    <xdr:to>
      <xdr:col>55</xdr:col>
      <xdr:colOff>0</xdr:colOff>
      <xdr:row>58</xdr:row>
      <xdr:rowOff>83252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10016015"/>
          <a:ext cx="838200" cy="1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1372</xdr:rowOff>
    </xdr:from>
    <xdr:to>
      <xdr:col>50</xdr:col>
      <xdr:colOff>114300</xdr:colOff>
      <xdr:row>58</xdr:row>
      <xdr:rowOff>71915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945472"/>
          <a:ext cx="889000" cy="7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1372</xdr:rowOff>
    </xdr:from>
    <xdr:to>
      <xdr:col>45</xdr:col>
      <xdr:colOff>177800</xdr:colOff>
      <xdr:row>58</xdr:row>
      <xdr:rowOff>97175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9945472"/>
          <a:ext cx="889000" cy="9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97175</xdr:rowOff>
    </xdr:from>
    <xdr:to>
      <xdr:col>41</xdr:col>
      <xdr:colOff>50800</xdr:colOff>
      <xdr:row>58</xdr:row>
      <xdr:rowOff>100064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10041275"/>
          <a:ext cx="889000" cy="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32452</xdr:rowOff>
    </xdr:from>
    <xdr:to>
      <xdr:col>55</xdr:col>
      <xdr:colOff>50800</xdr:colOff>
      <xdr:row>58</xdr:row>
      <xdr:rowOff>134052</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21115</xdr:rowOff>
    </xdr:from>
    <xdr:to>
      <xdr:col>50</xdr:col>
      <xdr:colOff>165100</xdr:colOff>
      <xdr:row>58</xdr:row>
      <xdr:rowOff>122715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139242</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4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122022</xdr:rowOff>
    </xdr:from>
    <xdr:to>
      <xdr:col>46</xdr:col>
      <xdr:colOff>38100</xdr:colOff>
      <xdr:row>58</xdr:row>
      <xdr:rowOff>52172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89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68699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66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46375</xdr:rowOff>
    </xdr:from>
    <xdr:to>
      <xdr:col>41</xdr:col>
      <xdr:colOff>101600</xdr:colOff>
      <xdr:row>58</xdr:row>
      <xdr:rowOff>147975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139102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1008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49264</xdr:rowOff>
    </xdr:from>
    <xdr:to>
      <xdr:col>36</xdr:col>
      <xdr:colOff>165100</xdr:colOff>
      <xdr:row>58</xdr:row>
      <xdr:rowOff>150864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9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141991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82203</xdr:rowOff>
    </xdr:from>
    <xdr:to>
      <xdr:col>55</xdr:col>
      <xdr:colOff>0</xdr:colOff>
      <xdr:row>78</xdr:row>
      <xdr:rowOff>83826</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55303"/>
          <a:ext cx="8382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78067</xdr:rowOff>
    </xdr:from>
    <xdr:to>
      <xdr:col>50</xdr:col>
      <xdr:colOff>114300</xdr:colOff>
      <xdr:row>78</xdr:row>
      <xdr:rowOff>83826</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451167"/>
          <a:ext cx="889000" cy="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78067</xdr:rowOff>
    </xdr:from>
    <xdr:to>
      <xdr:col>45</xdr:col>
      <xdr:colOff>177800</xdr:colOff>
      <xdr:row>78</xdr:row>
      <xdr:rowOff>99304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451167"/>
          <a:ext cx="889000" cy="2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88339</xdr:rowOff>
    </xdr:from>
    <xdr:to>
      <xdr:col>41</xdr:col>
      <xdr:colOff>50800</xdr:colOff>
      <xdr:row>78</xdr:row>
      <xdr:rowOff>99304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61439"/>
          <a:ext cx="8890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31403</xdr:rowOff>
    </xdr:from>
    <xdr:to>
      <xdr:col>55</xdr:col>
      <xdr:colOff>50800</xdr:colOff>
      <xdr:row>78</xdr:row>
      <xdr:rowOff>133003</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0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131517</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33026</xdr:rowOff>
    </xdr:from>
    <xdr:to>
      <xdr:col>50</xdr:col>
      <xdr:colOff>165100</xdr:colOff>
      <xdr:row>78</xdr:row>
      <xdr:rowOff>134626</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0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125753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9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27267</xdr:rowOff>
    </xdr:from>
    <xdr:to>
      <xdr:col>46</xdr:col>
      <xdr:colOff>38100</xdr:colOff>
      <xdr:row>78</xdr:row>
      <xdr:rowOff>128867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0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119994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9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48504</xdr:rowOff>
    </xdr:from>
    <xdr:to>
      <xdr:col>41</xdr:col>
      <xdr:colOff>101600</xdr:colOff>
      <xdr:row>78</xdr:row>
      <xdr:rowOff>150104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141231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1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37539</xdr:rowOff>
    </xdr:from>
    <xdr:to>
      <xdr:col>36</xdr:col>
      <xdr:colOff>165100</xdr:colOff>
      <xdr:row>78</xdr:row>
      <xdr:rowOff>139139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130266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90373</xdr:rowOff>
    </xdr:from>
    <xdr:to>
      <xdr:col>55</xdr:col>
      <xdr:colOff>0</xdr:colOff>
      <xdr:row>98</xdr:row>
      <xdr:rowOff>108251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92473"/>
          <a:ext cx="838200" cy="1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19555</xdr:rowOff>
    </xdr:from>
    <xdr:to>
      <xdr:col>50</xdr:col>
      <xdr:colOff>114300</xdr:colOff>
      <xdr:row>98</xdr:row>
      <xdr:rowOff>90373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821655"/>
          <a:ext cx="889000" cy="7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19555</xdr:rowOff>
    </xdr:from>
    <xdr:to>
      <xdr:col>45</xdr:col>
      <xdr:colOff>177800</xdr:colOff>
      <xdr:row>98</xdr:row>
      <xdr:rowOff>109927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821655"/>
          <a:ext cx="889000" cy="9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109927</xdr:rowOff>
    </xdr:from>
    <xdr:to>
      <xdr:col>41</xdr:col>
      <xdr:colOff>50800</xdr:colOff>
      <xdr:row>98</xdr:row>
      <xdr:rowOff>116918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912027"/>
          <a:ext cx="8890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57451</xdr:rowOff>
    </xdr:from>
    <xdr:to>
      <xdr:col>55</xdr:col>
      <xdr:colOff>50800</xdr:colOff>
      <xdr:row>98</xdr:row>
      <xdr:rowOff>159051</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39573</xdr:rowOff>
    </xdr:from>
    <xdr:to>
      <xdr:col>50</xdr:col>
      <xdr:colOff>165100</xdr:colOff>
      <xdr:row>98</xdr:row>
      <xdr:rowOff>141173</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157700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6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140205</xdr:rowOff>
    </xdr:from>
    <xdr:to>
      <xdr:col>46</xdr:col>
      <xdr:colOff>38100</xdr:colOff>
      <xdr:row>98</xdr:row>
      <xdr:rowOff>70355</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7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86882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4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59127</xdr:rowOff>
    </xdr:from>
    <xdr:to>
      <xdr:col>41</xdr:col>
      <xdr:colOff>101600</xdr:colOff>
      <xdr:row>98</xdr:row>
      <xdr:rowOff>160727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151854</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95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66118</xdr:rowOff>
    </xdr:from>
    <xdr:to>
      <xdr:col>36</xdr:col>
      <xdr:colOff>165100</xdr:colOff>
      <xdr:row>98</xdr:row>
      <xdr:rowOff>167718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6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158845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30612</xdr:rowOff>
    </xdr:from>
    <xdr:to>
      <xdr:col>85</xdr:col>
      <xdr:colOff>127000</xdr:colOff>
      <xdr:row>39</xdr:row>
      <xdr:rowOff>39665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17162"/>
          <a:ext cx="8382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30612</xdr:rowOff>
    </xdr:from>
    <xdr:to>
      <xdr:col>81</xdr:col>
      <xdr:colOff>50800</xdr:colOff>
      <xdr:row>39</xdr:row>
      <xdr:rowOff>43855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717162"/>
          <a:ext cx="889000" cy="1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8171</xdr:rowOff>
    </xdr:from>
    <xdr:to>
      <xdr:col>76</xdr:col>
      <xdr:colOff>114300</xdr:colOff>
      <xdr:row>39</xdr:row>
      <xdr:rowOff>43855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694721"/>
          <a:ext cx="889000" cy="3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901</xdr:rowOff>
    </xdr:from>
    <xdr:to>
      <xdr:col>71</xdr:col>
      <xdr:colOff>177800</xdr:colOff>
      <xdr:row>39</xdr:row>
      <xdr:rowOff>8171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687451"/>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160315</xdr:rowOff>
    </xdr:from>
    <xdr:to>
      <xdr:col>85</xdr:col>
      <xdr:colOff>177800</xdr:colOff>
      <xdr:row>39</xdr:row>
      <xdr:rowOff>90465</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7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75242</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151262</xdr:rowOff>
    </xdr:from>
    <xdr:to>
      <xdr:col>81</xdr:col>
      <xdr:colOff>101600</xdr:colOff>
      <xdr:row>39</xdr:row>
      <xdr:rowOff>81412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6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72539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5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164505</xdr:rowOff>
    </xdr:from>
    <xdr:to>
      <xdr:col>76</xdr:col>
      <xdr:colOff>165100</xdr:colOff>
      <xdr:row>39</xdr:row>
      <xdr:rowOff>94655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7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85782</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772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128821</xdr:rowOff>
    </xdr:from>
    <xdr:to>
      <xdr:col>72</xdr:col>
      <xdr:colOff>38100</xdr:colOff>
      <xdr:row>39</xdr:row>
      <xdr:rowOff>58971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50098</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3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121551</xdr:rowOff>
    </xdr:from>
    <xdr:to>
      <xdr:col>67</xdr:col>
      <xdr:colOff>101600</xdr:colOff>
      <xdr:row>39</xdr:row>
      <xdr:rowOff>51701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3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42828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72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95363</xdr:rowOff>
    </xdr:from>
    <xdr:to>
      <xdr:col>85</xdr:col>
      <xdr:colOff>127000</xdr:colOff>
      <xdr:row>77</xdr:row>
      <xdr:rowOff>107927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297013"/>
          <a:ext cx="838200" cy="1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107927</xdr:rowOff>
    </xdr:from>
    <xdr:to>
      <xdr:col>81</xdr:col>
      <xdr:colOff>50800</xdr:colOff>
      <xdr:row>77</xdr:row>
      <xdr:rowOff>123596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309577"/>
          <a:ext cx="889000" cy="1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123596</xdr:rowOff>
    </xdr:from>
    <xdr:to>
      <xdr:col>76</xdr:col>
      <xdr:colOff>114300</xdr:colOff>
      <xdr:row>77</xdr:row>
      <xdr:rowOff>167841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325246"/>
          <a:ext cx="889000" cy="4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167841</xdr:rowOff>
    </xdr:from>
    <xdr:to>
      <xdr:col>71</xdr:col>
      <xdr:colOff>177800</xdr:colOff>
      <xdr:row>78</xdr:row>
      <xdr:rowOff>24777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369491"/>
          <a:ext cx="889000" cy="2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44563</xdr:rowOff>
    </xdr:from>
    <xdr:to>
      <xdr:col>85</xdr:col>
      <xdr:colOff>177800</xdr:colOff>
      <xdr:row>77</xdr:row>
      <xdr:rowOff>146163</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24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22990</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22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57127</xdr:rowOff>
    </xdr:from>
    <xdr:to>
      <xdr:col>81</xdr:col>
      <xdr:colOff>101600</xdr:colOff>
      <xdr:row>77</xdr:row>
      <xdr:rowOff>158727</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25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149854</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35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72796</xdr:rowOff>
    </xdr:from>
    <xdr:to>
      <xdr:col>76</xdr:col>
      <xdr:colOff>165100</xdr:colOff>
      <xdr:row>78</xdr:row>
      <xdr:rowOff>2946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2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165523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36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117041</xdr:rowOff>
    </xdr:from>
    <xdr:to>
      <xdr:col>72</xdr:col>
      <xdr:colOff>38100</xdr:colOff>
      <xdr:row>78</xdr:row>
      <xdr:rowOff>47191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1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38318</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41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145427</xdr:rowOff>
    </xdr:from>
    <xdr:to>
      <xdr:col>67</xdr:col>
      <xdr:colOff>101600</xdr:colOff>
      <xdr:row>78</xdr:row>
      <xdr:rowOff>75577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34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66704</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43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35744</xdr:rowOff>
    </xdr:from>
    <xdr:to>
      <xdr:col>85</xdr:col>
      <xdr:colOff>127000</xdr:colOff>
      <xdr:row>99</xdr:row>
      <xdr:rowOff>37480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7009294"/>
          <a:ext cx="838200" cy="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20526</xdr:rowOff>
    </xdr:from>
    <xdr:to>
      <xdr:col>81</xdr:col>
      <xdr:colOff>50800</xdr:colOff>
      <xdr:row>99</xdr:row>
      <xdr:rowOff>37480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994076"/>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20526</xdr:rowOff>
    </xdr:from>
    <xdr:to>
      <xdr:col>76</xdr:col>
      <xdr:colOff>114300</xdr:colOff>
      <xdr:row>99</xdr:row>
      <xdr:rowOff>37950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94076"/>
          <a:ext cx="889000" cy="1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37950</xdr:rowOff>
    </xdr:from>
    <xdr:to>
      <xdr:col>71</xdr:col>
      <xdr:colOff>177800</xdr:colOff>
      <xdr:row>99</xdr:row>
      <xdr:rowOff>39326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7011500"/>
          <a:ext cx="889000" cy="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156394</xdr:rowOff>
    </xdr:from>
    <xdr:to>
      <xdr:col>85</xdr:col>
      <xdr:colOff>177800</xdr:colOff>
      <xdr:row>99</xdr:row>
      <xdr:rowOff>86544</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5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71321</xdr:rowOff>
    </xdr:from>
    <xdr:ext cx="469744"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158130</xdr:rowOff>
    </xdr:from>
    <xdr:to>
      <xdr:col>81</xdr:col>
      <xdr:colOff>101600</xdr:colOff>
      <xdr:row>99</xdr:row>
      <xdr:rowOff>88280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9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79407</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46428" y="1705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141176</xdr:rowOff>
    </xdr:from>
    <xdr:to>
      <xdr:col>76</xdr:col>
      <xdr:colOff>165100</xdr:colOff>
      <xdr:row>99</xdr:row>
      <xdr:rowOff>71326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94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62453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70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158600</xdr:rowOff>
    </xdr:from>
    <xdr:to>
      <xdr:col>72</xdr:col>
      <xdr:colOff>38100</xdr:colOff>
      <xdr:row>99</xdr:row>
      <xdr:rowOff>88750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79877</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705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159976</xdr:rowOff>
    </xdr:from>
    <xdr:to>
      <xdr:col>67</xdr:col>
      <xdr:colOff>101600</xdr:colOff>
      <xdr:row>99</xdr:row>
      <xdr:rowOff>90126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81253</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705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34479</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721029"/>
          <a:ext cx="838200" cy="6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670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155129</xdr:rowOff>
    </xdr:from>
    <xdr:to>
      <xdr:col>116</xdr:col>
      <xdr:colOff>114300</xdr:colOff>
      <xdr:row>39</xdr:row>
      <xdr:rowOff>85279</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7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114506</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45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132038</xdr:rowOff>
    </xdr:from>
    <xdr:to>
      <xdr:col>116</xdr:col>
      <xdr:colOff>63500</xdr:colOff>
      <xdr:row>58</xdr:row>
      <xdr:rowOff>132207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076138"/>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132207</xdr:rowOff>
    </xdr:from>
    <xdr:to>
      <xdr:col>111</xdr:col>
      <xdr:colOff>177800</xdr:colOff>
      <xdr:row>58</xdr:row>
      <xdr:rowOff>132380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76307"/>
          <a:ext cx="8890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132380</xdr:rowOff>
    </xdr:from>
    <xdr:to>
      <xdr:col>107</xdr:col>
      <xdr:colOff>50800</xdr:colOff>
      <xdr:row>58</xdr:row>
      <xdr:rowOff>132508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076480"/>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132508</xdr:rowOff>
    </xdr:from>
    <xdr:to>
      <xdr:col>102</xdr:col>
      <xdr:colOff>114300</xdr:colOff>
      <xdr:row>58</xdr:row>
      <xdr:rowOff>135037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76608"/>
          <a:ext cx="889000" cy="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81238</xdr:rowOff>
    </xdr:from>
    <xdr:to>
      <xdr:col>116</xdr:col>
      <xdr:colOff>114300</xdr:colOff>
      <xdr:row>59</xdr:row>
      <xdr:rowOff>11388</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2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41359</xdr:rowOff>
    </xdr:from>
    <xdr:ext cx="469744"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81407</xdr:rowOff>
    </xdr:from>
    <xdr:to>
      <xdr:col>112</xdr:col>
      <xdr:colOff>38100</xdr:colOff>
      <xdr:row>59</xdr:row>
      <xdr:rowOff>11557</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2684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11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81580</xdr:rowOff>
    </xdr:from>
    <xdr:to>
      <xdr:col>107</xdr:col>
      <xdr:colOff>101600</xdr:colOff>
      <xdr:row>59</xdr:row>
      <xdr:rowOff>11730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2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2857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11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81708</xdr:rowOff>
    </xdr:from>
    <xdr:to>
      <xdr:col>102</xdr:col>
      <xdr:colOff>165100</xdr:colOff>
      <xdr:row>59</xdr:row>
      <xdr:rowOff>11858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2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2985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11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84237</xdr:rowOff>
    </xdr:from>
    <xdr:to>
      <xdr:col>98</xdr:col>
      <xdr:colOff>38100</xdr:colOff>
      <xdr:row>59</xdr:row>
      <xdr:rowOff>14387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2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5514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2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55386</xdr:rowOff>
    </xdr:from>
    <xdr:to>
      <xdr:col>116</xdr:col>
      <xdr:colOff>63500</xdr:colOff>
      <xdr:row>77</xdr:row>
      <xdr:rowOff>68962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257036"/>
          <a:ext cx="838200" cy="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68962</xdr:rowOff>
    </xdr:from>
    <xdr:to>
      <xdr:col>111</xdr:col>
      <xdr:colOff>177800</xdr:colOff>
      <xdr:row>77</xdr:row>
      <xdr:rowOff>116993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270612"/>
          <a:ext cx="889000" cy="4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75212</xdr:rowOff>
    </xdr:from>
    <xdr:to>
      <xdr:col>107</xdr:col>
      <xdr:colOff>50800</xdr:colOff>
      <xdr:row>77</xdr:row>
      <xdr:rowOff>116993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276862"/>
          <a:ext cx="889000" cy="4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75212</xdr:rowOff>
    </xdr:from>
    <xdr:to>
      <xdr:col>102</xdr:col>
      <xdr:colOff>114300</xdr:colOff>
      <xdr:row>77</xdr:row>
      <xdr:rowOff>138874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276862"/>
          <a:ext cx="889000" cy="6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104559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4586</xdr:rowOff>
    </xdr:from>
    <xdr:to>
      <xdr:col>116</xdr:col>
      <xdr:colOff>114300</xdr:colOff>
      <xdr:row>77</xdr:row>
      <xdr:rowOff>106186</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154463</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18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18162</xdr:rowOff>
    </xdr:from>
    <xdr:to>
      <xdr:col>112</xdr:col>
      <xdr:colOff>38100</xdr:colOff>
      <xdr:row>77</xdr:row>
      <xdr:rowOff>119762</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21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110889</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331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66193</xdr:rowOff>
    </xdr:from>
    <xdr:to>
      <xdr:col>107</xdr:col>
      <xdr:colOff>101600</xdr:colOff>
      <xdr:row>77</xdr:row>
      <xdr:rowOff>167793</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2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158920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3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24412</xdr:rowOff>
    </xdr:from>
    <xdr:to>
      <xdr:col>102</xdr:col>
      <xdr:colOff>165100</xdr:colOff>
      <xdr:row>77</xdr:row>
      <xdr:rowOff>126012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22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117139</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331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88074</xdr:rowOff>
    </xdr:from>
    <xdr:to>
      <xdr:col>98</xdr:col>
      <xdr:colOff>38100</xdr:colOff>
      <xdr:row>78</xdr:row>
      <xdr:rowOff>18224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2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9351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38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歳出決算総額は、住民一人当たり1,135,609</a:t>
          </a:r>
          <a:r>
            <a:rPr lang="ja-JP" altLang="ja-JP" sz="1100" b="0">
              <a:solidFill>
                <a:schemeClr val="tx1"/>
              </a:solidFill>
              <a:effectLst/>
              <a:latin typeface="+mn-lt"/>
              <a:ea typeface="+mn-ea"/>
              <a:cs typeface="+mn-cs"/>
            </a:rPr>
            <a:t>円となっており、前年度比</a:t>
          </a:r>
          <a:r>
            <a:rPr lang="en-US" altLang="ja-JP" sz="1100" b="0">
              <a:solidFill>
                <a:schemeClr val="tx1"/>
              </a:solidFill>
              <a:effectLst/>
              <a:latin typeface="+mn-lt"/>
              <a:ea typeface="+mn-ea"/>
              <a:cs typeface="+mn-cs"/>
            </a:rPr>
            <a:t>36,696</a:t>
          </a:r>
          <a:r>
            <a:rPr lang="ja-JP" altLang="ja-JP" sz="1100" b="0">
              <a:solidFill>
                <a:schemeClr val="tx1"/>
              </a:solidFill>
              <a:effectLst/>
              <a:latin typeface="+mn-lt"/>
              <a:ea typeface="+mn-ea"/>
              <a:cs typeface="+mn-cs"/>
            </a:rPr>
            <a:t>円・</a:t>
          </a:r>
          <a:r>
            <a:rPr lang="en-US" altLang="ja-JP" sz="1100" b="0">
              <a:solidFill>
                <a:schemeClr val="tx1"/>
              </a:solidFill>
              <a:effectLst/>
              <a:latin typeface="+mn-lt"/>
              <a:ea typeface="+mn-ea"/>
              <a:cs typeface="+mn-cs"/>
            </a:rPr>
            <a:t>3.1</a:t>
          </a:r>
          <a:r>
            <a:rPr lang="ja-JP" altLang="ja-JP" sz="1100" b="0">
              <a:solidFill>
                <a:schemeClr val="tx1"/>
              </a:solidFill>
              <a:effectLst/>
              <a:latin typeface="+mn-lt"/>
              <a:ea typeface="+mn-ea"/>
              <a:cs typeface="+mn-cs"/>
            </a:rPr>
            <a:t>％減と</a:t>
          </a:r>
          <a:r>
            <a:rPr lang="ja-JP" altLang="en-US" sz="1100" b="0">
              <a:solidFill>
                <a:schemeClr val="tx1"/>
              </a:solidFill>
              <a:effectLst/>
              <a:latin typeface="+mn-lt"/>
              <a:ea typeface="+mn-ea"/>
              <a:cs typeface="+mn-cs"/>
            </a:rPr>
            <a:t>なっている</a:t>
          </a:r>
          <a:r>
            <a:rPr lang="ja-JP" altLang="ja-JP" sz="1100" b="0">
              <a:solidFill>
                <a:schemeClr val="tx1"/>
              </a:solidFill>
              <a:effectLst/>
              <a:latin typeface="+mn-lt"/>
              <a:ea typeface="+mn-ea"/>
              <a:cs typeface="+mn-cs"/>
            </a:rPr>
            <a:t>。</a:t>
          </a:r>
          <a:endParaRPr lang="en-US" altLang="ja-JP" sz="1100" b="0">
            <a:solidFill>
              <a:schemeClr val="tx1"/>
            </a:solidFill>
            <a:effectLst/>
            <a:latin typeface="+mn-lt"/>
            <a:ea typeface="+mn-ea"/>
            <a:cs typeface="+mn-cs"/>
          </a:endParaRPr>
        </a:p>
        <a:p>
          <a:r>
            <a:rPr lang="ja-JP" altLang="en-US" sz="1100">
              <a:solidFill>
                <a:schemeClr val="tx1"/>
              </a:solidFill>
              <a:effectLst/>
              <a:latin typeface="+mj-lt"/>
            </a:rPr>
            <a:t>　人件費は、人事院勧告に伴う職員の人件費の上昇等に伴い、前年度</a:t>
          </a:r>
          <a:r>
            <a:rPr lang="en-US" altLang="ja-JP" sz="1100">
              <a:solidFill>
                <a:schemeClr val="tx1"/>
              </a:solidFill>
              <a:effectLst/>
              <a:latin typeface="+mj-lt"/>
            </a:rPr>
            <a:t>13,748</a:t>
          </a:r>
          <a:r>
            <a:rPr lang="ja-JP" altLang="en-US" sz="1100">
              <a:solidFill>
                <a:schemeClr val="tx1"/>
              </a:solidFill>
              <a:effectLst/>
              <a:latin typeface="+mj-lt"/>
            </a:rPr>
            <a:t>円・</a:t>
          </a:r>
          <a:r>
            <a:rPr lang="en-US" altLang="ja-JP" sz="1100">
              <a:solidFill>
                <a:schemeClr val="tx1"/>
              </a:solidFill>
              <a:effectLst/>
              <a:latin typeface="+mj-lt"/>
            </a:rPr>
            <a:t>7.0</a:t>
          </a:r>
          <a:r>
            <a:rPr lang="ja-JP" altLang="en-US" sz="1100">
              <a:solidFill>
                <a:schemeClr val="tx1"/>
              </a:solidFill>
              <a:effectLst/>
              <a:latin typeface="+mj-lt"/>
            </a:rPr>
            <a:t>％増となっている。</a:t>
          </a:r>
          <a:endParaRPr lang="en-US" altLang="ja-JP" sz="1100">
            <a:solidFill>
              <a:schemeClr val="tx1"/>
            </a:solidFill>
            <a:effectLst/>
            <a:latin typeface="+mj-lt"/>
          </a:endParaRPr>
        </a:p>
        <a:p>
          <a:r>
            <a:rPr lang="ja-JP" altLang="en-US" sz="1100">
              <a:solidFill>
                <a:schemeClr val="tx1"/>
              </a:solidFill>
              <a:effectLst/>
              <a:latin typeface="+mj-lt"/>
            </a:rPr>
            <a:t>　投資及び出資金は、令和</a:t>
          </a:r>
          <a:r>
            <a:rPr lang="en-US" altLang="ja-JP" sz="1100">
              <a:solidFill>
                <a:schemeClr val="tx1"/>
              </a:solidFill>
              <a:effectLst/>
              <a:latin typeface="+mj-lt"/>
            </a:rPr>
            <a:t>5</a:t>
          </a:r>
          <a:r>
            <a:rPr lang="ja-JP" altLang="en-US" sz="1100">
              <a:solidFill>
                <a:schemeClr val="tx1"/>
              </a:solidFill>
              <a:effectLst/>
              <a:latin typeface="+mj-lt"/>
            </a:rPr>
            <a:t>年度に簡易水道特別会計が事業会計に移行したことに伴う出資金と林業振興法人設立に伴う出資金が発生したことから、</a:t>
          </a:r>
          <a:r>
            <a:rPr lang="en-US" altLang="ja-JP" sz="1100">
              <a:solidFill>
                <a:schemeClr val="tx1"/>
              </a:solidFill>
              <a:effectLst/>
              <a:latin typeface="+mj-lt"/>
            </a:rPr>
            <a:t>5,916</a:t>
          </a:r>
          <a:r>
            <a:rPr lang="ja-JP" altLang="en-US" sz="1100">
              <a:solidFill>
                <a:schemeClr val="tx1"/>
              </a:solidFill>
              <a:effectLst/>
              <a:latin typeface="+mj-lt"/>
            </a:rPr>
            <a:t>円の皆増となっている。</a:t>
          </a:r>
          <a:endParaRPr lang="en-US" altLang="ja-JP" sz="1100">
            <a:solidFill>
              <a:schemeClr val="tx1"/>
            </a:solidFill>
            <a:effectLst/>
            <a:latin typeface="+mj-lt"/>
          </a:endParaRPr>
        </a:p>
        <a:p>
          <a:r>
            <a:rPr lang="ja-JP" altLang="ja-JP" sz="1100" b="0">
              <a:solidFill>
                <a:schemeClr val="tx1"/>
              </a:solidFill>
              <a:effectLst/>
              <a:latin typeface="+mj-lt"/>
              <a:ea typeface="+mn-ea"/>
              <a:cs typeface="+mn-cs"/>
            </a:rPr>
            <a:t>　</a:t>
          </a:r>
          <a:r>
            <a:rPr lang="ja-JP" altLang="en-US" sz="1100" b="0">
              <a:solidFill>
                <a:schemeClr val="tx1"/>
              </a:solidFill>
              <a:effectLst/>
              <a:latin typeface="+mj-lt"/>
              <a:ea typeface="+mn-ea"/>
              <a:cs typeface="+mn-cs"/>
            </a:rPr>
            <a:t>公債</a:t>
          </a:r>
          <a:r>
            <a:rPr lang="ja-JP" altLang="ja-JP" sz="1100" b="0">
              <a:solidFill>
                <a:schemeClr val="tx1"/>
              </a:solidFill>
              <a:effectLst/>
              <a:latin typeface="+mj-lt"/>
              <a:ea typeface="+mn-ea"/>
              <a:cs typeface="+mn-cs"/>
            </a:rPr>
            <a:t>費は、</a:t>
          </a:r>
          <a:r>
            <a:rPr lang="ja-JP" altLang="en-US" sz="1100" b="0">
              <a:solidFill>
                <a:schemeClr val="tx1"/>
              </a:solidFill>
              <a:effectLst/>
              <a:latin typeface="+mj-lt"/>
              <a:ea typeface="+mn-ea"/>
              <a:cs typeface="+mn-cs"/>
            </a:rPr>
            <a:t>平成</a:t>
          </a:r>
          <a:r>
            <a:rPr lang="en-US" altLang="ja-JP" sz="1100" b="0">
              <a:solidFill>
                <a:schemeClr val="tx1"/>
              </a:solidFill>
              <a:effectLst/>
              <a:latin typeface="+mj-lt"/>
              <a:ea typeface="+mn-ea"/>
              <a:cs typeface="+mn-cs"/>
            </a:rPr>
            <a:t>29</a:t>
          </a:r>
          <a:r>
            <a:rPr lang="ja-JP" altLang="en-US" sz="1100" b="0">
              <a:solidFill>
                <a:schemeClr val="tx1"/>
              </a:solidFill>
              <a:effectLst/>
              <a:latin typeface="+mj-lt"/>
              <a:ea typeface="+mn-ea"/>
              <a:cs typeface="+mn-cs"/>
            </a:rPr>
            <a:t>年度に実施した松野西小学校大規模改修事業の元金償還開始等に伴い、</a:t>
          </a:r>
          <a:r>
            <a:rPr lang="ja-JP" altLang="ja-JP" sz="1100">
              <a:solidFill>
                <a:schemeClr val="tx1"/>
              </a:solidFill>
              <a:effectLst/>
              <a:latin typeface="+mn-lt"/>
              <a:ea typeface="+mn-ea"/>
              <a:cs typeface="+mn-cs"/>
            </a:rPr>
            <a:t>前年度</a:t>
          </a:r>
          <a:r>
            <a:rPr lang="en-US" altLang="ja-JP" sz="1100">
              <a:solidFill>
                <a:schemeClr val="tx1"/>
              </a:solidFill>
              <a:effectLst/>
              <a:latin typeface="+mn-lt"/>
              <a:ea typeface="+mn-ea"/>
              <a:cs typeface="+mn-cs"/>
            </a:rPr>
            <a:t>6,595</a:t>
          </a:r>
          <a:r>
            <a:rPr lang="ja-JP" altLang="ja-JP" sz="1100">
              <a:solidFill>
                <a:schemeClr val="tx1"/>
              </a:solidFill>
              <a:effectLst/>
              <a:latin typeface="+mn-lt"/>
              <a:ea typeface="+mn-ea"/>
              <a:cs typeface="+mn-cs"/>
            </a:rPr>
            <a:t>円・</a:t>
          </a:r>
          <a:r>
            <a:rPr lang="en-US" altLang="ja-JP" sz="1100">
              <a:solidFill>
                <a:schemeClr val="tx1"/>
              </a:solidFill>
              <a:effectLst/>
              <a:latin typeface="+mn-lt"/>
              <a:ea typeface="+mn-ea"/>
              <a:cs typeface="+mn-cs"/>
            </a:rPr>
            <a:t>4.5</a:t>
          </a:r>
          <a:r>
            <a:rPr lang="ja-JP" altLang="ja-JP" sz="1100">
              <a:solidFill>
                <a:schemeClr val="tx1"/>
              </a:solidFill>
              <a:effectLst/>
              <a:latin typeface="+mn-lt"/>
              <a:ea typeface="+mn-ea"/>
              <a:cs typeface="+mn-cs"/>
            </a:rPr>
            <a:t>％増となっている。</a:t>
          </a:r>
          <a:endParaRPr lang="ja-JP" altLang="ja-JP">
            <a:solidFill>
              <a:schemeClr val="tx1"/>
            </a:solidFill>
            <a:effectLst/>
          </a:endParaRPr>
        </a:p>
        <a:p>
          <a:r>
            <a:rPr lang="ja-JP" altLang="ja-JP" sz="1100" b="0">
              <a:solidFill>
                <a:schemeClr val="tx1"/>
              </a:solidFill>
              <a:effectLst/>
              <a:latin typeface="+mn-lt"/>
              <a:ea typeface="+mn-ea"/>
              <a:cs typeface="+mn-cs"/>
            </a:rPr>
            <a:t>　</a:t>
          </a:r>
          <a:r>
            <a:rPr lang="en-US" altLang="ja-JP" sz="1100" b="0">
              <a:solidFill>
                <a:schemeClr val="tx1"/>
              </a:solidFill>
              <a:effectLst/>
              <a:latin typeface="+mn-lt"/>
              <a:ea typeface="+mn-ea"/>
              <a:cs typeface="+mn-cs"/>
            </a:rPr>
            <a:t>普通建設事業費(</a:t>
          </a:r>
          <a:r>
            <a:rPr lang="ja-JP" altLang="ja-JP" sz="1100" b="0">
              <a:solidFill>
                <a:schemeClr val="tx1"/>
              </a:solidFill>
              <a:effectLst/>
              <a:latin typeface="+mn-lt"/>
              <a:ea typeface="+mn-ea"/>
              <a:cs typeface="+mn-cs"/>
            </a:rPr>
            <a:t>うち更新整備</a:t>
          </a:r>
          <a:r>
            <a:rPr lang="en-US" altLang="ja-JP" sz="1100" b="0">
              <a:solidFill>
                <a:schemeClr val="tx1"/>
              </a:solidFill>
              <a:effectLst/>
              <a:latin typeface="+mn-lt"/>
              <a:ea typeface="+mn-ea"/>
              <a:cs typeface="+mn-cs"/>
            </a:rPr>
            <a:t>)は住民一人当たり137,575円</a:t>
          </a:r>
          <a:r>
            <a:rPr lang="ja-JP" altLang="ja-JP" sz="1100" b="0">
              <a:solidFill>
                <a:schemeClr val="tx1"/>
              </a:solidFill>
              <a:effectLst/>
              <a:latin typeface="+mn-lt"/>
              <a:ea typeface="+mn-ea"/>
              <a:cs typeface="+mn-cs"/>
            </a:rPr>
            <a:t>、対前年度比</a:t>
          </a:r>
          <a:r>
            <a:rPr lang="en-US" altLang="ja-JP" sz="1100" b="0">
              <a:solidFill>
                <a:schemeClr val="tx1"/>
              </a:solidFill>
              <a:effectLst/>
              <a:latin typeface="+mn-lt"/>
              <a:ea typeface="+mn-ea"/>
              <a:cs typeface="+mn-cs"/>
            </a:rPr>
            <a:t>78,203</a:t>
          </a:r>
          <a:r>
            <a:rPr lang="ja-JP" altLang="ja-JP" sz="1100" b="0">
              <a:solidFill>
                <a:schemeClr val="tx1"/>
              </a:solidFill>
              <a:effectLst/>
              <a:latin typeface="+mn-lt"/>
              <a:ea typeface="+mn-ea"/>
              <a:cs typeface="+mn-cs"/>
            </a:rPr>
            <a:t>円・</a:t>
          </a:r>
          <a:r>
            <a:rPr lang="en-US" altLang="ja-JP" sz="1100" b="0">
              <a:solidFill>
                <a:schemeClr val="tx1"/>
              </a:solidFill>
              <a:effectLst/>
              <a:latin typeface="+mn-lt"/>
              <a:ea typeface="+mn-ea"/>
              <a:cs typeface="+mn-cs"/>
            </a:rPr>
            <a:t>36.2</a:t>
          </a:r>
          <a:r>
            <a:rPr lang="ja-JP" altLang="ja-JP" sz="1100" b="0">
              <a:solidFill>
                <a:schemeClr val="tx1"/>
              </a:solidFill>
              <a:effectLst/>
              <a:latin typeface="+mn-lt"/>
              <a:ea typeface="+mn-ea"/>
              <a:cs typeface="+mn-cs"/>
            </a:rPr>
            <a:t>％減</a:t>
          </a:r>
          <a:r>
            <a:rPr lang="en-US" altLang="ja-JP" sz="1100" b="0">
              <a:solidFill>
                <a:schemeClr val="tx1"/>
              </a:solidFill>
              <a:effectLst/>
              <a:latin typeface="+mn-lt"/>
              <a:ea typeface="+mn-ea"/>
              <a:cs typeface="+mn-cs"/>
            </a:rPr>
            <a:t>となっており、これは、庁舎建設事業</a:t>
          </a:r>
          <a:r>
            <a:rPr lang="ja-JP" altLang="ja-JP" sz="1100" b="0">
              <a:solidFill>
                <a:schemeClr val="tx1"/>
              </a:solidFill>
              <a:effectLst/>
              <a:latin typeface="+mn-lt"/>
              <a:ea typeface="+mn-ea"/>
              <a:cs typeface="+mn-cs"/>
            </a:rPr>
            <a:t>の</a:t>
          </a:r>
          <a:r>
            <a:rPr lang="ja-JP" altLang="en-US" sz="1100" b="0">
              <a:solidFill>
                <a:schemeClr val="tx1"/>
              </a:solidFill>
              <a:effectLst/>
              <a:latin typeface="+mn-lt"/>
              <a:ea typeface="+mn-ea"/>
              <a:cs typeface="+mn-cs"/>
            </a:rPr>
            <a:t>外構</a:t>
          </a:r>
          <a:r>
            <a:rPr lang="ja-JP" altLang="ja-JP" sz="1100" b="0">
              <a:solidFill>
                <a:schemeClr val="tx1"/>
              </a:solidFill>
              <a:effectLst/>
              <a:latin typeface="+mn-lt"/>
              <a:ea typeface="+mn-ea"/>
              <a:cs typeface="+mn-cs"/>
            </a:rPr>
            <a:t>工事が令和</a:t>
          </a:r>
          <a:r>
            <a:rPr lang="ja-JP" altLang="en-US" sz="1100" b="0">
              <a:solidFill>
                <a:schemeClr val="tx1"/>
              </a:solidFill>
              <a:effectLst/>
              <a:latin typeface="+mn-lt"/>
              <a:ea typeface="+mn-ea"/>
              <a:cs typeface="+mn-cs"/>
            </a:rPr>
            <a:t>４</a:t>
          </a:r>
          <a:r>
            <a:rPr lang="ja-JP" altLang="ja-JP" sz="1100" b="0">
              <a:solidFill>
                <a:schemeClr val="tx1"/>
              </a:solidFill>
              <a:effectLst/>
              <a:latin typeface="+mn-lt"/>
              <a:ea typeface="+mn-ea"/>
              <a:cs typeface="+mn-cs"/>
            </a:rPr>
            <a:t>年度に実施されたことによる</a:t>
          </a:r>
          <a:r>
            <a:rPr lang="en-US" altLang="ja-JP" sz="1100" b="0">
              <a:solidFill>
                <a:schemeClr val="tx1"/>
              </a:solidFill>
              <a:effectLst/>
              <a:latin typeface="+mn-lt"/>
              <a:ea typeface="+mn-ea"/>
              <a:cs typeface="+mn-cs"/>
            </a:rPr>
            <a:t>ものである。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3,580
3,533
98.45
4,113,200
4,065,480
44,920
2,479,562
5,862,788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73634</xdr:rowOff>
    </xdr:from>
    <xdr:to>
      <xdr:col>24</xdr:col>
      <xdr:colOff>63500</xdr:colOff>
      <xdr:row>38</xdr:row>
      <xdr:rowOff>76314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88734"/>
          <a:ext cx="8382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76314</xdr:rowOff>
    </xdr:from>
    <xdr:to>
      <xdr:col>19</xdr:col>
      <xdr:colOff>177800</xdr:colOff>
      <xdr:row>38</xdr:row>
      <xdr:rowOff>87884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91414"/>
          <a:ext cx="8890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87884</xdr:rowOff>
    </xdr:from>
    <xdr:to>
      <xdr:col>15</xdr:col>
      <xdr:colOff>50800</xdr:colOff>
      <xdr:row>38</xdr:row>
      <xdr:rowOff>90005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602984"/>
          <a:ext cx="8890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87020</xdr:rowOff>
    </xdr:from>
    <xdr:to>
      <xdr:col>10</xdr:col>
      <xdr:colOff>114300</xdr:colOff>
      <xdr:row>38</xdr:row>
      <xdr:rowOff>90005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602120"/>
          <a:ext cx="88900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39057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29138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22834</xdr:rowOff>
    </xdr:from>
    <xdr:to>
      <xdr:col>24</xdr:col>
      <xdr:colOff>114300</xdr:colOff>
      <xdr:row>38</xdr:row>
      <xdr:rowOff>124434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53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109212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5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25514</xdr:rowOff>
    </xdr:from>
    <xdr:to>
      <xdr:col>20</xdr:col>
      <xdr:colOff>38100</xdr:colOff>
      <xdr:row>38</xdr:row>
      <xdr:rowOff>127114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5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118241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63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37084</xdr:rowOff>
    </xdr:from>
    <xdr:to>
      <xdr:col>15</xdr:col>
      <xdr:colOff>101600</xdr:colOff>
      <xdr:row>38</xdr:row>
      <xdr:rowOff>138684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5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129811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6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39205</xdr:rowOff>
    </xdr:from>
    <xdr:to>
      <xdr:col>10</xdr:col>
      <xdr:colOff>165100</xdr:colOff>
      <xdr:row>38</xdr:row>
      <xdr:rowOff>140805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55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131932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64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36220</xdr:rowOff>
    </xdr:from>
    <xdr:to>
      <xdr:col>6</xdr:col>
      <xdr:colOff>38100</xdr:colOff>
      <xdr:row>38</xdr:row>
      <xdr:rowOff>137820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128947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6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76378</xdr:rowOff>
    </xdr:from>
    <xdr:to>
      <xdr:col>24</xdr:col>
      <xdr:colOff>63500</xdr:colOff>
      <xdr:row>58</xdr:row>
      <xdr:rowOff>93390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20478"/>
          <a:ext cx="838200" cy="1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14961</xdr:rowOff>
    </xdr:from>
    <xdr:to>
      <xdr:col>19</xdr:col>
      <xdr:colOff>177800</xdr:colOff>
      <xdr:row>58</xdr:row>
      <xdr:rowOff>76378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59061"/>
          <a:ext cx="889000" cy="6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14961</xdr:rowOff>
    </xdr:from>
    <xdr:to>
      <xdr:col>15</xdr:col>
      <xdr:colOff>50800</xdr:colOff>
      <xdr:row>58</xdr:row>
      <xdr:rowOff>70507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59061"/>
          <a:ext cx="889000" cy="5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70507</xdr:rowOff>
    </xdr:from>
    <xdr:to>
      <xdr:col>10</xdr:col>
      <xdr:colOff>114300</xdr:colOff>
      <xdr:row>58</xdr:row>
      <xdr:rowOff>104849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14607"/>
          <a:ext cx="889000" cy="3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101555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0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42590</xdr:rowOff>
    </xdr:from>
    <xdr:to>
      <xdr:col>24</xdr:col>
      <xdr:colOff>114300</xdr:colOff>
      <xdr:row>58</xdr:row>
      <xdr:rowOff>144190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25578</xdr:rowOff>
    </xdr:from>
    <xdr:to>
      <xdr:col>20</xdr:col>
      <xdr:colOff>38100</xdr:colOff>
      <xdr:row>58</xdr:row>
      <xdr:rowOff>127178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118305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6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135611</xdr:rowOff>
    </xdr:from>
    <xdr:to>
      <xdr:col>15</xdr:col>
      <xdr:colOff>101600</xdr:colOff>
      <xdr:row>58</xdr:row>
      <xdr:rowOff>65761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0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82288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8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19707</xdr:rowOff>
    </xdr:from>
    <xdr:to>
      <xdr:col>10</xdr:col>
      <xdr:colOff>165100</xdr:colOff>
      <xdr:row>58</xdr:row>
      <xdr:rowOff>121307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112434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54049</xdr:rowOff>
    </xdr:from>
    <xdr:to>
      <xdr:col>6</xdr:col>
      <xdr:colOff>38100</xdr:colOff>
      <xdr:row>58</xdr:row>
      <xdr:rowOff>155649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9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146776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9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133420</xdr:rowOff>
    </xdr:from>
    <xdr:to>
      <xdr:col>24</xdr:col>
      <xdr:colOff>63500</xdr:colOff>
      <xdr:row>77</xdr:row>
      <xdr:rowOff>34455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63620"/>
          <a:ext cx="838200" cy="7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53685</xdr:rowOff>
    </xdr:from>
    <xdr:to>
      <xdr:col>19</xdr:col>
      <xdr:colOff>177800</xdr:colOff>
      <xdr:row>77</xdr:row>
      <xdr:rowOff>34455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083885"/>
          <a:ext cx="889000" cy="15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53685</xdr:rowOff>
    </xdr:from>
    <xdr:to>
      <xdr:col>15</xdr:col>
      <xdr:colOff>50800</xdr:colOff>
      <xdr:row>77</xdr:row>
      <xdr:rowOff>132127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83885"/>
          <a:ext cx="889000" cy="24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132127</xdr:rowOff>
    </xdr:from>
    <xdr:to>
      <xdr:col>10</xdr:col>
      <xdr:colOff>114300</xdr:colOff>
      <xdr:row>77</xdr:row>
      <xdr:rowOff>162024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33777"/>
          <a:ext cx="889000" cy="2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82620</xdr:rowOff>
    </xdr:from>
    <xdr:to>
      <xdr:col>24</xdr:col>
      <xdr:colOff>114300</xdr:colOff>
      <xdr:row>77</xdr:row>
      <xdr:rowOff>12770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1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61047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9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155105</xdr:rowOff>
    </xdr:from>
    <xdr:to>
      <xdr:col>20</xdr:col>
      <xdr:colOff>38100</xdr:colOff>
      <xdr:row>77</xdr:row>
      <xdr:rowOff>85255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76382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7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2885</xdr:rowOff>
    </xdr:from>
    <xdr:to>
      <xdr:col>15</xdr:col>
      <xdr:colOff>101600</xdr:colOff>
      <xdr:row>76</xdr:row>
      <xdr:rowOff>104485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121011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0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81327</xdr:rowOff>
    </xdr:from>
    <xdr:to>
      <xdr:col>10</xdr:col>
      <xdr:colOff>165100</xdr:colOff>
      <xdr:row>78</xdr:row>
      <xdr:rowOff>11477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8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2604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111224</xdr:rowOff>
    </xdr:from>
    <xdr:to>
      <xdr:col>6</xdr:col>
      <xdr:colOff>38100</xdr:colOff>
      <xdr:row>78</xdr:row>
      <xdr:rowOff>41374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32501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0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82232</xdr:rowOff>
    </xdr:from>
    <xdr:to>
      <xdr:col>24</xdr:col>
      <xdr:colOff>63500</xdr:colOff>
      <xdr:row>97</xdr:row>
      <xdr:rowOff>91506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12882"/>
          <a:ext cx="838200" cy="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91506</xdr:rowOff>
    </xdr:from>
    <xdr:to>
      <xdr:col>19</xdr:col>
      <xdr:colOff>177800</xdr:colOff>
      <xdr:row>97</xdr:row>
      <xdr:rowOff>115181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722156"/>
          <a:ext cx="889000" cy="2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115181</xdr:rowOff>
    </xdr:from>
    <xdr:to>
      <xdr:col>15</xdr:col>
      <xdr:colOff>50800</xdr:colOff>
      <xdr:row>97</xdr:row>
      <xdr:rowOff>115619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45831"/>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115619</xdr:rowOff>
    </xdr:from>
    <xdr:to>
      <xdr:col>10</xdr:col>
      <xdr:colOff>114300</xdr:colOff>
      <xdr:row>97</xdr:row>
      <xdr:rowOff>128246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46269"/>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69595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5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3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31432</xdr:rowOff>
    </xdr:from>
    <xdr:to>
      <xdr:col>24</xdr:col>
      <xdr:colOff>114300</xdr:colOff>
      <xdr:row>97</xdr:row>
      <xdr:rowOff>133032</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9859</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4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40706</xdr:rowOff>
    </xdr:from>
    <xdr:to>
      <xdr:col>20</xdr:col>
      <xdr:colOff>38100</xdr:colOff>
      <xdr:row>97</xdr:row>
      <xdr:rowOff>142306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133433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64381</xdr:rowOff>
    </xdr:from>
    <xdr:to>
      <xdr:col>15</xdr:col>
      <xdr:colOff>101600</xdr:colOff>
      <xdr:row>97</xdr:row>
      <xdr:rowOff>165981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9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157108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8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64819</xdr:rowOff>
    </xdr:from>
    <xdr:to>
      <xdr:col>10</xdr:col>
      <xdr:colOff>165100</xdr:colOff>
      <xdr:row>97</xdr:row>
      <xdr:rowOff>166419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9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157546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8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77446</xdr:rowOff>
    </xdr:from>
    <xdr:to>
      <xdr:col>6</xdr:col>
      <xdr:colOff>38100</xdr:colOff>
      <xdr:row>98</xdr:row>
      <xdr:rowOff>7596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170173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726</xdr:rowOff>
    </xdr:from>
    <xdr:to>
      <xdr:col>55</xdr:col>
      <xdr:colOff>0</xdr:colOff>
      <xdr:row>59</xdr:row>
      <xdr:rowOff>10640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16276"/>
          <a:ext cx="838200" cy="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10640</xdr:rowOff>
    </xdr:from>
    <xdr:to>
      <xdr:col>50</xdr:col>
      <xdr:colOff>114300</xdr:colOff>
      <xdr:row>59</xdr:row>
      <xdr:rowOff>23500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26190"/>
          <a:ext cx="889000" cy="1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6348</xdr:rowOff>
    </xdr:from>
    <xdr:to>
      <xdr:col>45</xdr:col>
      <xdr:colOff>177800</xdr:colOff>
      <xdr:row>59</xdr:row>
      <xdr:rowOff>23500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21898"/>
          <a:ext cx="889000" cy="1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6348</xdr:rowOff>
    </xdr:from>
    <xdr:to>
      <xdr:col>41</xdr:col>
      <xdr:colOff>50800</xdr:colOff>
      <xdr:row>59</xdr:row>
      <xdr:rowOff>15479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21898"/>
          <a:ext cx="889000" cy="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121376</xdr:rowOff>
    </xdr:from>
    <xdr:to>
      <xdr:col>55</xdr:col>
      <xdr:colOff>50800</xdr:colOff>
      <xdr:row>59</xdr:row>
      <xdr:rowOff>51526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6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76184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131290</xdr:rowOff>
    </xdr:from>
    <xdr:to>
      <xdr:col>50</xdr:col>
      <xdr:colOff>165100</xdr:colOff>
      <xdr:row>59</xdr:row>
      <xdr:rowOff>61440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7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52567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6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144150</xdr:rowOff>
    </xdr:from>
    <xdr:to>
      <xdr:col>46</xdr:col>
      <xdr:colOff>38100</xdr:colOff>
      <xdr:row>59</xdr:row>
      <xdr:rowOff>74300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8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65427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126998</xdr:rowOff>
    </xdr:from>
    <xdr:to>
      <xdr:col>41</xdr:col>
      <xdr:colOff>101600</xdr:colOff>
      <xdr:row>59</xdr:row>
      <xdr:rowOff>57148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48275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6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136129</xdr:rowOff>
    </xdr:from>
    <xdr:to>
      <xdr:col>36</xdr:col>
      <xdr:colOff>165100</xdr:colOff>
      <xdr:row>59</xdr:row>
      <xdr:rowOff>66279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57406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7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52360</xdr:rowOff>
    </xdr:from>
    <xdr:to>
      <xdr:col>55</xdr:col>
      <xdr:colOff>0</xdr:colOff>
      <xdr:row>78</xdr:row>
      <xdr:rowOff>75177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25460"/>
          <a:ext cx="838200" cy="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52360</xdr:rowOff>
    </xdr:from>
    <xdr:to>
      <xdr:col>50</xdr:col>
      <xdr:colOff>114300</xdr:colOff>
      <xdr:row>78</xdr:row>
      <xdr:rowOff>83876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25460"/>
          <a:ext cx="889000" cy="3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83876</xdr:rowOff>
    </xdr:from>
    <xdr:to>
      <xdr:col>45</xdr:col>
      <xdr:colOff>177800</xdr:colOff>
      <xdr:row>78</xdr:row>
      <xdr:rowOff>84007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56976"/>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84007</xdr:rowOff>
    </xdr:from>
    <xdr:to>
      <xdr:col>41</xdr:col>
      <xdr:colOff>50800</xdr:colOff>
      <xdr:row>78</xdr:row>
      <xdr:rowOff>109223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57107"/>
          <a:ext cx="889000" cy="2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24377</xdr:rowOff>
    </xdr:from>
    <xdr:to>
      <xdr:col>55</xdr:col>
      <xdr:colOff>50800</xdr:colOff>
      <xdr:row>78</xdr:row>
      <xdr:rowOff>125977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9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156981</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1560</xdr:rowOff>
    </xdr:from>
    <xdr:to>
      <xdr:col>50</xdr:col>
      <xdr:colOff>165100</xdr:colOff>
      <xdr:row>78</xdr:row>
      <xdr:rowOff>103160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7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119687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1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33076</xdr:rowOff>
    </xdr:from>
    <xdr:to>
      <xdr:col>46</xdr:col>
      <xdr:colOff>38100</xdr:colOff>
      <xdr:row>78</xdr:row>
      <xdr:rowOff>134676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0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125803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9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33207</xdr:rowOff>
    </xdr:from>
    <xdr:to>
      <xdr:col>41</xdr:col>
      <xdr:colOff>101600</xdr:colOff>
      <xdr:row>78</xdr:row>
      <xdr:rowOff>134807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0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125934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9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58423</xdr:rowOff>
    </xdr:from>
    <xdr:to>
      <xdr:col>36</xdr:col>
      <xdr:colOff>165100</xdr:colOff>
      <xdr:row>78</xdr:row>
      <xdr:rowOff>160023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3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151150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127712</xdr:rowOff>
    </xdr:from>
    <xdr:to>
      <xdr:col>55</xdr:col>
      <xdr:colOff>0</xdr:colOff>
      <xdr:row>98</xdr:row>
      <xdr:rowOff>130001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29812"/>
          <a:ext cx="838200" cy="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105209</xdr:rowOff>
    </xdr:from>
    <xdr:to>
      <xdr:col>50</xdr:col>
      <xdr:colOff>114300</xdr:colOff>
      <xdr:row>98</xdr:row>
      <xdr:rowOff>130001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907309"/>
          <a:ext cx="889000" cy="2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105209</xdr:rowOff>
    </xdr:from>
    <xdr:to>
      <xdr:col>45</xdr:col>
      <xdr:colOff>177800</xdr:colOff>
      <xdr:row>98</xdr:row>
      <xdr:rowOff>145476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07309"/>
          <a:ext cx="889000" cy="4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145476</xdr:rowOff>
    </xdr:from>
    <xdr:to>
      <xdr:col>41</xdr:col>
      <xdr:colOff>50800</xdr:colOff>
      <xdr:row>98</xdr:row>
      <xdr:rowOff>147186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47576"/>
          <a:ext cx="8890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76912</xdr:rowOff>
    </xdr:from>
    <xdr:to>
      <xdr:col>55</xdr:col>
      <xdr:colOff>50800</xdr:colOff>
      <xdr:row>99</xdr:row>
      <xdr:rowOff>7062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17840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79201</xdr:rowOff>
    </xdr:from>
    <xdr:to>
      <xdr:col>50</xdr:col>
      <xdr:colOff>165100</xdr:colOff>
      <xdr:row>99</xdr:row>
      <xdr:rowOff>9351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8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478</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7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54409</xdr:rowOff>
    </xdr:from>
    <xdr:to>
      <xdr:col>46</xdr:col>
      <xdr:colOff>38100</xdr:colOff>
      <xdr:row>98</xdr:row>
      <xdr:rowOff>156009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5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147136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4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94676</xdr:rowOff>
    </xdr:from>
    <xdr:to>
      <xdr:col>41</xdr:col>
      <xdr:colOff>101600</xdr:colOff>
      <xdr:row>99</xdr:row>
      <xdr:rowOff>24826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9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15953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8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96386</xdr:rowOff>
    </xdr:from>
    <xdr:to>
      <xdr:col>36</xdr:col>
      <xdr:colOff>165100</xdr:colOff>
      <xdr:row>99</xdr:row>
      <xdr:rowOff>26536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9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17663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9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143458</xdr:rowOff>
    </xdr:from>
    <xdr:to>
      <xdr:col>85</xdr:col>
      <xdr:colOff>127000</xdr:colOff>
      <xdr:row>37</xdr:row>
      <xdr:rowOff>151276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87108"/>
          <a:ext cx="8382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151276</xdr:rowOff>
    </xdr:from>
    <xdr:to>
      <xdr:col>81</xdr:col>
      <xdr:colOff>50800</xdr:colOff>
      <xdr:row>38</xdr:row>
      <xdr:rowOff>26977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94926"/>
          <a:ext cx="889000" cy="4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26753</xdr:rowOff>
    </xdr:from>
    <xdr:to>
      <xdr:col>76</xdr:col>
      <xdr:colOff>114300</xdr:colOff>
      <xdr:row>38</xdr:row>
      <xdr:rowOff>26977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541853"/>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17271</xdr:rowOff>
    </xdr:from>
    <xdr:to>
      <xdr:col>71</xdr:col>
      <xdr:colOff>177800</xdr:colOff>
      <xdr:row>38</xdr:row>
      <xdr:rowOff>26753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532371"/>
          <a:ext cx="889000" cy="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92658</xdr:rowOff>
    </xdr:from>
    <xdr:to>
      <xdr:col>85</xdr:col>
      <xdr:colOff>177800</xdr:colOff>
      <xdr:row>38</xdr:row>
      <xdr:rowOff>22808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3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71085</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1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100476</xdr:rowOff>
    </xdr:from>
    <xdr:to>
      <xdr:col>81</xdr:col>
      <xdr:colOff>101600</xdr:colOff>
      <xdr:row>38</xdr:row>
      <xdr:rowOff>30626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21753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3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147627</xdr:rowOff>
    </xdr:from>
    <xdr:to>
      <xdr:col>76</xdr:col>
      <xdr:colOff>165100</xdr:colOff>
      <xdr:row>38</xdr:row>
      <xdr:rowOff>77777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9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68904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8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147403</xdr:rowOff>
    </xdr:from>
    <xdr:to>
      <xdr:col>72</xdr:col>
      <xdr:colOff>38100</xdr:colOff>
      <xdr:row>38</xdr:row>
      <xdr:rowOff>77553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9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68680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8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137921</xdr:rowOff>
    </xdr:from>
    <xdr:to>
      <xdr:col>67</xdr:col>
      <xdr:colOff>101600</xdr:colOff>
      <xdr:row>38</xdr:row>
      <xdr:rowOff>68071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8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59198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7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134294</xdr:rowOff>
    </xdr:from>
    <xdr:to>
      <xdr:col>85</xdr:col>
      <xdr:colOff>127000</xdr:colOff>
      <xdr:row>58</xdr:row>
      <xdr:rowOff>148141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78394"/>
          <a:ext cx="838200" cy="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148141</xdr:rowOff>
    </xdr:from>
    <xdr:to>
      <xdr:col>81</xdr:col>
      <xdr:colOff>50800</xdr:colOff>
      <xdr:row>58</xdr:row>
      <xdr:rowOff>167533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92241"/>
          <a:ext cx="889000" cy="1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161444</xdr:rowOff>
    </xdr:from>
    <xdr:to>
      <xdr:col>76</xdr:col>
      <xdr:colOff>114300</xdr:colOff>
      <xdr:row>58</xdr:row>
      <xdr:rowOff>167533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105544"/>
          <a:ext cx="889000" cy="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161444</xdr:rowOff>
    </xdr:from>
    <xdr:to>
      <xdr:col>71</xdr:col>
      <xdr:colOff>177800</xdr:colOff>
      <xdr:row>58</xdr:row>
      <xdr:rowOff>165577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105544"/>
          <a:ext cx="8890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83494</xdr:rowOff>
    </xdr:from>
    <xdr:to>
      <xdr:col>85</xdr:col>
      <xdr:colOff>177800</xdr:colOff>
      <xdr:row>59</xdr:row>
      <xdr:rowOff>13644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2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97341</xdr:rowOff>
    </xdr:from>
    <xdr:to>
      <xdr:col>81</xdr:col>
      <xdr:colOff>101600</xdr:colOff>
      <xdr:row>59</xdr:row>
      <xdr:rowOff>27491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18618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3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116733</xdr:rowOff>
    </xdr:from>
    <xdr:to>
      <xdr:col>76</xdr:col>
      <xdr:colOff>165100</xdr:colOff>
      <xdr:row>59</xdr:row>
      <xdr:rowOff>46883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6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38010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110644</xdr:rowOff>
    </xdr:from>
    <xdr:to>
      <xdr:col>72</xdr:col>
      <xdr:colOff>38100</xdr:colOff>
      <xdr:row>59</xdr:row>
      <xdr:rowOff>40794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5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31921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114777</xdr:rowOff>
    </xdr:from>
    <xdr:to>
      <xdr:col>67</xdr:col>
      <xdr:colOff>101600</xdr:colOff>
      <xdr:row>59</xdr:row>
      <xdr:rowOff>44927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5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36054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5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30612</xdr:rowOff>
    </xdr:from>
    <xdr:to>
      <xdr:col>85</xdr:col>
      <xdr:colOff>127000</xdr:colOff>
      <xdr:row>79</xdr:row>
      <xdr:rowOff>39664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75162"/>
          <a:ext cx="8382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30612</xdr:rowOff>
    </xdr:from>
    <xdr:to>
      <xdr:col>81</xdr:col>
      <xdr:colOff>50800</xdr:colOff>
      <xdr:row>79</xdr:row>
      <xdr:rowOff>43856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75162"/>
          <a:ext cx="889000" cy="1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8172</xdr:rowOff>
    </xdr:from>
    <xdr:to>
      <xdr:col>76</xdr:col>
      <xdr:colOff>114300</xdr:colOff>
      <xdr:row>79</xdr:row>
      <xdr:rowOff>43856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52722"/>
          <a:ext cx="889000" cy="3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902</xdr:rowOff>
    </xdr:from>
    <xdr:to>
      <xdr:col>71</xdr:col>
      <xdr:colOff>177800</xdr:colOff>
      <xdr:row>79</xdr:row>
      <xdr:rowOff>8172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45452"/>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160314</xdr:rowOff>
    </xdr:from>
    <xdr:to>
      <xdr:col>85</xdr:col>
      <xdr:colOff>177800</xdr:colOff>
      <xdr:row>79</xdr:row>
      <xdr:rowOff>90464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75241</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151262</xdr:rowOff>
    </xdr:from>
    <xdr:to>
      <xdr:col>81</xdr:col>
      <xdr:colOff>101600</xdr:colOff>
      <xdr:row>79</xdr:row>
      <xdr:rowOff>81412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2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72539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1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164506</xdr:rowOff>
    </xdr:from>
    <xdr:to>
      <xdr:col>76</xdr:col>
      <xdr:colOff>165100</xdr:colOff>
      <xdr:row>79</xdr:row>
      <xdr:rowOff>94656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85783</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630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128822</xdr:rowOff>
    </xdr:from>
    <xdr:to>
      <xdr:col>72</xdr:col>
      <xdr:colOff>38100</xdr:colOff>
      <xdr:row>79</xdr:row>
      <xdr:rowOff>58972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50099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59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121552</xdr:rowOff>
    </xdr:from>
    <xdr:to>
      <xdr:col>67</xdr:col>
      <xdr:colOff>101600</xdr:colOff>
      <xdr:row>79</xdr:row>
      <xdr:rowOff>51702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42829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58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95363</xdr:rowOff>
    </xdr:from>
    <xdr:to>
      <xdr:col>85</xdr:col>
      <xdr:colOff>127000</xdr:colOff>
      <xdr:row>97</xdr:row>
      <xdr:rowOff>107927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26013"/>
          <a:ext cx="838200" cy="1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107927</xdr:rowOff>
    </xdr:from>
    <xdr:to>
      <xdr:col>81</xdr:col>
      <xdr:colOff>50800</xdr:colOff>
      <xdr:row>97</xdr:row>
      <xdr:rowOff>123596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38577"/>
          <a:ext cx="889000" cy="1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123596</xdr:rowOff>
    </xdr:from>
    <xdr:to>
      <xdr:col>76</xdr:col>
      <xdr:colOff>114300</xdr:colOff>
      <xdr:row>97</xdr:row>
      <xdr:rowOff>167841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54246"/>
          <a:ext cx="889000" cy="4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167841</xdr:rowOff>
    </xdr:from>
    <xdr:to>
      <xdr:col>71</xdr:col>
      <xdr:colOff>177800</xdr:colOff>
      <xdr:row>98</xdr:row>
      <xdr:rowOff>24777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98491"/>
          <a:ext cx="889000" cy="2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44563</xdr:rowOff>
    </xdr:from>
    <xdr:to>
      <xdr:col>85</xdr:col>
      <xdr:colOff>177800</xdr:colOff>
      <xdr:row>97</xdr:row>
      <xdr:rowOff>146163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7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22990</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5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57127</xdr:rowOff>
    </xdr:from>
    <xdr:to>
      <xdr:col>81</xdr:col>
      <xdr:colOff>101600</xdr:colOff>
      <xdr:row>97</xdr:row>
      <xdr:rowOff>158727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8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149854</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78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72796</xdr:rowOff>
    </xdr:from>
    <xdr:to>
      <xdr:col>76</xdr:col>
      <xdr:colOff>165100</xdr:colOff>
      <xdr:row>98</xdr:row>
      <xdr:rowOff>2946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0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165523</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79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117041</xdr:rowOff>
    </xdr:from>
    <xdr:to>
      <xdr:col>72</xdr:col>
      <xdr:colOff>38100</xdr:colOff>
      <xdr:row>98</xdr:row>
      <xdr:rowOff>47191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38318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84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145427</xdr:rowOff>
    </xdr:from>
    <xdr:to>
      <xdr:col>67</xdr:col>
      <xdr:colOff>101600</xdr:colOff>
      <xdr:row>98</xdr:row>
      <xdr:rowOff>75577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66704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86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rgbClr val="FF0000"/>
              </a:solidFill>
              <a:effectLst/>
              <a:latin typeface="+mn-lt"/>
              <a:ea typeface="+mn-ea"/>
              <a:cs typeface="+mn-cs"/>
            </a:rPr>
            <a:t>　</a:t>
          </a:r>
          <a:r>
            <a:rPr lang="en-US" altLang="ja-JP" sz="1100" b="0">
              <a:solidFill>
                <a:schemeClr val="tx1"/>
              </a:solidFill>
              <a:effectLst/>
              <a:latin typeface="+mn-lt"/>
              <a:ea typeface="+mn-ea"/>
              <a:cs typeface="+mn-cs"/>
            </a:rPr>
            <a:t>総務費は、</a:t>
          </a:r>
          <a:r>
            <a:rPr lang="ja-JP" altLang="ja-JP" sz="1100" b="0">
              <a:solidFill>
                <a:schemeClr val="tx1"/>
              </a:solidFill>
              <a:effectLst/>
              <a:latin typeface="+mn-lt"/>
              <a:ea typeface="+mn-ea"/>
              <a:cs typeface="+mn-cs"/>
            </a:rPr>
            <a:t>令和</a:t>
          </a:r>
          <a:r>
            <a:rPr lang="ja-JP" altLang="en-US" sz="1100" b="0">
              <a:solidFill>
                <a:schemeClr val="tx1"/>
              </a:solidFill>
              <a:effectLst/>
              <a:latin typeface="+mn-lt"/>
              <a:ea typeface="+mn-ea"/>
              <a:cs typeface="+mn-cs"/>
            </a:rPr>
            <a:t>４</a:t>
          </a:r>
          <a:r>
            <a:rPr lang="ja-JP" altLang="ja-JP" sz="1100" b="0">
              <a:solidFill>
                <a:schemeClr val="tx1"/>
              </a:solidFill>
              <a:effectLst/>
              <a:latin typeface="+mn-lt"/>
              <a:ea typeface="+mn-ea"/>
              <a:cs typeface="+mn-cs"/>
            </a:rPr>
            <a:t>年度に大型事業である</a:t>
          </a:r>
          <a:r>
            <a:rPr lang="en-US" altLang="ja-JP" sz="1100" b="0">
              <a:solidFill>
                <a:schemeClr val="tx1"/>
              </a:solidFill>
              <a:effectLst/>
              <a:latin typeface="+mn-lt"/>
              <a:ea typeface="+mn-ea"/>
              <a:cs typeface="+mn-cs"/>
            </a:rPr>
            <a:t>庁舎等建設事業</a:t>
          </a:r>
          <a:r>
            <a:rPr lang="ja-JP" altLang="ja-JP" sz="1100" b="0">
              <a:solidFill>
                <a:schemeClr val="tx1"/>
              </a:solidFill>
              <a:effectLst/>
              <a:latin typeface="+mn-lt"/>
              <a:ea typeface="+mn-ea"/>
              <a:cs typeface="+mn-cs"/>
            </a:rPr>
            <a:t>の</a:t>
          </a:r>
          <a:r>
            <a:rPr lang="ja-JP" altLang="en-US" sz="1100" b="0">
              <a:solidFill>
                <a:schemeClr val="tx1"/>
              </a:solidFill>
              <a:effectLst/>
              <a:latin typeface="+mn-lt"/>
              <a:ea typeface="+mn-ea"/>
              <a:cs typeface="+mn-cs"/>
            </a:rPr>
            <a:t>外構</a:t>
          </a:r>
          <a:r>
            <a:rPr lang="ja-JP" altLang="ja-JP" sz="1100" b="0">
              <a:solidFill>
                <a:schemeClr val="tx1"/>
              </a:solidFill>
              <a:effectLst/>
              <a:latin typeface="+mn-lt"/>
              <a:ea typeface="+mn-ea"/>
              <a:cs typeface="+mn-cs"/>
            </a:rPr>
            <a:t>工事が完了したことに伴い、</a:t>
          </a:r>
          <a:r>
            <a:rPr lang="en-US" altLang="ja-JP" sz="1100" b="0">
              <a:solidFill>
                <a:schemeClr val="tx1"/>
              </a:solidFill>
              <a:effectLst/>
              <a:latin typeface="+mn-lt"/>
              <a:ea typeface="+mn-ea"/>
              <a:cs typeface="+mn-cs"/>
            </a:rPr>
            <a:t>対前年度</a:t>
          </a:r>
          <a:r>
            <a:rPr lang="ja-JP" altLang="en-US" sz="1100" b="0">
              <a:solidFill>
                <a:schemeClr val="tx1"/>
              </a:solidFill>
              <a:effectLst/>
              <a:latin typeface="+mn-lt"/>
              <a:ea typeface="+mn-ea"/>
              <a:cs typeface="+mn-cs"/>
            </a:rPr>
            <a:t>比</a:t>
          </a:r>
          <a:r>
            <a:rPr lang="en-US" altLang="ja-JP" sz="1100" b="0">
              <a:solidFill>
                <a:schemeClr val="tx1"/>
              </a:solidFill>
              <a:effectLst/>
              <a:latin typeface="+mn-lt"/>
              <a:ea typeface="+mn-ea"/>
              <a:cs typeface="+mn-cs"/>
            </a:rPr>
            <a:t>74,421</a:t>
          </a:r>
          <a:r>
            <a:rPr lang="ja-JP" altLang="ja-JP" sz="1100" b="0">
              <a:solidFill>
                <a:schemeClr val="tx1"/>
              </a:solidFill>
              <a:effectLst/>
              <a:latin typeface="+mn-lt"/>
              <a:ea typeface="+mn-ea"/>
              <a:cs typeface="+mn-cs"/>
            </a:rPr>
            <a:t>円・</a:t>
          </a:r>
          <a:r>
            <a:rPr lang="en-US" altLang="ja-JP" sz="1100" b="0">
              <a:solidFill>
                <a:schemeClr val="tx1"/>
              </a:solidFill>
              <a:effectLst/>
              <a:latin typeface="+mn-lt"/>
              <a:ea typeface="+mn-ea"/>
              <a:cs typeface="+mn-cs"/>
            </a:rPr>
            <a:t>26.9</a:t>
          </a:r>
          <a:r>
            <a:rPr lang="ja-JP" altLang="ja-JP" sz="1100" b="0">
              <a:solidFill>
                <a:schemeClr val="tx1"/>
              </a:solidFill>
              <a:effectLst/>
              <a:latin typeface="+mn-lt"/>
              <a:ea typeface="+mn-ea"/>
              <a:cs typeface="+mn-cs"/>
            </a:rPr>
            <a:t>％の減</a:t>
          </a:r>
          <a:r>
            <a:rPr lang="en-US" altLang="ja-JP" sz="1100" b="0">
              <a:solidFill>
                <a:schemeClr val="tx1"/>
              </a:solidFill>
              <a:effectLst/>
              <a:latin typeface="+mn-lt"/>
              <a:ea typeface="+mn-ea"/>
              <a:cs typeface="+mn-cs"/>
            </a:rPr>
            <a:t>と</a:t>
          </a:r>
          <a:r>
            <a:rPr lang="ja-JP" altLang="ja-JP" sz="1100" b="0">
              <a:solidFill>
                <a:schemeClr val="tx1"/>
              </a:solidFill>
              <a:effectLst/>
              <a:latin typeface="+mn-lt"/>
              <a:ea typeface="+mn-ea"/>
              <a:cs typeface="+mn-cs"/>
            </a:rPr>
            <a:t>なっている</a:t>
          </a:r>
          <a:r>
            <a:rPr lang="en-US" altLang="ja-JP" sz="1100" b="0">
              <a:solidFill>
                <a:schemeClr val="tx1"/>
              </a:solidFill>
              <a:effectLst/>
              <a:latin typeface="+mn-lt"/>
              <a:ea typeface="+mn-ea"/>
              <a:cs typeface="+mn-cs"/>
            </a:rPr>
            <a:t>。</a:t>
          </a:r>
          <a:endParaRPr lang="ja-JP" altLang="ja-JP" sz="1400">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a:solidFill>
                <a:srgbClr val="FF0000"/>
              </a:solidFill>
              <a:effectLst/>
              <a:latin typeface="+mn-lt"/>
              <a:ea typeface="+mn-ea"/>
              <a:cs typeface="+mn-cs"/>
            </a:rPr>
            <a:t>　</a:t>
          </a:r>
          <a:r>
            <a:rPr lang="ja-JP" altLang="en-US" sz="1100" b="0">
              <a:solidFill>
                <a:schemeClr val="tx1"/>
              </a:solidFill>
              <a:effectLst/>
              <a:latin typeface="+mn-lt"/>
              <a:ea typeface="+mn-ea"/>
              <a:cs typeface="+mn-cs"/>
            </a:rPr>
            <a:t>農林水産業費は、エネルギー・食料品価格等の物価高騰対策として実施した肥料・燃料価格高騰緊急対策支援金事業の実施や株式会社農林公社の設備改修事業の実施により、</a:t>
          </a:r>
          <a:r>
            <a:rPr lang="en-US" altLang="ja-JP" sz="1100" b="0">
              <a:solidFill>
                <a:schemeClr val="tx1"/>
              </a:solidFill>
              <a:effectLst/>
              <a:latin typeface="+mn-lt"/>
              <a:ea typeface="+mn-ea"/>
              <a:cs typeface="+mn-cs"/>
            </a:rPr>
            <a:t>対前年度</a:t>
          </a:r>
          <a:r>
            <a:rPr lang="ja-JP" altLang="ja-JP" sz="1100" b="0">
              <a:solidFill>
                <a:schemeClr val="tx1"/>
              </a:solidFill>
              <a:effectLst/>
              <a:latin typeface="+mn-lt"/>
              <a:ea typeface="+mn-ea"/>
              <a:cs typeface="+mn-cs"/>
            </a:rPr>
            <a:t>比</a:t>
          </a:r>
          <a:r>
            <a:rPr lang="en-US" altLang="ja-JP" sz="1100" b="0">
              <a:solidFill>
                <a:schemeClr val="tx1"/>
              </a:solidFill>
              <a:effectLst/>
              <a:latin typeface="+mn-lt"/>
              <a:ea typeface="+mn-ea"/>
              <a:cs typeface="+mn-cs"/>
            </a:rPr>
            <a:t>9,107</a:t>
          </a:r>
          <a:r>
            <a:rPr lang="ja-JP" altLang="ja-JP" sz="1100" b="0">
              <a:solidFill>
                <a:schemeClr val="tx1"/>
              </a:solidFill>
              <a:effectLst/>
              <a:latin typeface="+mn-lt"/>
              <a:ea typeface="+mn-ea"/>
              <a:cs typeface="+mn-cs"/>
            </a:rPr>
            <a:t>円・</a:t>
          </a:r>
          <a:r>
            <a:rPr lang="en-US" altLang="ja-JP" sz="1100" b="0">
              <a:solidFill>
                <a:schemeClr val="tx1"/>
              </a:solidFill>
              <a:effectLst/>
              <a:latin typeface="+mn-lt"/>
              <a:ea typeface="+mn-ea"/>
              <a:cs typeface="+mn-cs"/>
            </a:rPr>
            <a:t>11.2</a:t>
          </a:r>
          <a:r>
            <a:rPr lang="ja-JP" altLang="ja-JP" sz="1100" b="0">
              <a:solidFill>
                <a:schemeClr val="tx1"/>
              </a:solidFill>
              <a:effectLst/>
              <a:latin typeface="+mn-lt"/>
              <a:ea typeface="+mn-ea"/>
              <a:cs typeface="+mn-cs"/>
            </a:rPr>
            <a:t>％の</a:t>
          </a:r>
          <a:r>
            <a:rPr lang="ja-JP" altLang="en-US" sz="1100" b="0">
              <a:solidFill>
                <a:schemeClr val="tx1"/>
              </a:solidFill>
              <a:effectLst/>
              <a:latin typeface="+mn-lt"/>
              <a:ea typeface="+mn-ea"/>
              <a:cs typeface="+mn-cs"/>
            </a:rPr>
            <a:t>増</a:t>
          </a:r>
          <a:r>
            <a:rPr lang="en-US" altLang="ja-JP" sz="1100" b="0">
              <a:solidFill>
                <a:schemeClr val="tx1"/>
              </a:solidFill>
              <a:effectLst/>
              <a:latin typeface="+mn-lt"/>
              <a:ea typeface="+mn-ea"/>
              <a:cs typeface="+mn-cs"/>
            </a:rPr>
            <a:t>と</a:t>
          </a:r>
          <a:r>
            <a:rPr lang="ja-JP" altLang="ja-JP" sz="1100" b="0">
              <a:solidFill>
                <a:schemeClr val="tx1"/>
              </a:solidFill>
              <a:effectLst/>
              <a:latin typeface="+mn-lt"/>
              <a:ea typeface="+mn-ea"/>
              <a:cs typeface="+mn-cs"/>
            </a:rPr>
            <a:t>なって</a:t>
          </a:r>
          <a:r>
            <a:rPr lang="ja-JP" altLang="ja-JP" sz="1100" b="0">
              <a:solidFill>
                <a:schemeClr val="dk1"/>
              </a:solidFill>
              <a:effectLst/>
              <a:latin typeface="+mn-lt"/>
              <a:ea typeface="+mn-ea"/>
              <a:cs typeface="+mn-cs"/>
            </a:rPr>
            <a:t>いる</a:t>
          </a:r>
          <a:r>
            <a:rPr lang="en-US" altLang="ja-JP" sz="1100" b="0">
              <a:solidFill>
                <a:schemeClr val="dk1"/>
              </a:solidFill>
              <a:effectLst/>
              <a:latin typeface="+mn-lt"/>
              <a:ea typeface="+mn-ea"/>
              <a:cs typeface="+mn-cs"/>
            </a:rPr>
            <a:t>。</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a:solidFill>
                <a:srgbClr val="FF0000"/>
              </a:solidFill>
              <a:effectLst/>
              <a:latin typeface="+mn-lt"/>
              <a:ea typeface="+mn-ea"/>
              <a:cs typeface="+mn-cs"/>
            </a:rPr>
            <a:t>　</a:t>
          </a:r>
          <a:r>
            <a:rPr lang="ja-JP" altLang="ja-JP" sz="1100" b="0">
              <a:solidFill>
                <a:schemeClr val="dk1"/>
              </a:solidFill>
              <a:effectLst/>
              <a:latin typeface="+mn-lt"/>
              <a:ea typeface="+mn-ea"/>
              <a:cs typeface="+mn-cs"/>
            </a:rPr>
            <a:t>教育費は、吉野生公民館建設事業の実施等に伴い、対前年度比</a:t>
          </a:r>
          <a:r>
            <a:rPr lang="en-US" altLang="ja-JP" sz="1100" b="0">
              <a:solidFill>
                <a:schemeClr val="dk1"/>
              </a:solidFill>
              <a:effectLst/>
              <a:latin typeface="+mn-lt"/>
              <a:ea typeface="+mn-ea"/>
              <a:cs typeface="+mn-cs"/>
            </a:rPr>
            <a:t>18,172</a:t>
          </a:r>
          <a:r>
            <a:rPr lang="ja-JP" altLang="ja-JP" sz="1100" b="0">
              <a:solidFill>
                <a:schemeClr val="dk1"/>
              </a:solidFill>
              <a:effectLst/>
              <a:latin typeface="+mn-lt"/>
              <a:ea typeface="+mn-ea"/>
              <a:cs typeface="+mn-cs"/>
            </a:rPr>
            <a:t>円・</a:t>
          </a:r>
          <a:r>
            <a:rPr lang="en-US" altLang="ja-JP" sz="1100" b="0">
              <a:solidFill>
                <a:schemeClr val="dk1"/>
              </a:solidFill>
              <a:effectLst/>
              <a:latin typeface="+mn-lt"/>
              <a:ea typeface="+mn-ea"/>
              <a:cs typeface="+mn-cs"/>
            </a:rPr>
            <a:t>20.4</a:t>
          </a:r>
          <a:r>
            <a:rPr lang="ja-JP" altLang="ja-JP" sz="1100" b="0">
              <a:solidFill>
                <a:schemeClr val="dk1"/>
              </a:solidFill>
              <a:effectLst/>
              <a:latin typeface="+mn-lt"/>
              <a:ea typeface="+mn-ea"/>
              <a:cs typeface="+mn-cs"/>
            </a:rPr>
            <a:t>％増となっている。</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a:solidFill>
                <a:schemeClr val="dk1"/>
              </a:solidFill>
              <a:effectLst/>
              <a:latin typeface="+mn-lt"/>
              <a:ea typeface="+mn-ea"/>
              <a:cs typeface="+mn-cs"/>
            </a:rPr>
            <a:t>　</a:t>
          </a:r>
          <a:r>
            <a:rPr lang="ja-JP" altLang="ja-JP" sz="1100" b="0">
              <a:solidFill>
                <a:schemeClr val="dk1"/>
              </a:solidFill>
              <a:effectLst/>
              <a:latin typeface="+mn-lt"/>
              <a:ea typeface="+mn-ea"/>
              <a:cs typeface="+mn-cs"/>
            </a:rPr>
            <a:t>商工費は、</a:t>
          </a:r>
          <a:r>
            <a:rPr lang="ja-JP" altLang="en-US" sz="1100" b="0">
              <a:solidFill>
                <a:schemeClr val="dk1"/>
              </a:solidFill>
              <a:effectLst/>
              <a:latin typeface="+mn-lt"/>
              <a:ea typeface="+mn-ea"/>
              <a:cs typeface="+mn-cs"/>
            </a:rPr>
            <a:t>令和４年度に</a:t>
          </a:r>
          <a:r>
            <a:rPr lang="ja-JP" altLang="ja-JP" sz="1100" b="0">
              <a:solidFill>
                <a:schemeClr val="dk1"/>
              </a:solidFill>
              <a:effectLst/>
              <a:latin typeface="+mn-lt"/>
              <a:ea typeface="+mn-ea"/>
              <a:cs typeface="+mn-cs"/>
            </a:rPr>
            <a:t>新型コロナウイルス感染症対策として実施した、地域応援商品券配布事業や観光宿泊事業者応援事業</a:t>
          </a:r>
          <a:r>
            <a:rPr lang="ja-JP" altLang="en-US" sz="1100" b="0">
              <a:solidFill>
                <a:schemeClr val="dk1"/>
              </a:solidFill>
              <a:effectLst/>
              <a:latin typeface="+mn-lt"/>
              <a:ea typeface="+mn-ea"/>
              <a:cs typeface="+mn-cs"/>
            </a:rPr>
            <a:t>の完了により、</a:t>
          </a:r>
          <a:r>
            <a:rPr lang="ja-JP" altLang="ja-JP" sz="1100" b="0">
              <a:solidFill>
                <a:schemeClr val="dk1"/>
              </a:solidFill>
              <a:effectLst/>
              <a:latin typeface="+mn-lt"/>
              <a:ea typeface="+mn-ea"/>
              <a:cs typeface="+mn-cs"/>
            </a:rPr>
            <a:t>対前年度比</a:t>
          </a:r>
          <a:r>
            <a:rPr lang="en-US" altLang="ja-JP" sz="1100" b="0">
              <a:solidFill>
                <a:schemeClr val="dk1"/>
              </a:solidFill>
              <a:effectLst/>
              <a:latin typeface="+mn-lt"/>
              <a:ea typeface="+mn-ea"/>
              <a:cs typeface="+mn-cs"/>
            </a:rPr>
            <a:t>24,953</a:t>
          </a:r>
          <a:r>
            <a:rPr lang="ja-JP" altLang="ja-JP" sz="1100" b="0">
              <a:solidFill>
                <a:schemeClr val="dk1"/>
              </a:solidFill>
              <a:effectLst/>
              <a:latin typeface="+mn-lt"/>
              <a:ea typeface="+mn-ea"/>
              <a:cs typeface="+mn-cs"/>
            </a:rPr>
            <a:t>円・</a:t>
          </a:r>
          <a:r>
            <a:rPr lang="en-US" altLang="ja-JP" sz="1100" b="0">
              <a:solidFill>
                <a:schemeClr val="dk1"/>
              </a:solidFill>
              <a:effectLst/>
              <a:latin typeface="+mn-lt"/>
              <a:ea typeface="+mn-ea"/>
              <a:cs typeface="+mn-cs"/>
            </a:rPr>
            <a:t>26.1</a:t>
          </a:r>
          <a:r>
            <a:rPr lang="ja-JP" altLang="ja-JP" sz="1100" b="0">
              <a:solidFill>
                <a:schemeClr val="dk1"/>
              </a:solidFill>
              <a:effectLst/>
              <a:latin typeface="+mn-lt"/>
              <a:ea typeface="+mn-ea"/>
              <a:cs typeface="+mn-cs"/>
            </a:rPr>
            <a:t>％</a:t>
          </a:r>
          <a:r>
            <a:rPr lang="ja-JP" altLang="en-US" sz="1100" b="0">
              <a:solidFill>
                <a:schemeClr val="dk1"/>
              </a:solidFill>
              <a:effectLst/>
              <a:latin typeface="+mn-lt"/>
              <a:ea typeface="+mn-ea"/>
              <a:cs typeface="+mn-cs"/>
            </a:rPr>
            <a:t>の減</a:t>
          </a:r>
          <a:r>
            <a:rPr lang="ja-JP" altLang="ja-JP" sz="1100" b="0">
              <a:solidFill>
                <a:schemeClr val="dk1"/>
              </a:solidFill>
              <a:effectLst/>
              <a:latin typeface="+mn-lt"/>
              <a:ea typeface="+mn-ea"/>
              <a:cs typeface="+mn-cs"/>
            </a:rPr>
            <a:t>となっている</a:t>
          </a:r>
          <a:r>
            <a:rPr lang="en-US" altLang="ja-JP" sz="1100" b="0">
              <a:solidFill>
                <a:schemeClr val="dk1"/>
              </a:solidFill>
              <a:effectLst/>
              <a:latin typeface="+mn-lt"/>
              <a:ea typeface="+mn-ea"/>
              <a:cs typeface="+mn-cs"/>
            </a:rPr>
            <a:t>。</a:t>
          </a:r>
          <a:endParaRPr lang="ja-JP" altLang="ja-JP">
            <a:effectLst/>
          </a:endParaRPr>
        </a:p>
        <a:p>
          <a:pPr eaLnBrk="1" fontAlgn="auto" latinLnBrk="0" hangingPunct="1"/>
          <a:r>
            <a:rPr lang="ja-JP" altLang="en-US" sz="1100" b="0">
              <a:solidFill>
                <a:srgbClr val="FF0000"/>
              </a:solidFill>
              <a:effectLst/>
              <a:latin typeface="+mn-lt"/>
              <a:ea typeface="+mn-ea"/>
              <a:cs typeface="+mn-cs"/>
            </a:rPr>
            <a:t>　</a:t>
          </a:r>
          <a:r>
            <a:rPr lang="ja-JP" altLang="ja-JP" sz="1100" b="0">
              <a:solidFill>
                <a:schemeClr val="dk1"/>
              </a:solidFill>
              <a:effectLst/>
              <a:latin typeface="+mn-lt"/>
              <a:ea typeface="+mn-ea"/>
              <a:cs typeface="+mn-cs"/>
            </a:rPr>
            <a:t>公債費は、平成</a:t>
          </a:r>
          <a:r>
            <a:rPr lang="en-US" altLang="ja-JP" sz="1100" b="0">
              <a:solidFill>
                <a:schemeClr val="dk1"/>
              </a:solidFill>
              <a:effectLst/>
              <a:latin typeface="+mn-lt"/>
              <a:ea typeface="+mn-ea"/>
              <a:cs typeface="+mn-cs"/>
            </a:rPr>
            <a:t>29</a:t>
          </a:r>
          <a:r>
            <a:rPr lang="ja-JP" altLang="ja-JP" sz="1100" b="0">
              <a:solidFill>
                <a:schemeClr val="dk1"/>
              </a:solidFill>
              <a:effectLst/>
              <a:latin typeface="+mn-lt"/>
              <a:ea typeface="+mn-ea"/>
              <a:cs typeface="+mn-cs"/>
            </a:rPr>
            <a:t>年度に実施した松野西小学校大規模改修事業の元金償還開始等に伴い、</a:t>
          </a:r>
          <a:r>
            <a:rPr lang="ja-JP" altLang="ja-JP" sz="1100">
              <a:solidFill>
                <a:schemeClr val="dk1"/>
              </a:solidFill>
              <a:effectLst/>
              <a:latin typeface="+mn-lt"/>
              <a:ea typeface="+mn-ea"/>
              <a:cs typeface="+mn-cs"/>
            </a:rPr>
            <a:t>前年度</a:t>
          </a:r>
          <a:r>
            <a:rPr lang="en-US" altLang="ja-JP" sz="1100">
              <a:solidFill>
                <a:schemeClr val="dk1"/>
              </a:solidFill>
              <a:effectLst/>
              <a:latin typeface="+mn-lt"/>
              <a:ea typeface="+mn-ea"/>
              <a:cs typeface="+mn-cs"/>
            </a:rPr>
            <a:t>6,595</a:t>
          </a:r>
          <a:r>
            <a:rPr lang="ja-JP" altLang="ja-JP" sz="1100">
              <a:solidFill>
                <a:schemeClr val="dk1"/>
              </a:solidFill>
              <a:effectLst/>
              <a:latin typeface="+mn-lt"/>
              <a:ea typeface="+mn-ea"/>
              <a:cs typeface="+mn-cs"/>
            </a:rPr>
            <a:t>円・</a:t>
          </a:r>
          <a:r>
            <a:rPr lang="en-US" altLang="ja-JP" sz="1100">
              <a:solidFill>
                <a:schemeClr val="dk1"/>
              </a:solidFill>
              <a:effectLst/>
              <a:latin typeface="+mn-lt"/>
              <a:ea typeface="+mn-ea"/>
              <a:cs typeface="+mn-cs"/>
            </a:rPr>
            <a:t>4.5</a:t>
          </a:r>
          <a:r>
            <a:rPr lang="ja-JP" altLang="ja-JP" sz="1100">
              <a:solidFill>
                <a:schemeClr val="dk1"/>
              </a:solidFill>
              <a:effectLst/>
              <a:latin typeface="+mn-lt"/>
              <a:ea typeface="+mn-ea"/>
              <a:cs typeface="+mn-cs"/>
            </a:rPr>
            <a:t>％増となっている。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50" b="0">
              <a:solidFill>
                <a:schemeClr val="tx1"/>
              </a:solidFill>
              <a:effectLst/>
              <a:latin typeface="+mn-lt"/>
              <a:ea typeface="+mn-ea"/>
              <a:cs typeface="+mn-cs"/>
            </a:rPr>
            <a:t>　</a:t>
          </a:r>
          <a:r>
            <a:rPr lang="ja-JP" altLang="ja-JP" sz="1050" b="0">
              <a:solidFill>
                <a:schemeClr val="tx1"/>
              </a:solidFill>
              <a:effectLst/>
              <a:latin typeface="+mn-lt"/>
              <a:ea typeface="+mn-ea"/>
              <a:cs typeface="+mn-cs"/>
            </a:rPr>
            <a:t>平成</a:t>
          </a:r>
          <a:r>
            <a:rPr lang="en-US" altLang="ja-JP" sz="1050" b="0">
              <a:solidFill>
                <a:schemeClr val="tx1"/>
              </a:solidFill>
              <a:effectLst/>
              <a:latin typeface="+mn-lt"/>
              <a:ea typeface="+mn-ea"/>
              <a:cs typeface="+mn-cs"/>
            </a:rPr>
            <a:t>29年度からは公債費の増加を主要因に</a:t>
          </a:r>
          <a:r>
            <a:rPr lang="ja-JP" altLang="en-US" sz="1050" b="0">
              <a:solidFill>
                <a:schemeClr val="tx1"/>
              </a:solidFill>
              <a:effectLst/>
              <a:latin typeface="+mn-lt"/>
              <a:ea typeface="+mn-ea"/>
              <a:cs typeface="+mn-cs"/>
            </a:rPr>
            <a:t>財政調整基金の</a:t>
          </a:r>
          <a:r>
            <a:rPr lang="en-US" altLang="ja-JP" sz="1050" b="0">
              <a:solidFill>
                <a:schemeClr val="tx1"/>
              </a:solidFill>
              <a:effectLst/>
              <a:latin typeface="+mn-lt"/>
              <a:ea typeface="+mn-ea"/>
              <a:cs typeface="+mn-cs"/>
            </a:rPr>
            <a:t>取り崩しが必要となって</a:t>
          </a:r>
          <a:r>
            <a:rPr lang="ja-JP" altLang="ja-JP" sz="1050" b="0">
              <a:solidFill>
                <a:schemeClr val="tx1"/>
              </a:solidFill>
              <a:effectLst/>
              <a:latin typeface="+mn-lt"/>
              <a:ea typeface="+mn-ea"/>
              <a:cs typeface="+mn-cs"/>
            </a:rPr>
            <a:t>いたが、</a:t>
          </a:r>
          <a:r>
            <a:rPr lang="ja-JP" altLang="en-US" sz="1050" b="0">
              <a:solidFill>
                <a:schemeClr val="tx1"/>
              </a:solidFill>
              <a:effectLst/>
              <a:latin typeface="+mn-lt"/>
              <a:ea typeface="+mn-ea"/>
              <a:cs typeface="+mn-cs"/>
            </a:rPr>
            <a:t>令和元年度からは取り崩しを要しておらず、</a:t>
          </a:r>
          <a:r>
            <a:rPr lang="ja-JP" altLang="ja-JP" sz="1050" b="0">
              <a:solidFill>
                <a:schemeClr val="tx1"/>
              </a:solidFill>
              <a:effectLst/>
              <a:latin typeface="+mn-lt"/>
              <a:ea typeface="+mn-ea"/>
              <a:cs typeface="+mn-cs"/>
            </a:rPr>
            <a:t>令和</a:t>
          </a:r>
          <a:r>
            <a:rPr lang="ja-JP" altLang="en-US" sz="1050" b="0">
              <a:solidFill>
                <a:schemeClr val="tx1"/>
              </a:solidFill>
              <a:effectLst/>
              <a:latin typeface="+mn-lt"/>
              <a:ea typeface="+mn-ea"/>
              <a:cs typeface="+mn-cs"/>
            </a:rPr>
            <a:t>５</a:t>
          </a:r>
          <a:r>
            <a:rPr lang="ja-JP" altLang="ja-JP" sz="1050" b="0">
              <a:solidFill>
                <a:schemeClr val="tx1"/>
              </a:solidFill>
              <a:effectLst/>
              <a:latin typeface="+mn-lt"/>
              <a:ea typeface="+mn-ea"/>
              <a:cs typeface="+mn-cs"/>
            </a:rPr>
            <a:t>年度において</a:t>
          </a:r>
          <a:r>
            <a:rPr lang="ja-JP" altLang="en-US" sz="1050" b="0">
              <a:solidFill>
                <a:schemeClr val="tx1"/>
              </a:solidFill>
              <a:effectLst/>
              <a:latin typeface="+mn-lt"/>
              <a:ea typeface="+mn-ea"/>
              <a:cs typeface="+mn-cs"/>
            </a:rPr>
            <a:t>も</a:t>
          </a:r>
          <a:r>
            <a:rPr lang="ja-JP" altLang="ja-JP" sz="1050" b="0">
              <a:solidFill>
                <a:schemeClr val="tx1"/>
              </a:solidFill>
              <a:effectLst/>
              <a:latin typeface="+mn-lt"/>
              <a:ea typeface="+mn-ea"/>
              <a:cs typeface="+mn-cs"/>
            </a:rPr>
            <a:t>、</a:t>
          </a:r>
          <a:r>
            <a:rPr lang="en-US" altLang="ja-JP" sz="1050" b="0">
              <a:solidFill>
                <a:schemeClr val="tx1"/>
              </a:solidFill>
              <a:effectLst/>
              <a:latin typeface="+mn-lt"/>
              <a:ea typeface="+mn-ea"/>
              <a:cs typeface="+mn-cs"/>
            </a:rPr>
            <a:t>歳計剰余金処分による積立てを行うとともに、財源不足に対する取崩し</a:t>
          </a:r>
          <a:r>
            <a:rPr lang="ja-JP" altLang="ja-JP" sz="1050" b="0">
              <a:solidFill>
                <a:schemeClr val="tx1"/>
              </a:solidFill>
              <a:effectLst/>
              <a:latin typeface="+mn-lt"/>
              <a:ea typeface="+mn-ea"/>
              <a:cs typeface="+mn-cs"/>
            </a:rPr>
            <a:t>が不要となった</a:t>
          </a:r>
          <a:r>
            <a:rPr lang="ja-JP" altLang="en-US" sz="1050" b="0">
              <a:solidFill>
                <a:schemeClr val="tx1"/>
              </a:solidFill>
              <a:effectLst/>
              <a:latin typeface="+mn-lt"/>
              <a:ea typeface="+mn-ea"/>
              <a:cs typeface="+mn-cs"/>
            </a:rPr>
            <a:t>。そのため、</a:t>
          </a:r>
          <a:r>
            <a:rPr lang="ja-JP" altLang="ja-JP" sz="1050" b="0">
              <a:solidFill>
                <a:schemeClr val="tx1"/>
              </a:solidFill>
              <a:effectLst/>
              <a:latin typeface="+mn-lt"/>
              <a:ea typeface="+mn-ea"/>
              <a:cs typeface="+mn-cs"/>
            </a:rPr>
            <a:t>基金の</a:t>
          </a:r>
          <a:r>
            <a:rPr lang="ja-JP" altLang="ja-JP" sz="1050">
              <a:solidFill>
                <a:schemeClr val="tx1"/>
              </a:solidFill>
              <a:effectLst/>
              <a:latin typeface="+mn-lt"/>
              <a:ea typeface="+mn-ea"/>
              <a:cs typeface="+mn-cs"/>
            </a:rPr>
            <a:t>積み増しが</a:t>
          </a:r>
          <a:r>
            <a:rPr lang="ja-JP" altLang="en-US" sz="1050">
              <a:solidFill>
                <a:schemeClr val="tx1"/>
              </a:solidFill>
              <a:effectLst/>
              <a:latin typeface="+mn-lt"/>
              <a:ea typeface="+mn-ea"/>
              <a:cs typeface="+mn-cs"/>
            </a:rPr>
            <a:t>でき</a:t>
          </a:r>
          <a:r>
            <a:rPr lang="ja-JP" altLang="ja-JP" sz="1050">
              <a:solidFill>
                <a:schemeClr val="tx1"/>
              </a:solidFill>
              <a:effectLst/>
              <a:latin typeface="+mn-lt"/>
              <a:ea typeface="+mn-ea"/>
              <a:cs typeface="+mn-cs"/>
            </a:rPr>
            <a:t>、比率は改善されたところである。</a:t>
          </a:r>
          <a:r>
            <a:rPr lang="en-US" altLang="ja-JP" sz="1050" b="0">
              <a:solidFill>
                <a:schemeClr val="tx1"/>
              </a:solidFill>
              <a:effectLst/>
              <a:latin typeface="+mn-lt"/>
              <a:ea typeface="+mn-ea"/>
              <a:cs typeface="+mn-cs"/>
            </a:rPr>
            <a:t>今後</a:t>
          </a:r>
          <a:r>
            <a:rPr lang="ja-JP" altLang="ja-JP" sz="1050" b="0">
              <a:solidFill>
                <a:schemeClr val="tx1"/>
              </a:solidFill>
              <a:effectLst/>
              <a:latin typeface="+mn-lt"/>
              <a:ea typeface="+mn-ea"/>
              <a:cs typeface="+mn-cs"/>
            </a:rPr>
            <a:t>も</a:t>
          </a:r>
          <a:r>
            <a:rPr lang="en-US" altLang="ja-JP" sz="1050" b="0">
              <a:solidFill>
                <a:schemeClr val="tx1"/>
              </a:solidFill>
              <a:effectLst/>
              <a:latin typeface="+mn-lt"/>
              <a:ea typeface="+mn-ea"/>
              <a:cs typeface="+mn-cs"/>
            </a:rPr>
            <a:t>普通建設事業の厳選など地方債の発行抑制策を行う必要がある。</a:t>
          </a:r>
          <a:endParaRPr lang="ja-JP" altLang="ja-JP" sz="12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a:solidFill>
                <a:schemeClr val="tx1"/>
              </a:solidFill>
              <a:effectLst/>
              <a:latin typeface="+mn-ea"/>
              <a:ea typeface="+mn-ea"/>
              <a:cs typeface="+mn-cs"/>
            </a:rPr>
            <a:t>　</a:t>
          </a:r>
          <a:r>
            <a:rPr lang="ja-JP" altLang="ja-JP" sz="1100" b="0">
              <a:solidFill>
                <a:schemeClr val="dk1"/>
              </a:solidFill>
              <a:effectLst/>
              <a:latin typeface="+mn-lt"/>
              <a:ea typeface="+mn-ea"/>
              <a:cs typeface="+mn-cs"/>
            </a:rPr>
            <a:t>住宅新築資金等貸付事業特別会計については、貸付金の未収により例年前年度繰越充用金が発生していることから、例年赤字決算となっている。滞納整理に努めることにより黒字となるように</a:t>
          </a:r>
          <a:r>
            <a:rPr lang="ja-JP" altLang="en-US" sz="1100" b="0">
              <a:solidFill>
                <a:schemeClr val="dk1"/>
              </a:solidFill>
              <a:effectLst/>
              <a:latin typeface="+mn-lt"/>
              <a:ea typeface="+mn-ea"/>
              <a:cs typeface="+mn-cs"/>
            </a:rPr>
            <a:t>さらに取り組んでいく必要がある</a:t>
          </a:r>
          <a:r>
            <a:rPr lang="ja-JP" altLang="ja-JP" sz="1100" b="0">
              <a:solidFill>
                <a:schemeClr val="dk1"/>
              </a:solidFill>
              <a:effectLst/>
              <a:latin typeface="+mn-lt"/>
              <a:ea typeface="+mn-ea"/>
              <a:cs typeface="+mn-cs"/>
            </a:rPr>
            <a:t>。</a:t>
          </a:r>
          <a:endParaRPr lang="ja-JP" altLang="ja-JP">
            <a:effectLst/>
          </a:endParaRPr>
        </a:p>
        <a:p>
          <a:r>
            <a:rPr lang="ja-JP" altLang="en-US" sz="1100" b="0">
              <a:solidFill>
                <a:schemeClr val="tx1"/>
              </a:solidFill>
              <a:effectLst/>
              <a:latin typeface="+mn-ea"/>
              <a:ea typeface="+mn-ea"/>
              <a:cs typeface="+mn-cs"/>
            </a:rPr>
            <a:t>　簡易水道特別会計については、令和５年度から公営企業会計に移行したことに伴い、財政調整基金を廃止し、その分が歳入として計上されることとなったため令和４年度に大幅に黒字比率が上昇し、令和５年度においても継続している。</a:t>
          </a:r>
          <a:endParaRPr lang="en-US" altLang="ja-JP" sz="1100" b="0">
            <a:solidFill>
              <a:schemeClr val="tx1"/>
            </a:solidFill>
            <a:effectLst/>
            <a:latin typeface="+mn-ea"/>
            <a:ea typeface="+mn-ea"/>
            <a:cs typeface="+mn-cs"/>
          </a:endParaRPr>
        </a:p>
        <a:p>
          <a:r>
            <a:rPr lang="ja-JP" altLang="en-US" sz="1100" b="0">
              <a:solidFill>
                <a:schemeClr val="tx1"/>
              </a:solidFill>
              <a:effectLst/>
              <a:latin typeface="+mn-ea"/>
              <a:ea typeface="+mn-ea"/>
              <a:cs typeface="+mn-cs"/>
            </a:rPr>
            <a:t>　一般会計については、近年新型コロナウイルス感染症の影響により、事業の中止や縮小をせざる得ない事業も多く、歳出が抑制されていたことにより黒字額が増加していたが、令和５年度決算においては、再開される事業も増えてきたことなどから黒字額が大きく減少している。</a:t>
          </a:r>
          <a:endParaRPr lang="en-US" altLang="ja-JP" sz="1100" b="0">
            <a:solidFill>
              <a:schemeClr val="tx1"/>
            </a:solidFill>
            <a:effectLst/>
            <a:latin typeface="+mn-ea"/>
            <a:ea typeface="+mn-ea"/>
            <a:cs typeface="+mn-cs"/>
          </a:endParaRPr>
        </a:p>
        <a:p>
          <a:r>
            <a:rPr lang="ja-JP" altLang="en-US" sz="1100" b="0">
              <a:solidFill>
                <a:schemeClr val="tx1"/>
              </a:solidFill>
              <a:effectLst/>
              <a:latin typeface="+mn-ea"/>
              <a:ea typeface="+mn-ea"/>
              <a:cs typeface="+mn-cs"/>
            </a:rPr>
            <a:t>　</a:t>
          </a:r>
          <a:endParaRPr lang="en-US" altLang="ja-JP" sz="1100" b="0">
            <a:solidFill>
              <a:schemeClr val="tx1"/>
            </a:solidFill>
            <a:effectLst/>
            <a:latin typeface="+mn-ea"/>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c r="B2" s="182" t="s">
        <v>77</v>
      </c>
      <c r="C2" s="182"/>
      <c r="D2" s="183"/>
    </row>
    <row r="3" spans="1:119" ht="18.75" customHeight="1" thickBot="1">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4113200</v>
      </c>
      <c r="BO4" s="407"/>
      <c r="BP4" s="407"/>
      <c r="BQ4" s="407"/>
      <c r="BR4" s="407"/>
      <c r="BS4" s="407"/>
      <c r="BT4" s="407"/>
      <c r="BU4" s="408"/>
      <c r="BV4" s="406">
        <v>4446239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1.8</v>
      </c>
      <c r="CU4" s="413"/>
      <c r="CV4" s="413"/>
      <c r="CW4" s="413"/>
      <c r="CX4" s="413"/>
      <c r="CY4" s="413"/>
      <c r="CZ4" s="413"/>
      <c r="DA4" s="414"/>
      <c r="DB4" s="412">
        <v>5.6</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4065480</v>
      </c>
      <c r="BO5" s="444"/>
      <c r="BP5" s="444"/>
      <c r="BQ5" s="444"/>
      <c r="BR5" s="444"/>
      <c r="BS5" s="444"/>
      <c r="BT5" s="444"/>
      <c r="BU5" s="445"/>
      <c r="BV5" s="443">
        <v>4291810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88.3</v>
      </c>
      <c r="CU5" s="441"/>
      <c r="CV5" s="441"/>
      <c r="CW5" s="441"/>
      <c r="CX5" s="441"/>
      <c r="CY5" s="441"/>
      <c r="CZ5" s="441"/>
      <c r="DA5" s="442"/>
      <c r="DB5" s="440">
        <v>84.8</v>
      </c>
      <c r="DC5" s="441"/>
      <c r="DD5" s="441"/>
      <c r="DE5" s="441"/>
      <c r="DF5" s="441"/>
      <c r="DG5" s="441"/>
      <c r="DH5" s="441"/>
      <c r="DI5" s="442"/>
    </row>
    <row r="6" spans="1:119" ht="18.75" customHeight="1">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47720</v>
      </c>
      <c r="BO6" s="444"/>
      <c r="BP6" s="444"/>
      <c r="BQ6" s="444"/>
      <c r="BR6" s="444"/>
      <c r="BS6" s="444"/>
      <c r="BT6" s="444"/>
      <c r="BU6" s="445"/>
      <c r="BV6" s="443">
        <v>154429</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88.6</v>
      </c>
      <c r="CU6" s="481"/>
      <c r="CV6" s="481"/>
      <c r="CW6" s="481"/>
      <c r="CX6" s="481"/>
      <c r="CY6" s="481"/>
      <c r="CZ6" s="481"/>
      <c r="DA6" s="482"/>
      <c r="DB6" s="480">
        <v>85.5</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2800</v>
      </c>
      <c r="BO7" s="444"/>
      <c r="BP7" s="444"/>
      <c r="BQ7" s="444"/>
      <c r="BR7" s="444"/>
      <c r="BS7" s="444"/>
      <c r="BT7" s="444"/>
      <c r="BU7" s="445"/>
      <c r="BV7" s="443">
        <v>14842</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2479562</v>
      </c>
      <c r="CU7" s="444"/>
      <c r="CV7" s="444"/>
      <c r="CW7" s="444"/>
      <c r="CX7" s="444"/>
      <c r="CY7" s="444"/>
      <c r="CZ7" s="444"/>
      <c r="DA7" s="445"/>
      <c r="DB7" s="443">
        <v>2476622</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44920</v>
      </c>
      <c r="BO8" s="444"/>
      <c r="BP8" s="444"/>
      <c r="BQ8" s="444"/>
      <c r="BR8" s="444"/>
      <c r="BS8" s="444"/>
      <c r="BT8" s="444"/>
      <c r="BU8" s="445"/>
      <c r="BV8" s="443">
        <v>139587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0.15</v>
      </c>
      <c r="CU8" s="484"/>
      <c r="CV8" s="484"/>
      <c r="CW8" s="484"/>
      <c r="CX8" s="484"/>
      <c r="CY8" s="484"/>
      <c r="CZ8" s="484"/>
      <c r="DA8" s="485"/>
      <c r="DB8" s="483">
        <v>0.16</v>
      </c>
      <c r="DC8" s="484"/>
      <c r="DD8" s="484"/>
      <c r="DE8" s="484"/>
      <c r="DF8" s="484"/>
      <c r="DG8" s="484"/>
      <c r="DH8" s="484"/>
      <c r="DI8" s="485"/>
    </row>
    <row r="9" spans="1:119" ht="18.75" customHeight="1" thickBot="1">
      <c r="A9" s="181"/>
      <c r="B9" s="437" t="s">
        <v>106</v>
      </c>
      <c r="C9" s="438"/>
      <c r="D9" s="438"/>
      <c r="E9" s="438"/>
      <c r="F9" s="438"/>
      <c r="G9" s="438"/>
      <c r="H9" s="438"/>
      <c r="I9" s="438"/>
      <c r="J9" s="438"/>
      <c r="K9" s="486"/>
      <c r="L9" s="487" t="s">
        <v>107</v>
      </c>
      <c r="M9" s="488"/>
      <c r="N9" s="488"/>
      <c r="O9" s="488"/>
      <c r="P9" s="488"/>
      <c r="Q9" s="489"/>
      <c r="R9" s="490">
        <v>3674</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-94667</v>
      </c>
      <c r="BO9" s="444"/>
      <c r="BP9" s="444"/>
      <c r="BQ9" s="444"/>
      <c r="BR9" s="444"/>
      <c r="BS9" s="444"/>
      <c r="BT9" s="444"/>
      <c r="BU9" s="445"/>
      <c r="BV9" s="443">
        <v>-86460</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18.3</v>
      </c>
      <c r="CU9" s="441"/>
      <c r="CV9" s="441"/>
      <c r="CW9" s="441"/>
      <c r="CX9" s="441"/>
      <c r="CY9" s="441"/>
      <c r="CZ9" s="441"/>
      <c r="DA9" s="442"/>
      <c r="DB9" s="440">
        <v>18.5</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112</v>
      </c>
      <c r="M10" s="473"/>
      <c r="N10" s="473"/>
      <c r="O10" s="473"/>
      <c r="P10" s="473"/>
      <c r="Q10" s="474"/>
      <c r="R10" s="494">
        <v>4072</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575</v>
      </c>
      <c r="BO10" s="444"/>
      <c r="BP10" s="444"/>
      <c r="BQ10" s="444"/>
      <c r="BR10" s="444"/>
      <c r="BS10" s="444"/>
      <c r="BT10" s="444"/>
      <c r="BU10" s="445"/>
      <c r="BV10" s="443">
        <v>650</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c r="A12" s="181"/>
      <c r="B12" s="503" t="s">
        <v>123</v>
      </c>
      <c r="C12" s="504"/>
      <c r="D12" s="504"/>
      <c r="E12" s="504"/>
      <c r="F12" s="504"/>
      <c r="G12" s="504"/>
      <c r="H12" s="504"/>
      <c r="I12" s="504"/>
      <c r="J12" s="504"/>
      <c r="K12" s="505"/>
      <c r="L12" s="512" t="s">
        <v>124</v>
      </c>
      <c r="M12" s="513"/>
      <c r="N12" s="513"/>
      <c r="O12" s="513"/>
      <c r="P12" s="513"/>
      <c r="Q12" s="514"/>
      <c r="R12" s="515">
        <v>3580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130</v>
      </c>
      <c r="N13" s="535"/>
      <c r="O13" s="535"/>
      <c r="P13" s="535"/>
      <c r="Q13" s="536"/>
      <c r="R13" s="527">
        <v>3533</v>
      </c>
      <c r="S13" s="528"/>
      <c r="T13" s="528"/>
      <c r="U13" s="528"/>
      <c r="V13" s="529"/>
      <c r="W13" s="459" t="s">
        <v>131</v>
      </c>
      <c r="X13" s="460"/>
      <c r="Y13" s="460"/>
      <c r="Z13" s="460"/>
      <c r="AA13" s="460"/>
      <c r="AB13" s="450"/>
      <c r="AC13" s="494">
        <v>262</v>
      </c>
      <c r="AD13" s="495"/>
      <c r="AE13" s="495"/>
      <c r="AF13" s="495"/>
      <c r="AG13" s="537"/>
      <c r="AH13" s="494">
        <v>291</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-94092</v>
      </c>
      <c r="BO13" s="444"/>
      <c r="BP13" s="444"/>
      <c r="BQ13" s="444"/>
      <c r="BR13" s="444"/>
      <c r="BS13" s="444"/>
      <c r="BT13" s="444"/>
      <c r="BU13" s="445"/>
      <c r="BV13" s="443">
        <v>-85810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6.9</v>
      </c>
      <c r="CU13" s="441"/>
      <c r="CV13" s="441"/>
      <c r="CW13" s="441"/>
      <c r="CX13" s="441"/>
      <c r="CY13" s="441"/>
      <c r="CZ13" s="441"/>
      <c r="DA13" s="442"/>
      <c r="DB13" s="440">
        <v>6.2</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135</v>
      </c>
      <c r="M14" s="525"/>
      <c r="N14" s="525"/>
      <c r="O14" s="525"/>
      <c r="P14" s="525"/>
      <c r="Q14" s="526"/>
      <c r="R14" s="527">
        <v>3661</v>
      </c>
      <c r="S14" s="528"/>
      <c r="T14" s="528"/>
      <c r="U14" s="528"/>
      <c r="V14" s="529"/>
      <c r="W14" s="433"/>
      <c r="X14" s="434"/>
      <c r="Y14" s="434"/>
      <c r="Z14" s="434"/>
      <c r="AA14" s="434"/>
      <c r="AB14" s="423"/>
      <c r="AC14" s="530">
        <v>15.7</v>
      </c>
      <c r="AD14" s="531"/>
      <c r="AE14" s="531"/>
      <c r="AF14" s="531"/>
      <c r="AG14" s="532"/>
      <c r="AH14" s="530">
        <v>16.2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30.1</v>
      </c>
      <c r="CU14" s="542"/>
      <c r="CV14" s="542"/>
      <c r="CW14" s="542"/>
      <c r="CX14" s="542"/>
      <c r="CY14" s="542"/>
      <c r="CZ14" s="542"/>
      <c r="DA14" s="543"/>
      <c r="DB14" s="541">
        <v>32.9</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130</v>
      </c>
      <c r="N15" s="535"/>
      <c r="O15" s="535"/>
      <c r="P15" s="535"/>
      <c r="Q15" s="536"/>
      <c r="R15" s="527">
        <v>3625</v>
      </c>
      <c r="S15" s="528"/>
      <c r="T15" s="528"/>
      <c r="U15" s="528"/>
      <c r="V15" s="529"/>
      <c r="W15" s="459" t="s">
        <v>137</v>
      </c>
      <c r="X15" s="460"/>
      <c r="Y15" s="460"/>
      <c r="Z15" s="460"/>
      <c r="AA15" s="460"/>
      <c r="AB15" s="450"/>
      <c r="AC15" s="494">
        <v>285</v>
      </c>
      <c r="AD15" s="495"/>
      <c r="AE15" s="495"/>
      <c r="AF15" s="495"/>
      <c r="AG15" s="537"/>
      <c r="AH15" s="494">
        <v>335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366084</v>
      </c>
      <c r="BO15" s="407"/>
      <c r="BP15" s="407"/>
      <c r="BQ15" s="407"/>
      <c r="BR15" s="407"/>
      <c r="BS15" s="407"/>
      <c r="BT15" s="407"/>
      <c r="BU15" s="408"/>
      <c r="BV15" s="406">
        <v>360434</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17.100000000000001</v>
      </c>
      <c r="AD16" s="531"/>
      <c r="AE16" s="531"/>
      <c r="AF16" s="531"/>
      <c r="AG16" s="532"/>
      <c r="AH16" s="530">
        <v>18.7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2397863</v>
      </c>
      <c r="BO16" s="444"/>
      <c r="BP16" s="444"/>
      <c r="BQ16" s="444"/>
      <c r="BR16" s="444"/>
      <c r="BS16" s="444"/>
      <c r="BT16" s="444"/>
      <c r="BU16" s="445"/>
      <c r="BV16" s="443">
        <v>2377076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1122</v>
      </c>
      <c r="AD17" s="495"/>
      <c r="AE17" s="495"/>
      <c r="AF17" s="495"/>
      <c r="AG17" s="537"/>
      <c r="AH17" s="494">
        <v>1165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443339</v>
      </c>
      <c r="BO17" s="444"/>
      <c r="BP17" s="444"/>
      <c r="BQ17" s="444"/>
      <c r="BR17" s="444"/>
      <c r="BS17" s="444"/>
      <c r="BT17" s="444"/>
      <c r="BU17" s="445"/>
      <c r="BV17" s="443">
        <v>439437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147</v>
      </c>
      <c r="C18" s="486"/>
      <c r="D18" s="486"/>
      <c r="E18" s="566"/>
      <c r="F18" s="566"/>
      <c r="G18" s="566"/>
      <c r="H18" s="566"/>
      <c r="I18" s="566"/>
      <c r="J18" s="566"/>
      <c r="K18" s="566"/>
      <c r="L18" s="567">
        <v>98.45</v>
      </c>
      <c r="M18" s="567"/>
      <c r="N18" s="567"/>
      <c r="O18" s="567"/>
      <c r="P18" s="567"/>
      <c r="Q18" s="567"/>
      <c r="R18" s="568"/>
      <c r="S18" s="568"/>
      <c r="T18" s="568"/>
      <c r="U18" s="568"/>
      <c r="V18" s="569"/>
      <c r="W18" s="461"/>
      <c r="X18" s="462"/>
      <c r="Y18" s="462"/>
      <c r="Z18" s="462"/>
      <c r="AA18" s="462"/>
      <c r="AB18" s="453"/>
      <c r="AC18" s="570">
        <v>67.2</v>
      </c>
      <c r="AD18" s="571"/>
      <c r="AE18" s="571"/>
      <c r="AF18" s="571"/>
      <c r="AG18" s="572"/>
      <c r="AH18" s="570">
        <v>65</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2191354</v>
      </c>
      <c r="BO18" s="444"/>
      <c r="BP18" s="444"/>
      <c r="BQ18" s="444"/>
      <c r="BR18" s="444"/>
      <c r="BS18" s="444"/>
      <c r="BT18" s="444"/>
      <c r="BU18" s="445"/>
      <c r="BV18" s="443">
        <v>2103330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149</v>
      </c>
      <c r="C19" s="486"/>
      <c r="D19" s="486"/>
      <c r="E19" s="566"/>
      <c r="F19" s="566"/>
      <c r="G19" s="566"/>
      <c r="H19" s="566"/>
      <c r="I19" s="566"/>
      <c r="J19" s="566"/>
      <c r="K19" s="566"/>
      <c r="L19" s="574">
        <v>37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2905246</v>
      </c>
      <c r="BO19" s="444"/>
      <c r="BP19" s="444"/>
      <c r="BQ19" s="444"/>
      <c r="BR19" s="444"/>
      <c r="BS19" s="444"/>
      <c r="BT19" s="444"/>
      <c r="BU19" s="445"/>
      <c r="BV19" s="443">
        <v>2814676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151</v>
      </c>
      <c r="C20" s="486"/>
      <c r="D20" s="486"/>
      <c r="E20" s="566"/>
      <c r="F20" s="566"/>
      <c r="G20" s="566"/>
      <c r="H20" s="566"/>
      <c r="I20" s="566"/>
      <c r="J20" s="566"/>
      <c r="K20" s="566"/>
      <c r="L20" s="574">
        <v>1603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5862788</v>
      </c>
      <c r="BO22" s="407"/>
      <c r="BP22" s="407"/>
      <c r="BQ22" s="407"/>
      <c r="BR22" s="407"/>
      <c r="BS22" s="407"/>
      <c r="BT22" s="407"/>
      <c r="BU22" s="408"/>
      <c r="BV22" s="406">
        <v>5761353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5369471</v>
      </c>
      <c r="BO23" s="444"/>
      <c r="BP23" s="444"/>
      <c r="BQ23" s="444"/>
      <c r="BR23" s="444"/>
      <c r="BS23" s="444"/>
      <c r="BT23" s="444"/>
      <c r="BU23" s="445"/>
      <c r="BV23" s="443">
        <v>5296876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161</v>
      </c>
      <c r="F24" s="473"/>
      <c r="G24" s="473"/>
      <c r="H24" s="473"/>
      <c r="I24" s="473"/>
      <c r="J24" s="473"/>
      <c r="K24" s="474"/>
      <c r="L24" s="494">
        <v>1</v>
      </c>
      <c r="M24" s="495"/>
      <c r="N24" s="495"/>
      <c r="O24" s="495"/>
      <c r="P24" s="537"/>
      <c r="Q24" s="494">
        <v>6750</v>
      </c>
      <c r="R24" s="495"/>
      <c r="S24" s="495"/>
      <c r="T24" s="495"/>
      <c r="U24" s="495"/>
      <c r="V24" s="537"/>
      <c r="W24" s="589"/>
      <c r="X24" s="590"/>
      <c r="Y24" s="591"/>
      <c r="Z24" s="493" t="s">
        <v>162</v>
      </c>
      <c r="AA24" s="473"/>
      <c r="AB24" s="473"/>
      <c r="AC24" s="473"/>
      <c r="AD24" s="473"/>
      <c r="AE24" s="473"/>
      <c r="AF24" s="473"/>
      <c r="AG24" s="474"/>
      <c r="AH24" s="494">
        <v>69</v>
      </c>
      <c r="AI24" s="495"/>
      <c r="AJ24" s="495"/>
      <c r="AK24" s="495"/>
      <c r="AL24" s="537"/>
      <c r="AM24" s="494">
        <v>200169</v>
      </c>
      <c r="AN24" s="495"/>
      <c r="AO24" s="495"/>
      <c r="AP24" s="495"/>
      <c r="AQ24" s="495"/>
      <c r="AR24" s="537"/>
      <c r="AS24" s="494">
        <v>2901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4916201</v>
      </c>
      <c r="BO24" s="444"/>
      <c r="BP24" s="444"/>
      <c r="BQ24" s="444"/>
      <c r="BR24" s="444"/>
      <c r="BS24" s="444"/>
      <c r="BT24" s="444"/>
      <c r="BU24" s="445"/>
      <c r="BV24" s="443">
        <v>4698519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164</v>
      </c>
      <c r="F25" s="473"/>
      <c r="G25" s="473"/>
      <c r="H25" s="473"/>
      <c r="I25" s="473"/>
      <c r="J25" s="473"/>
      <c r="K25" s="474"/>
      <c r="L25" s="494">
        <v>1</v>
      </c>
      <c r="M25" s="495"/>
      <c r="N25" s="495"/>
      <c r="O25" s="495"/>
      <c r="P25" s="537"/>
      <c r="Q25" s="494">
        <v>5355</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3551</v>
      </c>
      <c r="BO25" s="407"/>
      <c r="BP25" s="407"/>
      <c r="BQ25" s="407"/>
      <c r="BR25" s="407"/>
      <c r="BS25" s="407"/>
      <c r="BT25" s="407"/>
      <c r="BU25" s="408"/>
      <c r="BV25" s="406">
        <v>5074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167</v>
      </c>
      <c r="F26" s="473"/>
      <c r="G26" s="473"/>
      <c r="H26" s="473"/>
      <c r="I26" s="473"/>
      <c r="J26" s="473"/>
      <c r="K26" s="474"/>
      <c r="L26" s="494">
        <v>1</v>
      </c>
      <c r="M26" s="495"/>
      <c r="N26" s="495"/>
      <c r="O26" s="495"/>
      <c r="P26" s="537"/>
      <c r="Q26" s="494">
        <v>5082</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170</v>
      </c>
      <c r="F27" s="473"/>
      <c r="G27" s="473"/>
      <c r="H27" s="473"/>
      <c r="I27" s="473"/>
      <c r="J27" s="473"/>
      <c r="K27" s="474"/>
      <c r="L27" s="494">
        <v>1</v>
      </c>
      <c r="M27" s="495"/>
      <c r="N27" s="495"/>
      <c r="O27" s="495"/>
      <c r="P27" s="537"/>
      <c r="Q27" s="494">
        <v>2130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75805</v>
      </c>
      <c r="BO27" s="563"/>
      <c r="BP27" s="563"/>
      <c r="BQ27" s="563"/>
      <c r="BR27" s="563"/>
      <c r="BS27" s="563"/>
      <c r="BT27" s="563"/>
      <c r="BU27" s="564"/>
      <c r="BV27" s="562">
        <v>75805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173</v>
      </c>
      <c r="F28" s="473"/>
      <c r="G28" s="473"/>
      <c r="H28" s="473"/>
      <c r="I28" s="473"/>
      <c r="J28" s="473"/>
      <c r="K28" s="474"/>
      <c r="L28" s="494">
        <v>1</v>
      </c>
      <c r="M28" s="495"/>
      <c r="N28" s="495"/>
      <c r="O28" s="495"/>
      <c r="P28" s="537"/>
      <c r="Q28" s="494">
        <v>1780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1191628</v>
      </c>
      <c r="BO28" s="407"/>
      <c r="BP28" s="407"/>
      <c r="BQ28" s="407"/>
      <c r="BR28" s="407"/>
      <c r="BS28" s="407"/>
      <c r="BT28" s="407"/>
      <c r="BU28" s="408"/>
      <c r="BV28" s="406">
        <v>1101053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176</v>
      </c>
      <c r="F29" s="473"/>
      <c r="G29" s="473"/>
      <c r="H29" s="473"/>
      <c r="I29" s="473"/>
      <c r="J29" s="473"/>
      <c r="K29" s="474"/>
      <c r="L29" s="494">
        <v>5</v>
      </c>
      <c r="M29" s="495"/>
      <c r="N29" s="495"/>
      <c r="O29" s="495"/>
      <c r="P29" s="537"/>
      <c r="Q29" s="494">
        <v>1630</v>
      </c>
      <c r="R29" s="495"/>
      <c r="S29" s="495"/>
      <c r="T29" s="495"/>
      <c r="U29" s="495"/>
      <c r="V29" s="537"/>
      <c r="W29" s="592"/>
      <c r="X29" s="593"/>
      <c r="Y29" s="594"/>
      <c r="Z29" s="493" t="s">
        <v>177</v>
      </c>
      <c r="AA29" s="473"/>
      <c r="AB29" s="473"/>
      <c r="AC29" s="473"/>
      <c r="AD29" s="473"/>
      <c r="AE29" s="473"/>
      <c r="AF29" s="473"/>
      <c r="AG29" s="474"/>
      <c r="AH29" s="494">
        <v>69</v>
      </c>
      <c r="AI29" s="495"/>
      <c r="AJ29" s="495"/>
      <c r="AK29" s="495"/>
      <c r="AL29" s="537"/>
      <c r="AM29" s="494">
        <v>200169</v>
      </c>
      <c r="AN29" s="495"/>
      <c r="AO29" s="495"/>
      <c r="AP29" s="495"/>
      <c r="AQ29" s="495"/>
      <c r="AR29" s="537"/>
      <c r="AS29" s="494">
        <v>2901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123610</v>
      </c>
      <c r="BO29" s="444"/>
      <c r="BP29" s="444"/>
      <c r="BQ29" s="444"/>
      <c r="BR29" s="444"/>
      <c r="BS29" s="444"/>
      <c r="BT29" s="444"/>
      <c r="BU29" s="445"/>
      <c r="BV29" s="443">
        <v>115377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93.5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273135</v>
      </c>
      <c r="BO30" s="563"/>
      <c r="BP30" s="563"/>
      <c r="BQ30" s="563"/>
      <c r="BR30" s="563"/>
      <c r="BS30" s="563"/>
      <c r="BT30" s="563"/>
      <c r="BU30" s="564"/>
      <c r="BV30" s="562">
        <v>268344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簡易水道特別会計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愛媛県市町総合事務組合（退職手当事業分）</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株式会社松野町農林公社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国民健康保険中央診療所特別会計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愛媛県市町総合事務組合（消防補償事業分）</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株式会社まちづくり松野</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愛媛県市町総合事務組合（交通災害事業分）</v>
      </c>
      <c r="BZ36" s="634"/>
      <c r="CA36" s="634"/>
      <c r="CB36" s="634"/>
      <c r="CC36" s="634"/>
      <c r="CD36" s="634"/>
      <c r="CE36" s="634"/>
      <c r="CF36" s="634"/>
      <c r="CG36" s="634"/>
      <c r="CH36" s="634"/>
      <c r="CI36" s="634"/>
      <c r="CJ36" s="634"/>
      <c r="CK36" s="634"/>
      <c r="CL36" s="634"/>
      <c r="CM36" s="634"/>
      <c r="CN36" s="181"/>
      <c r="CO36" s="633">
        <f t="shared" si="3"/>
        <v>20</v>
      </c>
      <c r="CP36" s="633"/>
      <c r="CQ36" s="634" t="str">
        <f>IF('各会計、関係団体の財政状況及び健全化判断比率'!BS9="","",'各会計、関係団体の財政状況及び健全化判断比率'!BS9)</f>
        <v>フォレスト株式会社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後期高齢者医療保険事業特別会計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愛媛県市町総合事務組合（自治会館事業分）</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愛媛県市町総合事務組合（議員公務災害事業分）</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愛媛県市町総合事務組合（共通経費分）</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愛媛地方税滞納整理機構（一般会計）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愛媛県後期高齢者医療広域連合（一般会計）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愛媛県後期高齢者医療広域連合（後期高齢者医療特別会計）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17</v>
      </c>
      <c r="BX43" s="633"/>
      <c r="BY43" s="634" t="str">
        <f>IF('各会計、関係団体の財政状況及び健全化判断比率'!B77="","",'各会計、関係団体の財政状況及び健全化判断比率'!B77)</f>
        <v>宇和島地区広域事務組合（一般会計）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PJW0+5YmavePesK7w5Ck0g7+TffYp3e8E0O2I65MiOUrLENXdQXFqv6pcBCSegk4DUrK+FopdNOAseAAqbGo5g==" saltValue="zwyR0dERlhB8JFjVb5Zs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90" t="s">
        <v>534</v>
      </c>
      <c r="D34" s="1190"/>
      <c r="E34" s="1191"/>
      <c r="F34" s="32" t="s">
        <v>535</v>
      </c>
      <c r="G34" s="33" t="s">
        <v>536</v>
      </c>
      <c r="H34" s="33" t="s">
        <v>537</v>
      </c>
      <c r="I34" s="33" t="s">
        <v>538</v>
      </c>
      <c r="J34" s="34" t="s">
        <v>539</v>
      </c>
      <c r="K34" s="22"/>
      <c r="L34" s="22"/>
      <c r="M34" s="22"/>
      <c r="N34" s="22"/>
      <c r="O34" s="22"/>
      <c r="P34" s="22"/>
    </row>
    <row r="35" spans="1:16" ht="39" customHeight="1">
      <c r="A35" s="22"/>
      <c r="B35" s="35"/>
      <c r="C35" s="1184" t="s">
        <v>540</v>
      </c>
      <c r="D35" s="1185"/>
      <c r="E35" s="1186"/>
      <c r="F35" s="36">
        <v>0.94</v>
      </c>
      <c r="G35" s="37">
        <v>0.89</v>
      </c>
      <c r="H35" s="37">
        <v>0.62</v>
      </c>
      <c r="I35" s="37">
        <v>5.26</v>
      </c>
      <c r="J35" s="38">
        <v>6.39</v>
      </c>
      <c r="K35" s="22"/>
      <c r="L35" s="22"/>
      <c r="M35" s="22"/>
      <c r="N35" s="22"/>
      <c r="O35" s="22"/>
      <c r="P35" s="22"/>
    </row>
    <row r="36" spans="1:16" ht="39" customHeight="1">
      <c r="A36" s="22"/>
      <c r="B36" s="35"/>
      <c r="C36" s="1184" t="s">
        <v>541</v>
      </c>
      <c r="D36" s="1185"/>
      <c r="E36" s="1186"/>
      <c r="F36" s="36">
        <v>5.25</v>
      </c>
      <c r="G36" s="37">
        <v>4.8</v>
      </c>
      <c r="H36" s="37">
        <v>10.64</v>
      </c>
      <c r="I36" s="37">
        <v>7.16</v>
      </c>
      <c r="J36" s="38">
        <v>3.24</v>
      </c>
      <c r="K36" s="22"/>
      <c r="L36" s="22"/>
      <c r="M36" s="22"/>
      <c r="N36" s="22"/>
      <c r="O36" s="22"/>
      <c r="P36" s="22"/>
    </row>
    <row r="37" spans="1:16" ht="39" customHeight="1">
      <c r="A37" s="22"/>
      <c r="B37" s="35"/>
      <c r="C37" s="1184" t="s">
        <v>542</v>
      </c>
      <c r="D37" s="1185"/>
      <c r="E37" s="1186"/>
      <c r="F37" s="36">
        <v>0.97</v>
      </c>
      <c r="G37" s="37">
        <v>1.41</v>
      </c>
      <c r="H37" s="37">
        <v>1.05</v>
      </c>
      <c r="I37" s="37">
        <v>2.08</v>
      </c>
      <c r="J37" s="38">
        <v>2.4700000000000002</v>
      </c>
      <c r="K37" s="22"/>
      <c r="L37" s="22"/>
      <c r="M37" s="22"/>
      <c r="N37" s="22"/>
      <c r="O37" s="22"/>
      <c r="P37" s="22"/>
    </row>
    <row r="38" spans="1:16" ht="39" customHeight="1">
      <c r="A38" s="22"/>
      <c r="B38" s="35"/>
      <c r="C38" s="1184" t="s">
        <v>543</v>
      </c>
      <c r="D38" s="1185"/>
      <c r="E38" s="1186"/>
      <c r="F38" s="36">
        <v>1.76</v>
      </c>
      <c r="G38" s="37">
        <v>1.45</v>
      </c>
      <c r="H38" s="37">
        <v>0.94</v>
      </c>
      <c r="I38" s="37">
        <v>1.56</v>
      </c>
      <c r="J38" s="38">
        <v>0.81</v>
      </c>
      <c r="K38" s="22"/>
      <c r="L38" s="22"/>
      <c r="M38" s="22"/>
      <c r="N38" s="22"/>
      <c r="O38" s="22"/>
      <c r="P38" s="22"/>
    </row>
    <row r="39" spans="1:16" ht="39" customHeight="1">
      <c r="A39" s="22"/>
      <c r="B39" s="35"/>
      <c r="C39" s="1184" t="s">
        <v>544</v>
      </c>
      <c r="D39" s="1185"/>
      <c r="E39" s="1186"/>
      <c r="F39" s="36">
        <v>0.08</v>
      </c>
      <c r="G39" s="37">
        <v>0.34</v>
      </c>
      <c r="H39" s="37">
        <v>0.24</v>
      </c>
      <c r="I39" s="37">
        <v>0.15</v>
      </c>
      <c r="J39" s="38">
        <v>0.34</v>
      </c>
      <c r="K39" s="22"/>
      <c r="L39" s="22"/>
      <c r="M39" s="22"/>
      <c r="N39" s="22"/>
      <c r="O39" s="22"/>
      <c r="P39" s="22"/>
    </row>
    <row r="40" spans="1:16" ht="39" customHeight="1">
      <c r="A40" s="22"/>
      <c r="B40" s="35"/>
      <c r="C40" s="1184" t="s">
        <v>545</v>
      </c>
      <c r="D40" s="1185"/>
      <c r="E40" s="1186"/>
      <c r="F40" s="36">
        <v>0.08</v>
      </c>
      <c r="G40" s="37">
        <v>0.06</v>
      </c>
      <c r="H40" s="37">
        <v>0.06</v>
      </c>
      <c r="I40" s="37">
        <v>0.06</v>
      </c>
      <c r="J40" s="38">
        <v>0.06</v>
      </c>
      <c r="K40" s="22"/>
      <c r="L40" s="22"/>
      <c r="M40" s="22"/>
      <c r="N40" s="22"/>
      <c r="O40" s="22"/>
      <c r="P40" s="22"/>
    </row>
    <row r="41" spans="1:16" ht="39" customHeight="1">
      <c r="A41" s="22"/>
      <c r="B41" s="35"/>
      <c r="C41" s="1184"/>
      <c r="D41" s="1185"/>
      <c r="E41" s="1186"/>
      <c r="F41" s="36"/>
      <c r="G41" s="37"/>
      <c r="H41" s="37"/>
      <c r="I41" s="37"/>
      <c r="J41" s="38"/>
      <c r="K41" s="22"/>
      <c r="L41" s="22"/>
      <c r="M41" s="22"/>
      <c r="N41" s="22"/>
      <c r="O41" s="22"/>
      <c r="P41" s="22"/>
    </row>
    <row r="42" spans="1:16" ht="39" customHeight="1">
      <c r="A42" s="22"/>
      <c r="B42" s="39"/>
      <c r="C42" s="1184" t="s">
        <v>546</v>
      </c>
      <c r="D42" s="1185"/>
      <c r="E42" s="1186"/>
      <c r="F42" s="36" t="s">
        <v>486</v>
      </c>
      <c r="G42" s="37" t="s">
        <v>486</v>
      </c>
      <c r="H42" s="37" t="s">
        <v>486</v>
      </c>
      <c r="I42" s="37" t="s">
        <v>486</v>
      </c>
      <c r="J42" s="38" t="s">
        <v>486</v>
      </c>
      <c r="K42" s="22"/>
      <c r="L42" s="22"/>
      <c r="M42" s="22"/>
      <c r="N42" s="22"/>
      <c r="O42" s="22"/>
      <c r="P42" s="22"/>
    </row>
    <row r="43" spans="1:16" ht="39" customHeight="1" thickBot="1">
      <c r="A43" s="22"/>
      <c r="B43" s="40"/>
      <c r="C43" s="1187" t="s">
        <v>547</v>
      </c>
      <c r="D43" s="1188"/>
      <c r="E43" s="1189"/>
      <c r="F43" s="41" t="s">
        <v>486</v>
      </c>
      <c r="G43" s="42" t="s">
        <v>486</v>
      </c>
      <c r="H43" s="42" t="s">
        <v>486</v>
      </c>
      <c r="I43" s="42" t="s">
        <v>486</v>
      </c>
      <c r="J43" s="43" t="s">
        <v>486</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wDGz+vuOoulqUYgcpIdqzBmRlEw81vcNBg0ZpuSz5Su+Qga0QO9UVpfIjrBarTzBPAiUhFc2Jh9LjqJNdEwAUQ==" saltValue="/IN3DziusPrEvJcguVib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2" t="s">
        <v>9</v>
      </c>
      <c r="C45" s="1193"/>
      <c r="D45" s="58"/>
      <c r="E45" s="1198" t="s">
        <v>10</v>
      </c>
      <c r="F45" s="1198"/>
      <c r="G45" s="1198"/>
      <c r="H45" s="1198"/>
      <c r="I45" s="1198"/>
      <c r="J45" s="1199"/>
      <c r="K45" s="59">
        <v>393</v>
      </c>
      <c r="L45" s="60">
        <v>439</v>
      </c>
      <c r="M45" s="60">
        <v>518</v>
      </c>
      <c r="N45" s="60">
        <v>536</v>
      </c>
      <c r="O45" s="61">
        <v>548</v>
      </c>
      <c r="P45" s="48"/>
      <c r="Q45" s="48"/>
      <c r="R45" s="48"/>
      <c r="S45" s="48"/>
      <c r="T45" s="48"/>
      <c r="U45" s="48"/>
    </row>
    <row r="46" spans="1:21" ht="30.75" customHeight="1">
      <c r="A46" s="48"/>
      <c r="B46" s="1194"/>
      <c r="C46" s="1195"/>
      <c r="D46" s="62"/>
      <c r="E46" s="1200" t="s">
        <v>11</v>
      </c>
      <c r="F46" s="1200"/>
      <c r="G46" s="1200"/>
      <c r="H46" s="1200"/>
      <c r="I46" s="1200"/>
      <c r="J46" s="1201"/>
      <c r="K46" s="63" t="s">
        <v>486</v>
      </c>
      <c r="L46" s="64" t="s">
        <v>486</v>
      </c>
      <c r="M46" s="64" t="s">
        <v>486</v>
      </c>
      <c r="N46" s="64" t="s">
        <v>486</v>
      </c>
      <c r="O46" s="65" t="s">
        <v>486</v>
      </c>
      <c r="P46" s="48"/>
      <c r="Q46" s="48"/>
      <c r="R46" s="48"/>
      <c r="S46" s="48"/>
      <c r="T46" s="48"/>
      <c r="U46" s="48"/>
    </row>
    <row r="47" spans="1:21" ht="30.75" customHeight="1">
      <c r="A47" s="48"/>
      <c r="B47" s="1194"/>
      <c r="C47" s="1195"/>
      <c r="D47" s="62"/>
      <c r="E47" s="1200" t="s">
        <v>12</v>
      </c>
      <c r="F47" s="1200"/>
      <c r="G47" s="1200"/>
      <c r="H47" s="1200"/>
      <c r="I47" s="1200"/>
      <c r="J47" s="1201"/>
      <c r="K47" s="63" t="s">
        <v>486</v>
      </c>
      <c r="L47" s="64" t="s">
        <v>486</v>
      </c>
      <c r="M47" s="64" t="s">
        <v>486</v>
      </c>
      <c r="N47" s="64" t="s">
        <v>486</v>
      </c>
      <c r="O47" s="65" t="s">
        <v>486</v>
      </c>
      <c r="P47" s="48"/>
      <c r="Q47" s="48"/>
      <c r="R47" s="48"/>
      <c r="S47" s="48"/>
      <c r="T47" s="48"/>
      <c r="U47" s="48"/>
    </row>
    <row r="48" spans="1:21" ht="30.75" customHeight="1">
      <c r="A48" s="48"/>
      <c r="B48" s="1194"/>
      <c r="C48" s="1195"/>
      <c r="D48" s="62"/>
      <c r="E48" s="1200" t="s">
        <v>13</v>
      </c>
      <c r="F48" s="1200"/>
      <c r="G48" s="1200"/>
      <c r="H48" s="1200"/>
      <c r="I48" s="1200"/>
      <c r="J48" s="1201"/>
      <c r="K48" s="63">
        <v>12</v>
      </c>
      <c r="L48" s="64">
        <v>19</v>
      </c>
      <c r="M48" s="64">
        <v>13</v>
      </c>
      <c r="N48" s="64">
        <v>19</v>
      </c>
      <c r="O48" s="65">
        <v>36</v>
      </c>
      <c r="P48" s="48"/>
      <c r="Q48" s="48"/>
      <c r="R48" s="48"/>
      <c r="S48" s="48"/>
      <c r="T48" s="48"/>
      <c r="U48" s="48"/>
    </row>
    <row r="49" spans="1:21" ht="30.75" customHeight="1">
      <c r="A49" s="48"/>
      <c r="B49" s="1194"/>
      <c r="C49" s="1195"/>
      <c r="D49" s="62"/>
      <c r="E49" s="1200" t="s">
        <v>14</v>
      </c>
      <c r="F49" s="1200"/>
      <c r="G49" s="1200"/>
      <c r="H49" s="1200"/>
      <c r="I49" s="1200"/>
      <c r="J49" s="1201"/>
      <c r="K49" s="63">
        <v>5</v>
      </c>
      <c r="L49" s="64">
        <v>8</v>
      </c>
      <c r="M49" s="64">
        <v>11</v>
      </c>
      <c r="N49" s="64">
        <v>15</v>
      </c>
      <c r="O49" s="65">
        <v>15</v>
      </c>
      <c r="P49" s="48"/>
      <c r="Q49" s="48"/>
      <c r="R49" s="48"/>
      <c r="S49" s="48"/>
      <c r="T49" s="48"/>
      <c r="U49" s="48"/>
    </row>
    <row r="50" spans="1:21" ht="30.75" customHeight="1">
      <c r="A50" s="48"/>
      <c r="B50" s="1194"/>
      <c r="C50" s="1195"/>
      <c r="D50" s="62"/>
      <c r="E50" s="1200" t="s">
        <v>15</v>
      </c>
      <c r="F50" s="1200"/>
      <c r="G50" s="1200"/>
      <c r="H50" s="1200"/>
      <c r="I50" s="1200"/>
      <c r="J50" s="1201"/>
      <c r="K50" s="63">
        <v>6</v>
      </c>
      <c r="L50" s="64">
        <v>3</v>
      </c>
      <c r="M50" s="64">
        <v>2</v>
      </c>
      <c r="N50" s="64">
        <v>1</v>
      </c>
      <c r="O50" s="65">
        <v>1</v>
      </c>
      <c r="P50" s="48"/>
      <c r="Q50" s="48"/>
      <c r="R50" s="48"/>
      <c r="S50" s="48"/>
      <c r="T50" s="48"/>
      <c r="U50" s="48"/>
    </row>
    <row r="51" spans="1:21" ht="30.75" customHeight="1">
      <c r="A51" s="48"/>
      <c r="B51" s="1196"/>
      <c r="C51" s="1197"/>
      <c r="D51" s="66"/>
      <c r="E51" s="1200" t="s">
        <v>16</v>
      </c>
      <c r="F51" s="1200"/>
      <c r="G51" s="1200"/>
      <c r="H51" s="1200"/>
      <c r="I51" s="1200"/>
      <c r="J51" s="1201"/>
      <c r="K51" s="63" t="s">
        <v>486</v>
      </c>
      <c r="L51" s="64" t="s">
        <v>486</v>
      </c>
      <c r="M51" s="64" t="s">
        <v>486</v>
      </c>
      <c r="N51" s="64" t="s">
        <v>486</v>
      </c>
      <c r="O51" s="65" t="s">
        <v>486</v>
      </c>
      <c r="P51" s="48"/>
      <c r="Q51" s="48"/>
      <c r="R51" s="48"/>
      <c r="S51" s="48"/>
      <c r="T51" s="48"/>
      <c r="U51" s="48"/>
    </row>
    <row r="52" spans="1:21" ht="30.75" customHeight="1">
      <c r="A52" s="48"/>
      <c r="B52" s="1202" t="s">
        <v>17</v>
      </c>
      <c r="C52" s="1203"/>
      <c r="D52" s="66"/>
      <c r="E52" s="1200" t="s">
        <v>18</v>
      </c>
      <c r="F52" s="1200"/>
      <c r="G52" s="1200"/>
      <c r="H52" s="1200"/>
      <c r="I52" s="1200"/>
      <c r="J52" s="1201"/>
      <c r="K52" s="63">
        <v>327</v>
      </c>
      <c r="L52" s="64">
        <v>356</v>
      </c>
      <c r="M52" s="64">
        <v>419</v>
      </c>
      <c r="N52" s="64">
        <v>430</v>
      </c>
      <c r="O52" s="65">
        <v>436</v>
      </c>
      <c r="P52" s="48"/>
      <c r="Q52" s="48"/>
      <c r="R52" s="48"/>
      <c r="S52" s="48"/>
      <c r="T52" s="48"/>
      <c r="U52" s="48"/>
    </row>
    <row r="53" spans="1:21" ht="30.75" customHeight="1" thickBot="1">
      <c r="A53" s="48"/>
      <c r="B53" s="1204" t="s">
        <v>19</v>
      </c>
      <c r="C53" s="1205"/>
      <c r="D53" s="67"/>
      <c r="E53" s="1206" t="s">
        <v>20</v>
      </c>
      <c r="F53" s="1206"/>
      <c r="G53" s="1206"/>
      <c r="H53" s="1206"/>
      <c r="I53" s="1206"/>
      <c r="J53" s="1207"/>
      <c r="K53" s="68">
        <v>89</v>
      </c>
      <c r="L53" s="69">
        <v>113</v>
      </c>
      <c r="M53" s="69">
        <v>125</v>
      </c>
      <c r="N53" s="69">
        <v>141</v>
      </c>
      <c r="O53" s="70">
        <v>164</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c r="B58" s="1208" t="s">
        <v>24</v>
      </c>
      <c r="C58" s="1209"/>
      <c r="D58" s="1214" t="s">
        <v>25</v>
      </c>
      <c r="E58" s="1215"/>
      <c r="F58" s="1215"/>
      <c r="G58" s="1215"/>
      <c r="H58" s="1215"/>
      <c r="I58" s="1215"/>
      <c r="J58" s="1216"/>
      <c r="K58" s="83" t="s">
        <v>486</v>
      </c>
      <c r="L58" s="84" t="s">
        <v>486</v>
      </c>
      <c r="M58" s="84" t="s">
        <v>486</v>
      </c>
      <c r="N58" s="84" t="s">
        <v>486</v>
      </c>
      <c r="O58" s="85" t="s">
        <v>486</v>
      </c>
    </row>
    <row r="59" spans="1:21" ht="31.5" customHeight="1">
      <c r="B59" s="1210"/>
      <c r="C59" s="1211"/>
      <c r="D59" s="1217" t="s">
        <v>26</v>
      </c>
      <c r="E59" s="1218"/>
      <c r="F59" s="1218"/>
      <c r="G59" s="1218"/>
      <c r="H59" s="1218"/>
      <c r="I59" s="1218"/>
      <c r="J59" s="1219"/>
      <c r="K59" s="86" t="s">
        <v>486</v>
      </c>
      <c r="L59" s="87" t="s">
        <v>486</v>
      </c>
      <c r="M59" s="87" t="s">
        <v>486</v>
      </c>
      <c r="N59" s="87" t="s">
        <v>486</v>
      </c>
      <c r="O59" s="88" t="s">
        <v>486</v>
      </c>
    </row>
    <row r="60" spans="1:21" ht="31.5" customHeight="1" thickBot="1">
      <c r="B60" s="1212"/>
      <c r="C60" s="1213"/>
      <c r="D60" s="1220" t="s">
        <v>27</v>
      </c>
      <c r="E60" s="1221"/>
      <c r="F60" s="1221"/>
      <c r="G60" s="1221"/>
      <c r="H60" s="1221"/>
      <c r="I60" s="1221"/>
      <c r="J60" s="1222"/>
      <c r="K60" s="89" t="s">
        <v>486</v>
      </c>
      <c r="L60" s="90" t="s">
        <v>486</v>
      </c>
      <c r="M60" s="90" t="s">
        <v>486</v>
      </c>
      <c r="N60" s="90" t="s">
        <v>486</v>
      </c>
      <c r="O60" s="91" t="s">
        <v>486</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nEGjkLJtVBKwKfgtGcNnG9D0flb2BxEQe5TwQa29DVTkNaGbKc0O24zCXZOw+oTr2HXYvFn6ZaT4kgLDMrf8g==" saltValue="wmOZfLoaB7qM0fcuCoLI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525</v>
      </c>
      <c r="J40" s="103" t="s">
        <v>526</v>
      </c>
      <c r="K40" s="103" t="s">
        <v>527</v>
      </c>
      <c r="L40" s="103" t="s">
        <v>528</v>
      </c>
      <c r="M40" s="104" t="s">
        <v>529</v>
      </c>
    </row>
    <row r="41" spans="2:13" ht="27.75" customHeight="1">
      <c r="B41" s="1223" t="s">
        <v>30</v>
      </c>
      <c r="C41" s="1224"/>
      <c r="D41" s="105"/>
      <c r="E41" s="1229" t="s">
        <v>31</v>
      </c>
      <c r="F41" s="1229"/>
      <c r="G41" s="1229"/>
      <c r="H41" s="1230"/>
      <c r="I41" s="355">
        <v>4438</v>
      </c>
      <c r="J41" s="356">
        <v>4451</v>
      </c>
      <c r="K41" s="356">
        <v>5521</v>
      </c>
      <c r="L41" s="356">
        <v>5761</v>
      </c>
      <c r="M41" s="357">
        <v>5863</v>
      </c>
    </row>
    <row r="42" spans="2:13" ht="27.75" customHeight="1">
      <c r="B42" s="1225"/>
      <c r="C42" s="1226"/>
      <c r="D42" s="106"/>
      <c r="E42" s="1231" t="s">
        <v>32</v>
      </c>
      <c r="F42" s="1231"/>
      <c r="G42" s="1231"/>
      <c r="H42" s="1232"/>
      <c r="I42" s="358">
        <v>15</v>
      </c>
      <c r="J42" s="359">
        <v>9</v>
      </c>
      <c r="K42" s="359">
        <v>7</v>
      </c>
      <c r="L42" s="359">
        <v>5</v>
      </c>
      <c r="M42" s="360">
        <v>3</v>
      </c>
    </row>
    <row r="43" spans="2:13" ht="27.75" customHeight="1">
      <c r="B43" s="1225"/>
      <c r="C43" s="1226"/>
      <c r="D43" s="106"/>
      <c r="E43" s="1231" t="s">
        <v>33</v>
      </c>
      <c r="F43" s="1231"/>
      <c r="G43" s="1231"/>
      <c r="H43" s="1232"/>
      <c r="I43" s="358">
        <v>70</v>
      </c>
      <c r="J43" s="359">
        <v>60</v>
      </c>
      <c r="K43" s="359">
        <v>71</v>
      </c>
      <c r="L43" s="359">
        <v>99</v>
      </c>
      <c r="M43" s="360">
        <v>90</v>
      </c>
    </row>
    <row r="44" spans="2:13" ht="27.75" customHeight="1">
      <c r="B44" s="1225"/>
      <c r="C44" s="1226"/>
      <c r="D44" s="106"/>
      <c r="E44" s="1231" t="s">
        <v>34</v>
      </c>
      <c r="F44" s="1231"/>
      <c r="G44" s="1231"/>
      <c r="H44" s="1232"/>
      <c r="I44" s="358">
        <v>124</v>
      </c>
      <c r="J44" s="359">
        <v>116</v>
      </c>
      <c r="K44" s="359">
        <v>106</v>
      </c>
      <c r="L44" s="359">
        <v>92</v>
      </c>
      <c r="M44" s="360">
        <v>79</v>
      </c>
    </row>
    <row r="45" spans="2:13" ht="27.75" customHeight="1">
      <c r="B45" s="1225"/>
      <c r="C45" s="1226"/>
      <c r="D45" s="106"/>
      <c r="E45" s="1231" t="s">
        <v>35</v>
      </c>
      <c r="F45" s="1231"/>
      <c r="G45" s="1231"/>
      <c r="H45" s="1232"/>
      <c r="I45" s="358">
        <v>731</v>
      </c>
      <c r="J45" s="359">
        <v>649</v>
      </c>
      <c r="K45" s="359">
        <v>612</v>
      </c>
      <c r="L45" s="359">
        <v>608</v>
      </c>
      <c r="M45" s="360">
        <v>577</v>
      </c>
    </row>
    <row r="46" spans="2:13" ht="27.75" customHeight="1">
      <c r="B46" s="1225"/>
      <c r="C46" s="1226"/>
      <c r="D46" s="107"/>
      <c r="E46" s="1231" t="s">
        <v>36</v>
      </c>
      <c r="F46" s="1231"/>
      <c r="G46" s="1231"/>
      <c r="H46" s="1232"/>
      <c r="I46" s="358" t="s">
        <v>486</v>
      </c>
      <c r="J46" s="359" t="s">
        <v>486</v>
      </c>
      <c r="K46" s="359" t="s">
        <v>486</v>
      </c>
      <c r="L46" s="359" t="s">
        <v>486</v>
      </c>
      <c r="M46" s="360" t="s">
        <v>486</v>
      </c>
    </row>
    <row r="47" spans="2:13" ht="27.75" customHeight="1">
      <c r="B47" s="1225"/>
      <c r="C47" s="1226"/>
      <c r="D47" s="108"/>
      <c r="E47" s="1233" t="s">
        <v>37</v>
      </c>
      <c r="F47" s="1234"/>
      <c r="G47" s="1234"/>
      <c r="H47" s="1235"/>
      <c r="I47" s="358" t="s">
        <v>486</v>
      </c>
      <c r="J47" s="359" t="s">
        <v>486</v>
      </c>
      <c r="K47" s="359" t="s">
        <v>486</v>
      </c>
      <c r="L47" s="359" t="s">
        <v>486</v>
      </c>
      <c r="M47" s="360" t="s">
        <v>486</v>
      </c>
    </row>
    <row r="48" spans="2:13" ht="27.75" customHeight="1">
      <c r="B48" s="1225"/>
      <c r="C48" s="1226"/>
      <c r="D48" s="106"/>
      <c r="E48" s="1231" t="s">
        <v>38</v>
      </c>
      <c r="F48" s="1231"/>
      <c r="G48" s="1231"/>
      <c r="H48" s="1232"/>
      <c r="I48" s="358" t="s">
        <v>486</v>
      </c>
      <c r="J48" s="359" t="s">
        <v>486</v>
      </c>
      <c r="K48" s="359" t="s">
        <v>486</v>
      </c>
      <c r="L48" s="359" t="s">
        <v>486</v>
      </c>
      <c r="M48" s="360" t="s">
        <v>486</v>
      </c>
    </row>
    <row r="49" spans="2:13" ht="27.75" customHeight="1">
      <c r="B49" s="1227"/>
      <c r="C49" s="1228"/>
      <c r="D49" s="106"/>
      <c r="E49" s="1231" t="s">
        <v>39</v>
      </c>
      <c r="F49" s="1231"/>
      <c r="G49" s="1231"/>
      <c r="H49" s="1232"/>
      <c r="I49" s="358" t="s">
        <v>486</v>
      </c>
      <c r="J49" s="359" t="s">
        <v>486</v>
      </c>
      <c r="K49" s="359" t="s">
        <v>486</v>
      </c>
      <c r="L49" s="359" t="s">
        <v>486</v>
      </c>
      <c r="M49" s="360" t="s">
        <v>486</v>
      </c>
    </row>
    <row r="50" spans="2:13" ht="27.75" customHeight="1">
      <c r="B50" s="1236" t="s">
        <v>40</v>
      </c>
      <c r="C50" s="1237"/>
      <c r="D50" s="109"/>
      <c r="E50" s="1231" t="s">
        <v>41</v>
      </c>
      <c r="F50" s="1231"/>
      <c r="G50" s="1231"/>
      <c r="H50" s="1232"/>
      <c r="I50" s="358">
        <v>1616</v>
      </c>
      <c r="J50" s="359">
        <v>1670</v>
      </c>
      <c r="K50" s="359">
        <v>1598</v>
      </c>
      <c r="L50" s="359">
        <v>1717</v>
      </c>
      <c r="M50" s="360">
        <v>1846</v>
      </c>
    </row>
    <row r="51" spans="2:13" ht="27.75" customHeight="1">
      <c r="B51" s="1225"/>
      <c r="C51" s="1226"/>
      <c r="D51" s="106"/>
      <c r="E51" s="1231" t="s">
        <v>42</v>
      </c>
      <c r="F51" s="1231"/>
      <c r="G51" s="1231"/>
      <c r="H51" s="1232"/>
      <c r="I51" s="358">
        <v>2</v>
      </c>
      <c r="J51" s="359">
        <v>2</v>
      </c>
      <c r="K51" s="359">
        <v>128</v>
      </c>
      <c r="L51" s="359">
        <v>124</v>
      </c>
      <c r="M51" s="360">
        <v>78</v>
      </c>
    </row>
    <row r="52" spans="2:13" ht="27.75" customHeight="1">
      <c r="B52" s="1227"/>
      <c r="C52" s="1228"/>
      <c r="D52" s="106"/>
      <c r="E52" s="1231" t="s">
        <v>43</v>
      </c>
      <c r="F52" s="1231"/>
      <c r="G52" s="1231"/>
      <c r="H52" s="1232"/>
      <c r="I52" s="358">
        <v>3563</v>
      </c>
      <c r="J52" s="359">
        <v>3526</v>
      </c>
      <c r="K52" s="359">
        <v>3935</v>
      </c>
      <c r="L52" s="359">
        <v>4046</v>
      </c>
      <c r="M52" s="360">
        <v>4069</v>
      </c>
    </row>
    <row r="53" spans="2:13" ht="27.75" customHeight="1" thickBot="1">
      <c r="B53" s="1238" t="s">
        <v>19</v>
      </c>
      <c r="C53" s="1239"/>
      <c r="D53" s="110"/>
      <c r="E53" s="1240" t="s">
        <v>44</v>
      </c>
      <c r="F53" s="1240"/>
      <c r="G53" s="1240"/>
      <c r="H53" s="1241"/>
      <c r="I53" s="361">
        <v>197</v>
      </c>
      <c r="J53" s="362">
        <v>88</v>
      </c>
      <c r="K53" s="362">
        <v>655</v>
      </c>
      <c r="L53" s="362">
        <v>679</v>
      </c>
      <c r="M53" s="363">
        <v>620</v>
      </c>
    </row>
    <row r="54" spans="2:13" ht="27.75" customHeight="1">
      <c r="B54" s="111"/>
      <c r="C54" s="112"/>
      <c r="D54" s="112"/>
      <c r="E54" s="113"/>
      <c r="F54" s="113"/>
      <c r="G54" s="113"/>
      <c r="H54" s="113"/>
      <c r="I54" s="114"/>
      <c r="J54" s="114"/>
      <c r="K54" s="114"/>
      <c r="L54" s="114"/>
      <c r="M54" s="114"/>
    </row>
    <row r="55" spans="2:13" ht="13"/>
  </sheetData>
  <sheetProtection algorithmName="SHA-512" hashValue="XsCgtCc3temirme+4N+7RSg0+9KBk/Z0UOT2DhmZD7JEy1xVvYYGzJvrXuhyAU9WNI9UIW+2ZpRp5dnp2KkXuQ==" saltValue="UYw8N5bztnVXr39xC3wQ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527</v>
      </c>
      <c r="G54" s="119" t="s">
        <v>528</v>
      </c>
      <c r="H54" s="120" t="s">
        <v>529</v>
      </c>
    </row>
    <row r="55" spans="2:8" ht="52.5" customHeight="1">
      <c r="B55" s="121"/>
      <c r="C55" s="1250" t="s">
        <v>46</v>
      </c>
      <c r="D55" s="1250"/>
      <c r="E55" s="1251"/>
      <c r="F55" s="122">
        <v>964</v>
      </c>
      <c r="G55" s="122">
        <v>1101</v>
      </c>
      <c r="H55" s="123">
        <v>1192</v>
      </c>
    </row>
    <row r="56" spans="2:8" ht="52.5" customHeight="1">
      <c r="B56" s="124"/>
      <c r="C56" s="1252" t="s">
        <v>47</v>
      </c>
      <c r="D56" s="1252"/>
      <c r="E56" s="1253"/>
      <c r="F56" s="125">
        <v>115</v>
      </c>
      <c r="G56" s="125">
        <v>115</v>
      </c>
      <c r="H56" s="126">
        <v>124</v>
      </c>
    </row>
    <row r="57" spans="2:8" ht="53.25" customHeight="1">
      <c r="B57" s="124"/>
      <c r="C57" s="1254" t="s">
        <v>48</v>
      </c>
      <c r="D57" s="1254"/>
      <c r="E57" s="1255"/>
      <c r="F57" s="127">
        <v>281</v>
      </c>
      <c r="G57" s="127">
        <v>268</v>
      </c>
      <c r="H57" s="128">
        <v>273</v>
      </c>
    </row>
    <row r="58" spans="2:8" ht="45.75" customHeight="1">
      <c r="B58" s="129"/>
      <c r="C58" s="1242" t="s">
        <v>553</v>
      </c>
      <c r="D58" s="1243"/>
      <c r="E58" s="1244"/>
      <c r="F58" s="130">
        <v>144</v>
      </c>
      <c r="G58" s="130">
        <v>144</v>
      </c>
      <c r="H58" s="131">
        <v>144</v>
      </c>
    </row>
    <row r="59" spans="2:8" ht="45.75" customHeight="1">
      <c r="B59" s="129"/>
      <c r="C59" s="1242" t="s">
        <v>554</v>
      </c>
      <c r="D59" s="1243"/>
      <c r="E59" s="1244"/>
      <c r="F59" s="130">
        <v>33</v>
      </c>
      <c r="G59" s="130">
        <v>39</v>
      </c>
      <c r="H59" s="131">
        <v>39</v>
      </c>
    </row>
    <row r="60" spans="2:8" ht="45.75" customHeight="1">
      <c r="B60" s="129"/>
      <c r="C60" s="1242" t="s">
        <v>556</v>
      </c>
      <c r="D60" s="1243"/>
      <c r="E60" s="1244"/>
      <c r="F60" s="130">
        <v>14</v>
      </c>
      <c r="G60" s="130">
        <v>27</v>
      </c>
      <c r="H60" s="131">
        <v>33</v>
      </c>
    </row>
    <row r="61" spans="2:8" ht="45.75" customHeight="1">
      <c r="B61" s="129"/>
      <c r="C61" s="1242" t="s">
        <v>555</v>
      </c>
      <c r="D61" s="1243"/>
      <c r="E61" s="1244"/>
      <c r="F61" s="130">
        <v>28</v>
      </c>
      <c r="G61" s="130">
        <v>28</v>
      </c>
      <c r="H61" s="131">
        <v>27</v>
      </c>
    </row>
    <row r="62" spans="2:8" ht="45.75" customHeight="1" thickBot="1">
      <c r="B62" s="132"/>
      <c r="C62" s="1245" t="s">
        <v>557</v>
      </c>
      <c r="D62" s="1246"/>
      <c r="E62" s="1247"/>
      <c r="F62" s="133">
        <v>20</v>
      </c>
      <c r="G62" s="133">
        <v>20</v>
      </c>
      <c r="H62" s="134">
        <v>20</v>
      </c>
    </row>
    <row r="63" spans="2:8" ht="52.5" customHeight="1" thickBot="1">
      <c r="B63" s="135"/>
      <c r="C63" s="1248" t="s">
        <v>49</v>
      </c>
      <c r="D63" s="1248"/>
      <c r="E63" s="1249"/>
      <c r="F63" s="136">
        <v>1360</v>
      </c>
      <c r="G63" s="136">
        <v>1485</v>
      </c>
      <c r="H63" s="137">
        <v>1588</v>
      </c>
    </row>
    <row r="64" spans="2:8" ht="13"/>
  </sheetData>
  <sheetProtection algorithmName="SHA-512" hashValue="SDHF9iC41BeoP7xgHAvAiO+bj++zAqgURxz7eruVfi7jPyxpZNE6kl0W4hu8X+0Exn3mADNnhhKo39xGa1fYqA==" saltValue="dx6FhT6zAXyqKkr87P60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A8B0F-D97E-4507-B110-0A7C2E7E8419}">
  <sheetPr>
    <pageSetUpPr fitToPage="1"/>
  </sheetPr>
  <dimension ref="A1:DE85"/>
  <sheetViews>
    <sheetView showGridLines="0" tabSelected="1" topLeftCell="B34" zoomScale="60" zoomScaleNormal="60" zoomScaleSheetLayoutView="55" workbookViewId="0"/>
  </sheetViews>
  <sheetFormatPr defaultColWidth="0" defaultRowHeight="0" customHeight="1" zeroHeight="1"/>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c r="A1" s="399"/>
      <c r="B1" s="398"/>
      <c r="DD1" s="364"/>
      <c r="DE1" s="364"/>
    </row>
    <row r="2" spans="1:109" ht="25.5" customHeight="1">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c r="DD19" s="364"/>
      <c r="DE19" s="364"/>
    </row>
    <row r="20" spans="1:109" ht="13">
      <c r="DD20" s="364"/>
      <c r="DE20" s="364"/>
    </row>
    <row r="21" spans="1:109" ht="17.25" customHeight="1">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c r="B22" s="365"/>
    </row>
    <row r="23" spans="1:109" ht="13">
      <c r="B23" s="365"/>
    </row>
    <row r="24" spans="1:109" ht="13">
      <c r="B24" s="365"/>
    </row>
    <row r="25" spans="1:109" ht="13">
      <c r="B25" s="365"/>
    </row>
    <row r="26" spans="1:109" ht="13">
      <c r="B26" s="365"/>
    </row>
    <row r="27" spans="1:109" ht="13">
      <c r="B27" s="365"/>
    </row>
    <row r="28" spans="1:109" ht="13">
      <c r="B28" s="365"/>
    </row>
    <row r="29" spans="1:109" ht="13">
      <c r="B29" s="365"/>
    </row>
    <row r="30" spans="1:109" ht="13">
      <c r="B30" s="365"/>
    </row>
    <row r="31" spans="1:109" ht="13">
      <c r="B31" s="365"/>
    </row>
    <row r="32" spans="1:109" ht="13">
      <c r="B32" s="365"/>
    </row>
    <row r="33" spans="2:109" ht="13">
      <c r="B33" s="365"/>
    </row>
    <row r="34" spans="2:109" ht="13">
      <c r="B34" s="365"/>
    </row>
    <row r="35" spans="2:109" ht="13">
      <c r="B35" s="365"/>
    </row>
    <row r="36" spans="2:109" ht="13">
      <c r="B36" s="365"/>
    </row>
    <row r="37" spans="2:109" ht="13">
      <c r="B37" s="365"/>
    </row>
    <row r="38" spans="2:109" ht="13">
      <c r="B38" s="365"/>
    </row>
    <row r="39" spans="2:109" ht="13">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c r="B40" s="384"/>
      <c r="DD40" s="384"/>
      <c r="DE40" s="364"/>
    </row>
    <row r="41" spans="2:109" ht="16.5">
      <c r="B41" s="394" t="s">
        <v>588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c r="B42" s="365"/>
      <c r="G42" s="380"/>
      <c r="I42" s="379"/>
      <c r="J42" s="379"/>
      <c r="K42" s="379"/>
      <c r="AM42" s="380"/>
      <c r="AN42" s="380" t="s">
        <v>584</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c r="B43" s="365"/>
      <c r="AN43" s="1268" t="s">
        <v>587</v>
      </c>
      <c r="AO43" s="1269"/>
      <c r="AP43" s="1269"/>
      <c r="AQ43" s="1269"/>
      <c r="AR43" s="1269"/>
      <c r="AS43" s="1269"/>
      <c r="AT43" s="1269"/>
      <c r="AU43" s="1269"/>
      <c r="AV43" s="1269"/>
      <c r="AW43" s="1269"/>
      <c r="AX43" s="1269"/>
      <c r="AY43" s="1269"/>
      <c r="AZ43" s="1269"/>
      <c r="BA43" s="1269"/>
      <c r="BB43" s="1269"/>
      <c r="BC43" s="1269"/>
      <c r="BD43" s="1269"/>
      <c r="BE43" s="1269"/>
      <c r="BF43" s="1269"/>
      <c r="BG43" s="1269"/>
      <c r="BH43" s="1269"/>
      <c r="BI43" s="1269"/>
      <c r="BJ43" s="1269"/>
      <c r="BK43" s="1269"/>
      <c r="BL43" s="1269"/>
      <c r="BM43" s="1269"/>
      <c r="BN43" s="1269"/>
      <c r="BO43" s="1269"/>
      <c r="BP43" s="1269"/>
      <c r="BQ43" s="1269"/>
      <c r="BR43" s="1269"/>
      <c r="BS43" s="1269"/>
      <c r="BT43" s="1269"/>
      <c r="BU43" s="1269"/>
      <c r="BV43" s="1269"/>
      <c r="BW43" s="1269"/>
      <c r="BX43" s="1269"/>
      <c r="BY43" s="1269"/>
      <c r="BZ43" s="1269"/>
      <c r="CA43" s="1269"/>
      <c r="CB43" s="1269"/>
      <c r="CC43" s="1269"/>
      <c r="CD43" s="1269"/>
      <c r="CE43" s="1269"/>
      <c r="CF43" s="1269"/>
      <c r="CG43" s="1269"/>
      <c r="CH43" s="1269"/>
      <c r="CI43" s="1269"/>
      <c r="CJ43" s="1269"/>
      <c r="CK43" s="1269"/>
      <c r="CL43" s="1269"/>
      <c r="CM43" s="1269"/>
      <c r="CN43" s="1269"/>
      <c r="CO43" s="1269"/>
      <c r="CP43" s="1269"/>
      <c r="CQ43" s="1269"/>
      <c r="CR43" s="1269"/>
      <c r="CS43" s="1269"/>
      <c r="CT43" s="1269"/>
      <c r="CU43" s="1269"/>
      <c r="CV43" s="1269"/>
      <c r="CW43" s="1269"/>
      <c r="CX43" s="1269"/>
      <c r="CY43" s="1269"/>
      <c r="CZ43" s="1269"/>
      <c r="DA43" s="1269"/>
      <c r="DB43" s="1269"/>
      <c r="DC43" s="1270"/>
    </row>
    <row r="44" spans="2:109" ht="13">
      <c r="B44" s="365"/>
      <c r="AN44" s="1271"/>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3"/>
    </row>
    <row r="45" spans="2:109" ht="13">
      <c r="B45" s="365"/>
      <c r="AN45" s="1271"/>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3"/>
    </row>
    <row r="46" spans="2:109" ht="13">
      <c r="B46" s="365"/>
      <c r="AN46" s="1271"/>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3"/>
    </row>
    <row r="47" spans="2:109" ht="13">
      <c r="B47" s="365"/>
      <c r="AN47" s="1274"/>
      <c r="AO47" s="1275"/>
      <c r="AP47" s="1275"/>
      <c r="AQ47" s="1275"/>
      <c r="AR47" s="1275"/>
      <c r="AS47" s="1275"/>
      <c r="AT47" s="1275"/>
      <c r="AU47" s="1275"/>
      <c r="AV47" s="1275"/>
      <c r="AW47" s="1275"/>
      <c r="AX47" s="1275"/>
      <c r="AY47" s="1275"/>
      <c r="AZ47" s="1275"/>
      <c r="BA47" s="1275"/>
      <c r="BB47" s="1275"/>
      <c r="BC47" s="1275"/>
      <c r="BD47" s="1275"/>
      <c r="BE47" s="1275"/>
      <c r="BF47" s="1275"/>
      <c r="BG47" s="1275"/>
      <c r="BH47" s="1275"/>
      <c r="BI47" s="1275"/>
      <c r="BJ47" s="1275"/>
      <c r="BK47" s="1275"/>
      <c r="BL47" s="1275"/>
      <c r="BM47" s="1275"/>
      <c r="BN47" s="1275"/>
      <c r="BO47" s="1275"/>
      <c r="BP47" s="1275"/>
      <c r="BQ47" s="1275"/>
      <c r="BR47" s="1275"/>
      <c r="BS47" s="1275"/>
      <c r="BT47" s="1275"/>
      <c r="BU47" s="1275"/>
      <c r="BV47" s="1275"/>
      <c r="BW47" s="1275"/>
      <c r="BX47" s="1275"/>
      <c r="BY47" s="1275"/>
      <c r="BZ47" s="1275"/>
      <c r="CA47" s="1275"/>
      <c r="CB47" s="1275"/>
      <c r="CC47" s="1275"/>
      <c r="CD47" s="1275"/>
      <c r="CE47" s="1275"/>
      <c r="CF47" s="1275"/>
      <c r="CG47" s="1275"/>
      <c r="CH47" s="1275"/>
      <c r="CI47" s="1275"/>
      <c r="CJ47" s="1275"/>
      <c r="CK47" s="1275"/>
      <c r="CL47" s="1275"/>
      <c r="CM47" s="1275"/>
      <c r="CN47" s="1275"/>
      <c r="CO47" s="1275"/>
      <c r="CP47" s="1275"/>
      <c r="CQ47" s="1275"/>
      <c r="CR47" s="1275"/>
      <c r="CS47" s="1275"/>
      <c r="CT47" s="1275"/>
      <c r="CU47" s="1275"/>
      <c r="CV47" s="1275"/>
      <c r="CW47" s="1275"/>
      <c r="CX47" s="1275"/>
      <c r="CY47" s="1275"/>
      <c r="CZ47" s="1275"/>
      <c r="DA47" s="1275"/>
      <c r="DB47" s="1275"/>
      <c r="DC47" s="1276"/>
    </row>
    <row r="48" spans="2:109" ht="13">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c r="B49" s="365"/>
      <c r="AN49" s="364" t="s">
        <v>582</v>
      </c>
    </row>
    <row r="50" spans="1:109" ht="13">
      <c r="B50" s="365"/>
      <c r="G50" s="1262"/>
      <c r="H50" s="1262"/>
      <c r="I50" s="1262"/>
      <c r="J50" s="1262"/>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58" t="s">
        <v>525</v>
      </c>
      <c r="BQ50" s="1258"/>
      <c r="BR50" s="1258"/>
      <c r="BS50" s="1258"/>
      <c r="BT50" s="1258"/>
      <c r="BU50" s="1258"/>
      <c r="BV50" s="1258"/>
      <c r="BW50" s="1258"/>
      <c r="BX50" s="1258" t="s">
        <v>526</v>
      </c>
      <c r="BY50" s="1258"/>
      <c r="BZ50" s="1258"/>
      <c r="CA50" s="1258"/>
      <c r="CB50" s="1258"/>
      <c r="CC50" s="1258"/>
      <c r="CD50" s="1258"/>
      <c r="CE50" s="1258"/>
      <c r="CF50" s="1258" t="s">
        <v>527</v>
      </c>
      <c r="CG50" s="1258"/>
      <c r="CH50" s="1258"/>
      <c r="CI50" s="1258"/>
      <c r="CJ50" s="1258"/>
      <c r="CK50" s="1258"/>
      <c r="CL50" s="1258"/>
      <c r="CM50" s="1258"/>
      <c r="CN50" s="1258" t="s">
        <v>528</v>
      </c>
      <c r="CO50" s="1258"/>
      <c r="CP50" s="1258"/>
      <c r="CQ50" s="1258"/>
      <c r="CR50" s="1258"/>
      <c r="CS50" s="1258"/>
      <c r="CT50" s="1258"/>
      <c r="CU50" s="1258"/>
      <c r="CV50" s="1258" t="s">
        <v>529</v>
      </c>
      <c r="CW50" s="1258"/>
      <c r="CX50" s="1258"/>
      <c r="CY50" s="1258"/>
      <c r="CZ50" s="1258"/>
      <c r="DA50" s="1258"/>
      <c r="DB50" s="1258"/>
      <c r="DC50" s="1258"/>
    </row>
    <row r="51" spans="1:109" ht="13.5" customHeight="1">
      <c r="B51" s="365"/>
      <c r="G51" s="1267"/>
      <c r="H51" s="1267"/>
      <c r="I51" s="1277"/>
      <c r="J51" s="1277"/>
      <c r="K51" s="1263"/>
      <c r="L51" s="1263"/>
      <c r="M51" s="1263"/>
      <c r="N51" s="1263"/>
      <c r="AM51" s="371"/>
      <c r="AN51" s="1259" t="s">
        <v>581</v>
      </c>
      <c r="AO51" s="1259"/>
      <c r="AP51" s="1259"/>
      <c r="AQ51" s="1259"/>
      <c r="AR51" s="1259"/>
      <c r="AS51" s="1259"/>
      <c r="AT51" s="1259"/>
      <c r="AU51" s="1259"/>
      <c r="AV51" s="1259"/>
      <c r="AW51" s="1259"/>
      <c r="AX51" s="1259"/>
      <c r="AY51" s="1259"/>
      <c r="AZ51" s="1259"/>
      <c r="BA51" s="1259"/>
      <c r="BB51" s="1259" t="s">
        <v>579</v>
      </c>
      <c r="BC51" s="1259"/>
      <c r="BD51" s="1259"/>
      <c r="BE51" s="1259"/>
      <c r="BF51" s="1259"/>
      <c r="BG51" s="1259"/>
      <c r="BH51" s="1259"/>
      <c r="BI51" s="1259"/>
      <c r="BJ51" s="1259"/>
      <c r="BK51" s="1259"/>
      <c r="BL51" s="1259"/>
      <c r="BM51" s="1259"/>
      <c r="BN51" s="1259"/>
      <c r="BO51" s="1259"/>
      <c r="BP51" s="1256">
        <v>11.1</v>
      </c>
      <c r="BQ51" s="1256"/>
      <c r="BR51" s="1256"/>
      <c r="BS51" s="1256"/>
      <c r="BT51" s="1256"/>
      <c r="BU51" s="1256"/>
      <c r="BV51" s="1256"/>
      <c r="BW51" s="1256"/>
      <c r="BX51" s="1256">
        <v>4.5999999999999996</v>
      </c>
      <c r="BY51" s="1256"/>
      <c r="BZ51" s="1256"/>
      <c r="CA51" s="1256"/>
      <c r="CB51" s="1256"/>
      <c r="CC51" s="1256"/>
      <c r="CD51" s="1256"/>
      <c r="CE51" s="1256"/>
      <c r="CF51" s="1256">
        <v>31.3</v>
      </c>
      <c r="CG51" s="1256"/>
      <c r="CH51" s="1256"/>
      <c r="CI51" s="1256"/>
      <c r="CJ51" s="1256"/>
      <c r="CK51" s="1256"/>
      <c r="CL51" s="1256"/>
      <c r="CM51" s="1256"/>
      <c r="CN51" s="1256">
        <v>32.9</v>
      </c>
      <c r="CO51" s="1256"/>
      <c r="CP51" s="1256"/>
      <c r="CQ51" s="1256"/>
      <c r="CR51" s="1256"/>
      <c r="CS51" s="1256"/>
      <c r="CT51" s="1256"/>
      <c r="CU51" s="1256"/>
      <c r="CV51" s="1256">
        <v>30.1</v>
      </c>
      <c r="CW51" s="1256"/>
      <c r="CX51" s="1256"/>
      <c r="CY51" s="1256"/>
      <c r="CZ51" s="1256"/>
      <c r="DA51" s="1256"/>
      <c r="DB51" s="1256"/>
      <c r="DC51" s="1256"/>
    </row>
    <row r="52" spans="1:109" ht="13">
      <c r="B52" s="365"/>
      <c r="G52" s="1267"/>
      <c r="H52" s="1267"/>
      <c r="I52" s="1277"/>
      <c r="J52" s="1277"/>
      <c r="K52" s="1263"/>
      <c r="L52" s="1263"/>
      <c r="M52" s="1263"/>
      <c r="N52" s="1263"/>
      <c r="AM52" s="37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
      <c r="A53" s="379"/>
      <c r="B53" s="365"/>
      <c r="G53" s="1267"/>
      <c r="H53" s="1267"/>
      <c r="I53" s="1262"/>
      <c r="J53" s="1262"/>
      <c r="K53" s="1263"/>
      <c r="L53" s="1263"/>
      <c r="M53" s="1263"/>
      <c r="N53" s="1263"/>
      <c r="AM53" s="371"/>
      <c r="AN53" s="1259"/>
      <c r="AO53" s="1259"/>
      <c r="AP53" s="1259"/>
      <c r="AQ53" s="1259"/>
      <c r="AR53" s="1259"/>
      <c r="AS53" s="1259"/>
      <c r="AT53" s="1259"/>
      <c r="AU53" s="1259"/>
      <c r="AV53" s="1259"/>
      <c r="AW53" s="1259"/>
      <c r="AX53" s="1259"/>
      <c r="AY53" s="1259"/>
      <c r="AZ53" s="1259"/>
      <c r="BA53" s="1259"/>
      <c r="BB53" s="1259" t="s">
        <v>586</v>
      </c>
      <c r="BC53" s="1259"/>
      <c r="BD53" s="1259"/>
      <c r="BE53" s="1259"/>
      <c r="BF53" s="1259"/>
      <c r="BG53" s="1259"/>
      <c r="BH53" s="1259"/>
      <c r="BI53" s="1259"/>
      <c r="BJ53" s="1259"/>
      <c r="BK53" s="1259"/>
      <c r="BL53" s="1259"/>
      <c r="BM53" s="1259"/>
      <c r="BN53" s="1259"/>
      <c r="BO53" s="1259"/>
      <c r="BP53" s="1256">
        <v>55.6</v>
      </c>
      <c r="BQ53" s="1256"/>
      <c r="BR53" s="1256"/>
      <c r="BS53" s="1256"/>
      <c r="BT53" s="1256"/>
      <c r="BU53" s="1256"/>
      <c r="BV53" s="1256"/>
      <c r="BW53" s="1256"/>
      <c r="BX53" s="1256">
        <v>57.1</v>
      </c>
      <c r="BY53" s="1256"/>
      <c r="BZ53" s="1256"/>
      <c r="CA53" s="1256"/>
      <c r="CB53" s="1256"/>
      <c r="CC53" s="1256"/>
      <c r="CD53" s="1256"/>
      <c r="CE53" s="1256"/>
      <c r="CF53" s="1256">
        <v>53.1</v>
      </c>
      <c r="CG53" s="1256"/>
      <c r="CH53" s="1256"/>
      <c r="CI53" s="1256"/>
      <c r="CJ53" s="1256"/>
      <c r="CK53" s="1256"/>
      <c r="CL53" s="1256"/>
      <c r="CM53" s="1256"/>
      <c r="CN53" s="1256">
        <v>53.4</v>
      </c>
      <c r="CO53" s="1256"/>
      <c r="CP53" s="1256"/>
      <c r="CQ53" s="1256"/>
      <c r="CR53" s="1256"/>
      <c r="CS53" s="1256"/>
      <c r="CT53" s="1256"/>
      <c r="CU53" s="1256"/>
      <c r="CV53" s="1256">
        <v>54.3</v>
      </c>
      <c r="CW53" s="1256"/>
      <c r="CX53" s="1256"/>
      <c r="CY53" s="1256"/>
      <c r="CZ53" s="1256"/>
      <c r="DA53" s="1256"/>
      <c r="DB53" s="1256"/>
      <c r="DC53" s="1256"/>
    </row>
    <row r="54" spans="1:109" ht="13">
      <c r="A54" s="379"/>
      <c r="B54" s="365"/>
      <c r="G54" s="1267"/>
      <c r="H54" s="1267"/>
      <c r="I54" s="1262"/>
      <c r="J54" s="1262"/>
      <c r="K54" s="1263"/>
      <c r="L54" s="1263"/>
      <c r="M54" s="1263"/>
      <c r="N54" s="1263"/>
      <c r="AM54" s="37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
      <c r="A55" s="379"/>
      <c r="B55" s="365"/>
      <c r="G55" s="1262"/>
      <c r="H55" s="1262"/>
      <c r="I55" s="1262"/>
      <c r="J55" s="1262"/>
      <c r="K55" s="1263"/>
      <c r="L55" s="1263"/>
      <c r="M55" s="1263"/>
      <c r="N55" s="1263"/>
      <c r="AN55" s="1258" t="s">
        <v>580</v>
      </c>
      <c r="AO55" s="1258"/>
      <c r="AP55" s="1258"/>
      <c r="AQ55" s="1258"/>
      <c r="AR55" s="1258"/>
      <c r="AS55" s="1258"/>
      <c r="AT55" s="1258"/>
      <c r="AU55" s="1258"/>
      <c r="AV55" s="1258"/>
      <c r="AW55" s="1258"/>
      <c r="AX55" s="1258"/>
      <c r="AY55" s="1258"/>
      <c r="AZ55" s="1258"/>
      <c r="BA55" s="1258"/>
      <c r="BB55" s="1259" t="s">
        <v>579</v>
      </c>
      <c r="BC55" s="1259"/>
      <c r="BD55" s="1259"/>
      <c r="BE55" s="1259"/>
      <c r="BF55" s="1259"/>
      <c r="BG55" s="1259"/>
      <c r="BH55" s="1259"/>
      <c r="BI55" s="1259"/>
      <c r="BJ55" s="1259"/>
      <c r="BK55" s="1259"/>
      <c r="BL55" s="1259"/>
      <c r="BM55" s="1259"/>
      <c r="BN55" s="1259"/>
      <c r="BO55" s="1259"/>
      <c r="BP55" s="1256">
        <v>0</v>
      </c>
      <c r="BQ55" s="1256"/>
      <c r="BR55" s="1256"/>
      <c r="BS55" s="1256"/>
      <c r="BT55" s="1256"/>
      <c r="BU55" s="1256"/>
      <c r="BV55" s="1256"/>
      <c r="BW55" s="1256"/>
      <c r="BX55" s="1256">
        <v>0</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ht="13">
      <c r="A56" s="379"/>
      <c r="B56" s="365"/>
      <c r="G56" s="1262"/>
      <c r="H56" s="1262"/>
      <c r="I56" s="1262"/>
      <c r="J56" s="1262"/>
      <c r="K56" s="1263"/>
      <c r="L56" s="1263"/>
      <c r="M56" s="1263"/>
      <c r="N56" s="1263"/>
      <c r="AN56" s="1258"/>
      <c r="AO56" s="1258"/>
      <c r="AP56" s="1258"/>
      <c r="AQ56" s="1258"/>
      <c r="AR56" s="1258"/>
      <c r="AS56" s="1258"/>
      <c r="AT56" s="1258"/>
      <c r="AU56" s="1258"/>
      <c r="AV56" s="1258"/>
      <c r="AW56" s="1258"/>
      <c r="AX56" s="1258"/>
      <c r="AY56" s="1258"/>
      <c r="AZ56" s="1258"/>
      <c r="BA56" s="1258"/>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79" customFormat="1" ht="13">
      <c r="B57" s="385"/>
      <c r="G57" s="1262"/>
      <c r="H57" s="1262"/>
      <c r="I57" s="1260"/>
      <c r="J57" s="1260"/>
      <c r="K57" s="1263"/>
      <c r="L57" s="1263"/>
      <c r="M57" s="1263"/>
      <c r="N57" s="1263"/>
      <c r="AM57" s="364"/>
      <c r="AN57" s="1258"/>
      <c r="AO57" s="1258"/>
      <c r="AP57" s="1258"/>
      <c r="AQ57" s="1258"/>
      <c r="AR57" s="1258"/>
      <c r="AS57" s="1258"/>
      <c r="AT57" s="1258"/>
      <c r="AU57" s="1258"/>
      <c r="AV57" s="1258"/>
      <c r="AW57" s="1258"/>
      <c r="AX57" s="1258"/>
      <c r="AY57" s="1258"/>
      <c r="AZ57" s="1258"/>
      <c r="BA57" s="1258"/>
      <c r="BB57" s="1259" t="s">
        <v>586</v>
      </c>
      <c r="BC57" s="1259"/>
      <c r="BD57" s="1259"/>
      <c r="BE57" s="1259"/>
      <c r="BF57" s="1259"/>
      <c r="BG57" s="1259"/>
      <c r="BH57" s="1259"/>
      <c r="BI57" s="1259"/>
      <c r="BJ57" s="1259"/>
      <c r="BK57" s="1259"/>
      <c r="BL57" s="1259"/>
      <c r="BM57" s="1259"/>
      <c r="BN57" s="1259"/>
      <c r="BO57" s="1259"/>
      <c r="BP57" s="1256">
        <v>60.4</v>
      </c>
      <c r="BQ57" s="1256"/>
      <c r="BR57" s="1256"/>
      <c r="BS57" s="1256"/>
      <c r="BT57" s="1256"/>
      <c r="BU57" s="1256"/>
      <c r="BV57" s="1256"/>
      <c r="BW57" s="1256"/>
      <c r="BX57" s="1256">
        <v>61.5</v>
      </c>
      <c r="BY57" s="1256"/>
      <c r="BZ57" s="1256"/>
      <c r="CA57" s="1256"/>
      <c r="CB57" s="1256"/>
      <c r="CC57" s="1256"/>
      <c r="CD57" s="1256"/>
      <c r="CE57" s="1256"/>
      <c r="CF57" s="1256">
        <v>60.8</v>
      </c>
      <c r="CG57" s="1256"/>
      <c r="CH57" s="1256"/>
      <c r="CI57" s="1256"/>
      <c r="CJ57" s="1256"/>
      <c r="CK57" s="1256"/>
      <c r="CL57" s="1256"/>
      <c r="CM57" s="1256"/>
      <c r="CN57" s="1256">
        <v>62.2</v>
      </c>
      <c r="CO57" s="1256"/>
      <c r="CP57" s="1256"/>
      <c r="CQ57" s="1256"/>
      <c r="CR57" s="1256"/>
      <c r="CS57" s="1256"/>
      <c r="CT57" s="1256"/>
      <c r="CU57" s="1256"/>
      <c r="CV57" s="1256">
        <v>62.5</v>
      </c>
      <c r="CW57" s="1256"/>
      <c r="CX57" s="1256"/>
      <c r="CY57" s="1256"/>
      <c r="CZ57" s="1256"/>
      <c r="DA57" s="1256"/>
      <c r="DB57" s="1256"/>
      <c r="DC57" s="1256"/>
      <c r="DD57" s="390"/>
      <c r="DE57" s="385"/>
    </row>
    <row r="58" spans="1:109" s="379" customFormat="1" ht="13">
      <c r="A58" s="364"/>
      <c r="B58" s="385"/>
      <c r="G58" s="1262"/>
      <c r="H58" s="1262"/>
      <c r="I58" s="1260"/>
      <c r="J58" s="1260"/>
      <c r="K58" s="1263"/>
      <c r="L58" s="1263"/>
      <c r="M58" s="1263"/>
      <c r="N58" s="1263"/>
      <c r="AM58" s="364"/>
      <c r="AN58" s="1258"/>
      <c r="AO58" s="1258"/>
      <c r="AP58" s="1258"/>
      <c r="AQ58" s="1258"/>
      <c r="AR58" s="1258"/>
      <c r="AS58" s="1258"/>
      <c r="AT58" s="1258"/>
      <c r="AU58" s="1258"/>
      <c r="AV58" s="1258"/>
      <c r="AW58" s="1258"/>
      <c r="AX58" s="1258"/>
      <c r="AY58" s="1258"/>
      <c r="AZ58" s="1258"/>
      <c r="BA58" s="1258"/>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90"/>
      <c r="DE58" s="385"/>
    </row>
    <row r="59" spans="1:109" s="379" customFormat="1" ht="13">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c r="B63" s="383" t="s">
        <v>585</v>
      </c>
    </row>
    <row r="64" spans="1:109" ht="13">
      <c r="B64" s="365"/>
      <c r="G64" s="380"/>
      <c r="I64" s="382"/>
      <c r="J64" s="382"/>
      <c r="K64" s="382"/>
      <c r="L64" s="382"/>
      <c r="M64" s="382"/>
      <c r="N64" s="381"/>
      <c r="AM64" s="380"/>
      <c r="AN64" s="380" t="s">
        <v>584</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c r="B65" s="365"/>
      <c r="AN65" s="1268" t="s">
        <v>583</v>
      </c>
      <c r="AO65" s="1269"/>
      <c r="AP65" s="1269"/>
      <c r="AQ65" s="1269"/>
      <c r="AR65" s="1269"/>
      <c r="AS65" s="1269"/>
      <c r="AT65" s="1269"/>
      <c r="AU65" s="1269"/>
      <c r="AV65" s="1269"/>
      <c r="AW65" s="1269"/>
      <c r="AX65" s="1269"/>
      <c r="AY65" s="1269"/>
      <c r="AZ65" s="1269"/>
      <c r="BA65" s="1269"/>
      <c r="BB65" s="1269"/>
      <c r="BC65" s="1269"/>
      <c r="BD65" s="1269"/>
      <c r="BE65" s="1269"/>
      <c r="BF65" s="1269"/>
      <c r="BG65" s="1269"/>
      <c r="BH65" s="1269"/>
      <c r="BI65" s="1269"/>
      <c r="BJ65" s="1269"/>
      <c r="BK65" s="1269"/>
      <c r="BL65" s="1269"/>
      <c r="BM65" s="1269"/>
      <c r="BN65" s="1269"/>
      <c r="BO65" s="1269"/>
      <c r="BP65" s="1269"/>
      <c r="BQ65" s="1269"/>
      <c r="BR65" s="1269"/>
      <c r="BS65" s="1269"/>
      <c r="BT65" s="1269"/>
      <c r="BU65" s="1269"/>
      <c r="BV65" s="1269"/>
      <c r="BW65" s="1269"/>
      <c r="BX65" s="1269"/>
      <c r="BY65" s="1269"/>
      <c r="BZ65" s="1269"/>
      <c r="CA65" s="1269"/>
      <c r="CB65" s="1269"/>
      <c r="CC65" s="1269"/>
      <c r="CD65" s="1269"/>
      <c r="CE65" s="1269"/>
      <c r="CF65" s="1269"/>
      <c r="CG65" s="1269"/>
      <c r="CH65" s="1269"/>
      <c r="CI65" s="1269"/>
      <c r="CJ65" s="1269"/>
      <c r="CK65" s="1269"/>
      <c r="CL65" s="1269"/>
      <c r="CM65" s="1269"/>
      <c r="CN65" s="1269"/>
      <c r="CO65" s="1269"/>
      <c r="CP65" s="1269"/>
      <c r="CQ65" s="1269"/>
      <c r="CR65" s="1269"/>
      <c r="CS65" s="1269"/>
      <c r="CT65" s="1269"/>
      <c r="CU65" s="1269"/>
      <c r="CV65" s="1269"/>
      <c r="CW65" s="1269"/>
      <c r="CX65" s="1269"/>
      <c r="CY65" s="1269"/>
      <c r="CZ65" s="1269"/>
      <c r="DA65" s="1269"/>
      <c r="DB65" s="1269"/>
      <c r="DC65" s="1270"/>
    </row>
    <row r="66" spans="2:107" ht="13">
      <c r="B66" s="365"/>
      <c r="AN66" s="1271"/>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3"/>
    </row>
    <row r="67" spans="2:107" ht="13">
      <c r="B67" s="365"/>
      <c r="AN67" s="1271"/>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3"/>
    </row>
    <row r="68" spans="2:107" ht="13">
      <c r="B68" s="365"/>
      <c r="AN68" s="1271"/>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3"/>
    </row>
    <row r="69" spans="2:107" ht="13">
      <c r="B69" s="365"/>
      <c r="AN69" s="1274"/>
      <c r="AO69" s="1275"/>
      <c r="AP69" s="1275"/>
      <c r="AQ69" s="1275"/>
      <c r="AR69" s="1275"/>
      <c r="AS69" s="1275"/>
      <c r="AT69" s="1275"/>
      <c r="AU69" s="1275"/>
      <c r="AV69" s="1275"/>
      <c r="AW69" s="1275"/>
      <c r="AX69" s="1275"/>
      <c r="AY69" s="1275"/>
      <c r="AZ69" s="1275"/>
      <c r="BA69" s="1275"/>
      <c r="BB69" s="1275"/>
      <c r="BC69" s="1275"/>
      <c r="BD69" s="1275"/>
      <c r="BE69" s="1275"/>
      <c r="BF69" s="1275"/>
      <c r="BG69" s="1275"/>
      <c r="BH69" s="1275"/>
      <c r="BI69" s="1275"/>
      <c r="BJ69" s="1275"/>
      <c r="BK69" s="1275"/>
      <c r="BL69" s="1275"/>
      <c r="BM69" s="1275"/>
      <c r="BN69" s="1275"/>
      <c r="BO69" s="1275"/>
      <c r="BP69" s="1275"/>
      <c r="BQ69" s="1275"/>
      <c r="BR69" s="1275"/>
      <c r="BS69" s="1275"/>
      <c r="BT69" s="1275"/>
      <c r="BU69" s="1275"/>
      <c r="BV69" s="1275"/>
      <c r="BW69" s="1275"/>
      <c r="BX69" s="1275"/>
      <c r="BY69" s="1275"/>
      <c r="BZ69" s="1275"/>
      <c r="CA69" s="1275"/>
      <c r="CB69" s="1275"/>
      <c r="CC69" s="1275"/>
      <c r="CD69" s="1275"/>
      <c r="CE69" s="1275"/>
      <c r="CF69" s="1275"/>
      <c r="CG69" s="1275"/>
      <c r="CH69" s="1275"/>
      <c r="CI69" s="1275"/>
      <c r="CJ69" s="1275"/>
      <c r="CK69" s="1275"/>
      <c r="CL69" s="1275"/>
      <c r="CM69" s="1275"/>
      <c r="CN69" s="1275"/>
      <c r="CO69" s="1275"/>
      <c r="CP69" s="1275"/>
      <c r="CQ69" s="1275"/>
      <c r="CR69" s="1275"/>
      <c r="CS69" s="1275"/>
      <c r="CT69" s="1275"/>
      <c r="CU69" s="1275"/>
      <c r="CV69" s="1275"/>
      <c r="CW69" s="1275"/>
      <c r="CX69" s="1275"/>
      <c r="CY69" s="1275"/>
      <c r="CZ69" s="1275"/>
      <c r="DA69" s="1275"/>
      <c r="DB69" s="1275"/>
      <c r="DC69" s="1276"/>
    </row>
    <row r="70" spans="2:107" ht="13">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c r="B71" s="365"/>
      <c r="G71" s="374"/>
      <c r="I71" s="377"/>
      <c r="J71" s="376"/>
      <c r="K71" s="376"/>
      <c r="L71" s="375"/>
      <c r="M71" s="376"/>
      <c r="N71" s="375"/>
      <c r="AM71" s="374"/>
      <c r="AN71" s="364" t="s">
        <v>582</v>
      </c>
    </row>
    <row r="72" spans="2:107" ht="13">
      <c r="B72" s="365"/>
      <c r="G72" s="1262"/>
      <c r="H72" s="1262"/>
      <c r="I72" s="1262"/>
      <c r="J72" s="1262"/>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58" t="s">
        <v>525</v>
      </c>
      <c r="BQ72" s="1258"/>
      <c r="BR72" s="1258"/>
      <c r="BS72" s="1258"/>
      <c r="BT72" s="1258"/>
      <c r="BU72" s="1258"/>
      <c r="BV72" s="1258"/>
      <c r="BW72" s="1258"/>
      <c r="BX72" s="1258" t="s">
        <v>526</v>
      </c>
      <c r="BY72" s="1258"/>
      <c r="BZ72" s="1258"/>
      <c r="CA72" s="1258"/>
      <c r="CB72" s="1258"/>
      <c r="CC72" s="1258"/>
      <c r="CD72" s="1258"/>
      <c r="CE72" s="1258"/>
      <c r="CF72" s="1258" t="s">
        <v>527</v>
      </c>
      <c r="CG72" s="1258"/>
      <c r="CH72" s="1258"/>
      <c r="CI72" s="1258"/>
      <c r="CJ72" s="1258"/>
      <c r="CK72" s="1258"/>
      <c r="CL72" s="1258"/>
      <c r="CM72" s="1258"/>
      <c r="CN72" s="1258" t="s">
        <v>528</v>
      </c>
      <c r="CO72" s="1258"/>
      <c r="CP72" s="1258"/>
      <c r="CQ72" s="1258"/>
      <c r="CR72" s="1258"/>
      <c r="CS72" s="1258"/>
      <c r="CT72" s="1258"/>
      <c r="CU72" s="1258"/>
      <c r="CV72" s="1258" t="s">
        <v>529</v>
      </c>
      <c r="CW72" s="1258"/>
      <c r="CX72" s="1258"/>
      <c r="CY72" s="1258"/>
      <c r="CZ72" s="1258"/>
      <c r="DA72" s="1258"/>
      <c r="DB72" s="1258"/>
      <c r="DC72" s="1258"/>
    </row>
    <row r="73" spans="2:107" ht="13">
      <c r="B73" s="365"/>
      <c r="G73" s="1267"/>
      <c r="H73" s="1267"/>
      <c r="I73" s="1267"/>
      <c r="J73" s="1267"/>
      <c r="K73" s="1257"/>
      <c r="L73" s="1257"/>
      <c r="M73" s="1257"/>
      <c r="N73" s="1257"/>
      <c r="AM73" s="371"/>
      <c r="AN73" s="1259" t="s">
        <v>581</v>
      </c>
      <c r="AO73" s="1259"/>
      <c r="AP73" s="1259"/>
      <c r="AQ73" s="1259"/>
      <c r="AR73" s="1259"/>
      <c r="AS73" s="1259"/>
      <c r="AT73" s="1259"/>
      <c r="AU73" s="1259"/>
      <c r="AV73" s="1259"/>
      <c r="AW73" s="1259"/>
      <c r="AX73" s="1259"/>
      <c r="AY73" s="1259"/>
      <c r="AZ73" s="1259"/>
      <c r="BA73" s="1259"/>
      <c r="BB73" s="1259" t="s">
        <v>579</v>
      </c>
      <c r="BC73" s="1259"/>
      <c r="BD73" s="1259"/>
      <c r="BE73" s="1259"/>
      <c r="BF73" s="1259"/>
      <c r="BG73" s="1259"/>
      <c r="BH73" s="1259"/>
      <c r="BI73" s="1259"/>
      <c r="BJ73" s="1259"/>
      <c r="BK73" s="1259"/>
      <c r="BL73" s="1259"/>
      <c r="BM73" s="1259"/>
      <c r="BN73" s="1259"/>
      <c r="BO73" s="1259"/>
      <c r="BP73" s="1256">
        <v>11.1</v>
      </c>
      <c r="BQ73" s="1256"/>
      <c r="BR73" s="1256"/>
      <c r="BS73" s="1256"/>
      <c r="BT73" s="1256"/>
      <c r="BU73" s="1256"/>
      <c r="BV73" s="1256"/>
      <c r="BW73" s="1256"/>
      <c r="BX73" s="1256">
        <v>4.5999999999999996</v>
      </c>
      <c r="BY73" s="1256"/>
      <c r="BZ73" s="1256"/>
      <c r="CA73" s="1256"/>
      <c r="CB73" s="1256"/>
      <c r="CC73" s="1256"/>
      <c r="CD73" s="1256"/>
      <c r="CE73" s="1256"/>
      <c r="CF73" s="1256">
        <v>31.3</v>
      </c>
      <c r="CG73" s="1256"/>
      <c r="CH73" s="1256"/>
      <c r="CI73" s="1256"/>
      <c r="CJ73" s="1256"/>
      <c r="CK73" s="1256"/>
      <c r="CL73" s="1256"/>
      <c r="CM73" s="1256"/>
      <c r="CN73" s="1256">
        <v>32.9</v>
      </c>
      <c r="CO73" s="1256"/>
      <c r="CP73" s="1256"/>
      <c r="CQ73" s="1256"/>
      <c r="CR73" s="1256"/>
      <c r="CS73" s="1256"/>
      <c r="CT73" s="1256"/>
      <c r="CU73" s="1256"/>
      <c r="CV73" s="1256">
        <v>30.1</v>
      </c>
      <c r="CW73" s="1256"/>
      <c r="CX73" s="1256"/>
      <c r="CY73" s="1256"/>
      <c r="CZ73" s="1256"/>
      <c r="DA73" s="1256"/>
      <c r="DB73" s="1256"/>
      <c r="DC73" s="1256"/>
    </row>
    <row r="74" spans="2:107" ht="13">
      <c r="B74" s="365"/>
      <c r="G74" s="1267"/>
      <c r="H74" s="1267"/>
      <c r="I74" s="1267"/>
      <c r="J74" s="1267"/>
      <c r="K74" s="1257"/>
      <c r="L74" s="1257"/>
      <c r="M74" s="1257"/>
      <c r="N74" s="1257"/>
      <c r="AM74" s="37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
      <c r="B75" s="365"/>
      <c r="G75" s="1267"/>
      <c r="H75" s="1267"/>
      <c r="I75" s="1262"/>
      <c r="J75" s="1262"/>
      <c r="K75" s="1263"/>
      <c r="L75" s="1263"/>
      <c r="M75" s="1263"/>
      <c r="N75" s="1263"/>
      <c r="AM75" s="371"/>
      <c r="AN75" s="1259"/>
      <c r="AO75" s="1259"/>
      <c r="AP75" s="1259"/>
      <c r="AQ75" s="1259"/>
      <c r="AR75" s="1259"/>
      <c r="AS75" s="1259"/>
      <c r="AT75" s="1259"/>
      <c r="AU75" s="1259"/>
      <c r="AV75" s="1259"/>
      <c r="AW75" s="1259"/>
      <c r="AX75" s="1259"/>
      <c r="AY75" s="1259"/>
      <c r="AZ75" s="1259"/>
      <c r="BA75" s="1259"/>
      <c r="BB75" s="1259" t="s">
        <v>578</v>
      </c>
      <c r="BC75" s="1259"/>
      <c r="BD75" s="1259"/>
      <c r="BE75" s="1259"/>
      <c r="BF75" s="1259"/>
      <c r="BG75" s="1259"/>
      <c r="BH75" s="1259"/>
      <c r="BI75" s="1259"/>
      <c r="BJ75" s="1259"/>
      <c r="BK75" s="1259"/>
      <c r="BL75" s="1259"/>
      <c r="BM75" s="1259"/>
      <c r="BN75" s="1259"/>
      <c r="BO75" s="1259"/>
      <c r="BP75" s="1256">
        <v>4.8</v>
      </c>
      <c r="BQ75" s="1256"/>
      <c r="BR75" s="1256"/>
      <c r="BS75" s="1256"/>
      <c r="BT75" s="1256"/>
      <c r="BU75" s="1256"/>
      <c r="BV75" s="1256"/>
      <c r="BW75" s="1256"/>
      <c r="BX75" s="1256">
        <v>5.2</v>
      </c>
      <c r="BY75" s="1256"/>
      <c r="BZ75" s="1256"/>
      <c r="CA75" s="1256"/>
      <c r="CB75" s="1256"/>
      <c r="CC75" s="1256"/>
      <c r="CD75" s="1256"/>
      <c r="CE75" s="1256"/>
      <c r="CF75" s="1256">
        <v>5.6</v>
      </c>
      <c r="CG75" s="1256"/>
      <c r="CH75" s="1256"/>
      <c r="CI75" s="1256"/>
      <c r="CJ75" s="1256"/>
      <c r="CK75" s="1256"/>
      <c r="CL75" s="1256"/>
      <c r="CM75" s="1256"/>
      <c r="CN75" s="1256">
        <v>6.2</v>
      </c>
      <c r="CO75" s="1256"/>
      <c r="CP75" s="1256"/>
      <c r="CQ75" s="1256"/>
      <c r="CR75" s="1256"/>
      <c r="CS75" s="1256"/>
      <c r="CT75" s="1256"/>
      <c r="CU75" s="1256"/>
      <c r="CV75" s="1256">
        <v>6.9</v>
      </c>
      <c r="CW75" s="1256"/>
      <c r="CX75" s="1256"/>
      <c r="CY75" s="1256"/>
      <c r="CZ75" s="1256"/>
      <c r="DA75" s="1256"/>
      <c r="DB75" s="1256"/>
      <c r="DC75" s="1256"/>
    </row>
    <row r="76" spans="2:107" ht="13">
      <c r="B76" s="365"/>
      <c r="G76" s="1267"/>
      <c r="H76" s="1267"/>
      <c r="I76" s="1262"/>
      <c r="J76" s="1262"/>
      <c r="K76" s="1263"/>
      <c r="L76" s="1263"/>
      <c r="M76" s="1263"/>
      <c r="N76" s="1263"/>
      <c r="AM76" s="37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
      <c r="B77" s="365"/>
      <c r="G77" s="1262"/>
      <c r="H77" s="1262"/>
      <c r="I77" s="1262"/>
      <c r="J77" s="1262"/>
      <c r="K77" s="1257"/>
      <c r="L77" s="1257"/>
      <c r="M77" s="1257"/>
      <c r="N77" s="1257"/>
      <c r="AN77" s="1258" t="s">
        <v>580</v>
      </c>
      <c r="AO77" s="1258"/>
      <c r="AP77" s="1258"/>
      <c r="AQ77" s="1258"/>
      <c r="AR77" s="1258"/>
      <c r="AS77" s="1258"/>
      <c r="AT77" s="1258"/>
      <c r="AU77" s="1258"/>
      <c r="AV77" s="1258"/>
      <c r="AW77" s="1258"/>
      <c r="AX77" s="1258"/>
      <c r="AY77" s="1258"/>
      <c r="AZ77" s="1258"/>
      <c r="BA77" s="1258"/>
      <c r="BB77" s="1259" t="s">
        <v>579</v>
      </c>
      <c r="BC77" s="1259"/>
      <c r="BD77" s="1259"/>
      <c r="BE77" s="1259"/>
      <c r="BF77" s="1259"/>
      <c r="BG77" s="1259"/>
      <c r="BH77" s="1259"/>
      <c r="BI77" s="1259"/>
      <c r="BJ77" s="1259"/>
      <c r="BK77" s="1259"/>
      <c r="BL77" s="1259"/>
      <c r="BM77" s="1259"/>
      <c r="BN77" s="1259"/>
      <c r="BO77" s="1259"/>
      <c r="BP77" s="1256">
        <v>0</v>
      </c>
      <c r="BQ77" s="1256"/>
      <c r="BR77" s="1256"/>
      <c r="BS77" s="1256"/>
      <c r="BT77" s="1256"/>
      <c r="BU77" s="1256"/>
      <c r="BV77" s="1256"/>
      <c r="BW77" s="1256"/>
      <c r="BX77" s="1256">
        <v>0</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ht="13">
      <c r="B78" s="365"/>
      <c r="G78" s="1262"/>
      <c r="H78" s="1262"/>
      <c r="I78" s="1262"/>
      <c r="J78" s="1262"/>
      <c r="K78" s="1257"/>
      <c r="L78" s="1257"/>
      <c r="M78" s="1257"/>
      <c r="N78" s="1257"/>
      <c r="AN78" s="1258"/>
      <c r="AO78" s="1258"/>
      <c r="AP78" s="1258"/>
      <c r="AQ78" s="1258"/>
      <c r="AR78" s="1258"/>
      <c r="AS78" s="1258"/>
      <c r="AT78" s="1258"/>
      <c r="AU78" s="1258"/>
      <c r="AV78" s="1258"/>
      <c r="AW78" s="1258"/>
      <c r="AX78" s="1258"/>
      <c r="AY78" s="1258"/>
      <c r="AZ78" s="1258"/>
      <c r="BA78" s="1258"/>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
      <c r="B79" s="365"/>
      <c r="G79" s="1262"/>
      <c r="H79" s="1262"/>
      <c r="I79" s="1260"/>
      <c r="J79" s="1260"/>
      <c r="K79" s="1261"/>
      <c r="L79" s="1261"/>
      <c r="M79" s="1261"/>
      <c r="N79" s="1261"/>
      <c r="AN79" s="1258"/>
      <c r="AO79" s="1258"/>
      <c r="AP79" s="1258"/>
      <c r="AQ79" s="1258"/>
      <c r="AR79" s="1258"/>
      <c r="AS79" s="1258"/>
      <c r="AT79" s="1258"/>
      <c r="AU79" s="1258"/>
      <c r="AV79" s="1258"/>
      <c r="AW79" s="1258"/>
      <c r="AX79" s="1258"/>
      <c r="AY79" s="1258"/>
      <c r="AZ79" s="1258"/>
      <c r="BA79" s="1258"/>
      <c r="BB79" s="1259" t="s">
        <v>578</v>
      </c>
      <c r="BC79" s="1259"/>
      <c r="BD79" s="1259"/>
      <c r="BE79" s="1259"/>
      <c r="BF79" s="1259"/>
      <c r="BG79" s="1259"/>
      <c r="BH79" s="1259"/>
      <c r="BI79" s="1259"/>
      <c r="BJ79" s="1259"/>
      <c r="BK79" s="1259"/>
      <c r="BL79" s="1259"/>
      <c r="BM79" s="1259"/>
      <c r="BN79" s="1259"/>
      <c r="BO79" s="1259"/>
      <c r="BP79" s="1256">
        <v>7.4</v>
      </c>
      <c r="BQ79" s="1256"/>
      <c r="BR79" s="1256"/>
      <c r="BS79" s="1256"/>
      <c r="BT79" s="1256"/>
      <c r="BU79" s="1256"/>
      <c r="BV79" s="1256"/>
      <c r="BW79" s="1256"/>
      <c r="BX79" s="1256">
        <v>8</v>
      </c>
      <c r="BY79" s="1256"/>
      <c r="BZ79" s="1256"/>
      <c r="CA79" s="1256"/>
      <c r="CB79" s="1256"/>
      <c r="CC79" s="1256"/>
      <c r="CD79" s="1256"/>
      <c r="CE79" s="1256"/>
      <c r="CF79" s="1256">
        <v>6.6</v>
      </c>
      <c r="CG79" s="1256"/>
      <c r="CH79" s="1256"/>
      <c r="CI79" s="1256"/>
      <c r="CJ79" s="1256"/>
      <c r="CK79" s="1256"/>
      <c r="CL79" s="1256"/>
      <c r="CM79" s="1256"/>
      <c r="CN79" s="1256">
        <v>6.8</v>
      </c>
      <c r="CO79" s="1256"/>
      <c r="CP79" s="1256"/>
      <c r="CQ79" s="1256"/>
      <c r="CR79" s="1256"/>
      <c r="CS79" s="1256"/>
      <c r="CT79" s="1256"/>
      <c r="CU79" s="1256"/>
      <c r="CV79" s="1256">
        <v>7.3</v>
      </c>
      <c r="CW79" s="1256"/>
      <c r="CX79" s="1256"/>
      <c r="CY79" s="1256"/>
      <c r="CZ79" s="1256"/>
      <c r="DA79" s="1256"/>
      <c r="DB79" s="1256"/>
      <c r="DC79" s="1256"/>
    </row>
    <row r="80" spans="2:107" ht="13">
      <c r="B80" s="365"/>
      <c r="G80" s="1262"/>
      <c r="H80" s="1262"/>
      <c r="I80" s="1260"/>
      <c r="J80" s="1260"/>
      <c r="K80" s="1261"/>
      <c r="L80" s="1261"/>
      <c r="M80" s="1261"/>
      <c r="N80" s="1261"/>
      <c r="AN80" s="1258"/>
      <c r="AO80" s="1258"/>
      <c r="AP80" s="1258"/>
      <c r="AQ80" s="1258"/>
      <c r="AR80" s="1258"/>
      <c r="AS80" s="1258"/>
      <c r="AT80" s="1258"/>
      <c r="AU80" s="1258"/>
      <c r="AV80" s="1258"/>
      <c r="AW80" s="1258"/>
      <c r="AX80" s="1258"/>
      <c r="AY80" s="1258"/>
      <c r="AZ80" s="1258"/>
      <c r="BA80" s="1258"/>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
      <c r="B81" s="365"/>
    </row>
    <row r="82" spans="2:109" ht="16.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c r="DD84" s="364"/>
      <c r="DE84" s="364"/>
    </row>
    <row r="85" spans="2:109" ht="13">
      <c r="DD85" s="364"/>
      <c r="DE85" s="364"/>
    </row>
  </sheetData>
  <sheetProtection algorithmName="SHA-512" hashValue="j++HMO6xUWlVoXdYDlhFHul5yAvRiMHPasnXMpNqKtDwmozIplbomgDk9x+JJVxS7YUfw8KOShKSmXI1V7Sc7A==" saltValue="lhjkjfwCGHSYGxldK4RhSw=="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FF294-BCC8-42BB-A855-5C7CCA13792D}">
  <sheetPr>
    <pageSetUpPr fitToPage="1"/>
  </sheetPr>
  <dimension ref="A1:DR125"/>
  <sheetViews>
    <sheetView showGridLines="0" tabSelected="1" zoomScale="50" zoomScaleNormal="5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475</v>
      </c>
    </row>
  </sheetData>
  <sheetProtection algorithmName="SHA-512" hashValue="VDLWKvYBIxlaijijecWyEHT5GmTEWvlUUSvVVg7rzNUgme1FQqsgLG3PHnRXeTs2boWjqiVi+wi7BY3THPEC3Q==" saltValue="0fdhWszvh3t5rTDHwph+c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49AA7-F7F6-48C8-A1C8-E13B2C3444B6}">
  <sheetPr>
    <pageSetUpPr fitToPage="1"/>
  </sheetPr>
  <dimension ref="A1:DR125"/>
  <sheetViews>
    <sheetView showGridLines="0" tabSelected="1" zoomScale="50" zoomScaleNormal="5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475</v>
      </c>
    </row>
  </sheetData>
  <sheetProtection algorithmName="SHA-512" hashValue="sKEFgtOZBP2hFsKPl13ep+iFnkT6xBj+s8lGj+o/luhEas9wtjq1XoU71FyvxMNmxsD5pKDMC2FJQ9QZUNm0Vw==" saltValue="rhjWeUYl1G74s+lUbrUQx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524</v>
      </c>
      <c r="G2" s="151"/>
      <c r="H2" s="152"/>
    </row>
    <row r="3" spans="1:8">
      <c r="A3" s="148" t="s">
        <v>517</v>
      </c>
      <c r="B3" s="153"/>
      <c r="C3" s="154"/>
      <c r="D3" s="155">
        <v>173383</v>
      </c>
      <c r="E3" s="156"/>
      <c r="F3" s="157">
        <v>316937</v>
      </c>
      <c r="G3" s="158"/>
      <c r="H3" s="159"/>
    </row>
    <row r="4" spans="1:8">
      <c r="A4" s="160"/>
      <c r="B4" s="161"/>
      <c r="C4" s="162"/>
      <c r="D4" s="163">
        <v>137497</v>
      </c>
      <c r="E4" s="164"/>
      <c r="F4" s="165">
        <v>199150</v>
      </c>
      <c r="G4" s="166"/>
      <c r="H4" s="167"/>
    </row>
    <row r="5" spans="1:8">
      <c r="A5" s="148" t="s">
        <v>519</v>
      </c>
      <c r="B5" s="153"/>
      <c r="C5" s="154"/>
      <c r="D5" s="155">
        <v>186024</v>
      </c>
      <c r="E5" s="156"/>
      <c r="F5" s="157">
        <v>332350</v>
      </c>
      <c r="G5" s="158"/>
      <c r="H5" s="159"/>
    </row>
    <row r="6" spans="1:8">
      <c r="A6" s="160"/>
      <c r="B6" s="161"/>
      <c r="C6" s="162"/>
      <c r="D6" s="163">
        <v>141373</v>
      </c>
      <c r="E6" s="164"/>
      <c r="F6" s="165">
        <v>200453</v>
      </c>
      <c r="G6" s="166"/>
      <c r="H6" s="167"/>
    </row>
    <row r="7" spans="1:8">
      <c r="A7" s="148" t="s">
        <v>520</v>
      </c>
      <c r="B7" s="153"/>
      <c r="C7" s="154"/>
      <c r="D7" s="155">
        <v>605110</v>
      </c>
      <c r="E7" s="156"/>
      <c r="F7" s="157">
        <v>362690</v>
      </c>
      <c r="G7" s="158"/>
      <c r="H7" s="159"/>
    </row>
    <row r="8" spans="1:8">
      <c r="A8" s="160"/>
      <c r="B8" s="161"/>
      <c r="C8" s="162"/>
      <c r="D8" s="163">
        <v>526009</v>
      </c>
      <c r="E8" s="164"/>
      <c r="F8" s="165">
        <v>172580</v>
      </c>
      <c r="G8" s="166"/>
      <c r="H8" s="167"/>
    </row>
    <row r="9" spans="1:8">
      <c r="A9" s="148" t="s">
        <v>521</v>
      </c>
      <c r="B9" s="153"/>
      <c r="C9" s="154"/>
      <c r="D9" s="155">
        <v>296522</v>
      </c>
      <c r="E9" s="156"/>
      <c r="F9" s="157">
        <v>296093</v>
      </c>
      <c r="G9" s="158"/>
      <c r="H9" s="159"/>
    </row>
    <row r="10" spans="1:8">
      <c r="A10" s="160"/>
      <c r="B10" s="161"/>
      <c r="C10" s="162"/>
      <c r="D10" s="163">
        <v>245750</v>
      </c>
      <c r="E10" s="164"/>
      <c r="F10" s="165">
        <v>140545</v>
      </c>
      <c r="G10" s="166"/>
      <c r="H10" s="167"/>
    </row>
    <row r="11" spans="1:8">
      <c r="A11" s="148" t="s">
        <v>522</v>
      </c>
      <c r="B11" s="153"/>
      <c r="C11" s="154"/>
      <c r="D11" s="155">
        <v>246930</v>
      </c>
      <c r="E11" s="156"/>
      <c r="F11" s="157">
        <v>308655</v>
      </c>
      <c r="G11" s="158"/>
      <c r="H11" s="159"/>
    </row>
    <row r="12" spans="1:8">
      <c r="A12" s="160"/>
      <c r="B12" s="161"/>
      <c r="C12" s="168"/>
      <c r="D12" s="163">
        <v>210488</v>
      </c>
      <c r="E12" s="164"/>
      <c r="F12" s="165">
        <v>169887</v>
      </c>
      <c r="G12" s="166"/>
      <c r="H12" s="167"/>
    </row>
    <row r="13" spans="1:8">
      <c r="A13" s="148"/>
      <c r="B13" s="153"/>
      <c r="C13" s="169"/>
      <c r="D13" s="170">
        <v>301594</v>
      </c>
      <c r="E13" s="171"/>
      <c r="F13" s="172">
        <v>323345</v>
      </c>
      <c r="G13" s="173"/>
      <c r="H13" s="159"/>
    </row>
    <row r="14" spans="1:8">
      <c r="A14" s="160"/>
      <c r="B14" s="161"/>
      <c r="C14" s="162"/>
      <c r="D14" s="163">
        <v>252223</v>
      </c>
      <c r="E14" s="164"/>
      <c r="F14" s="165">
        <v>176523</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3.26</v>
      </c>
      <c r="C19" s="174">
        <f>ROUND(VALUE(SUBSTITUTE(実質収支比率等に係る経年分析!G$48,"▲","-")),2)</f>
        <v>2.94</v>
      </c>
      <c r="D19" s="174">
        <f>ROUND(VALUE(SUBSTITUTE(実質収支比率等に係る経年分析!H$48,"▲","-")),2)</f>
        <v>9.0500000000000007</v>
      </c>
      <c r="E19" s="174">
        <f>ROUND(VALUE(SUBSTITUTE(実質収支比率等に係る経年分析!I$48,"▲","-")),2)</f>
        <v>5.64</v>
      </c>
      <c r="F19" s="174">
        <f>ROUND(VALUE(SUBSTITUTE(実質収支比率等に係る経年分析!J$48,"▲","-")),2)</f>
        <v>1.81</v>
      </c>
    </row>
    <row r="20" spans="1:11">
      <c r="A20" s="174" t="s">
        <v>53</v>
      </c>
      <c r="B20" s="174">
        <f>ROUND(VALUE(SUBSTITUTE(実質収支比率等に係る経年分析!F$47,"▲","-")),2)</f>
        <v>40.74</v>
      </c>
      <c r="C20" s="174">
        <f>ROUND(VALUE(SUBSTITUTE(実質収支比率等に係る経年分析!G$47,"▲","-")),2)</f>
        <v>40.299999999999997</v>
      </c>
      <c r="D20" s="174">
        <f>ROUND(VALUE(SUBSTITUTE(実質収支比率等に係る経年分析!H$47,"▲","-")),2)</f>
        <v>38.619999999999997</v>
      </c>
      <c r="E20" s="174">
        <f>ROUND(VALUE(SUBSTITUTE(実質収支比率等に係る経年分析!I$47,"▲","-")),2)</f>
        <v>44.46</v>
      </c>
      <c r="F20" s="174">
        <f>ROUND(VALUE(SUBSTITUTE(実質収支比率等に係る経年分析!J$47,"▲","-")),2)</f>
        <v>48.06</v>
      </c>
    </row>
    <row r="21" spans="1:11">
      <c r="A21" s="174" t="s">
        <v>54</v>
      </c>
      <c r="B21" s="174">
        <f>IF(ISNUMBER(VALUE(SUBSTITUTE(実質収支比率等に係る経年分析!F$49,"▲","-"))),ROUND(VALUE(SUBSTITUTE(実質収支比率等に係る経年分析!F$49,"▲","-")),2),NA())</f>
        <v>-2.1</v>
      </c>
      <c r="C21" s="174">
        <f>IF(ISNUMBER(VALUE(SUBSTITUTE(実質収支比率等に係る経年分析!G$49,"▲","-"))),ROUND(VALUE(SUBSTITUTE(実質収支比率等に係る経年分析!G$49,"▲","-")),2),NA())</f>
        <v>-0.06</v>
      </c>
      <c r="D21" s="174">
        <f>IF(ISNUMBER(VALUE(SUBSTITUTE(実質収支比率等に係る経年分析!H$49,"▲","-"))),ROUND(VALUE(SUBSTITUTE(実質収支比率等に係る経年分析!H$49,"▲","-")),2),NA())</f>
        <v>6.43</v>
      </c>
      <c r="E21" s="174">
        <f>IF(ISNUMBER(VALUE(SUBSTITUTE(実質収支比率等に係る経年分析!I$49,"▲","-"))),ROUND(VALUE(SUBSTITUTE(実質収支比率等に係る経年分析!I$49,"▲","-")),2),NA())</f>
        <v>-3.46</v>
      </c>
      <c r="F21" s="174">
        <f>IF(ISNUMBER(VALUE(SUBSTITUTE(実質収支比率等に係る経年分析!J$49,"▲","-"))),ROUND(VALUE(SUBSTITUTE(実質収支比率等に係る経年分析!J$49,"▲","-")),2),NA())</f>
        <v>-3.79</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str">
        <f>IF(連結実質赤字比率に係る赤字・黒字の構成分析!C$40="",NA(),連結実質赤字比率に係る赤字・黒字の構成分析!C$40)</f>
        <v>後期高齢者医療保険事業特別会計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c r="A31" s="175" t="str">
        <f>IF(連結実質赤字比率に係る赤字・黒字の構成分析!C$39="",NA(),連結実質赤字比率に係る赤字・黒字の構成分析!C$39)</f>
        <v>国民健康保険中央診療所特別会計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0.34</v>
      </c>
    </row>
    <row r="32" spans="1:11">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1.76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1.45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1.56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0.81</v>
      </c>
    </row>
    <row r="33" spans="1:16">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2.4700000000000002</v>
      </c>
    </row>
    <row r="34" spans="1:16">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5.25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10.64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7.16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3.24</v>
      </c>
    </row>
    <row r="35" spans="1:16">
      <c r="A35" s="175" t="str">
        <f>IF(連結実質赤字比率に係る赤字・黒字の構成分析!C$35="",NA(),連結実質赤字比率に係る赤字・黒字の構成分析!C$35)</f>
        <v>簡易水道特別会計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0.94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0.89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0.62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5.26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6.39</v>
      </c>
    </row>
    <row r="36" spans="1:16">
      <c r="A36" s="175" t="str">
        <f>IF(連結実質赤字比率に係る赤字・黒字の構成分析!C$34="",NA(),連結実質赤字比率に係る赤字・黒字の構成分析!C$34)</f>
        <v>住宅新築資金等貸付事業特別会計</v>
      </c>
      <c r="B36" s="175">
        <f>IF(ROUND(VALUE(SUBSTITUTE(連結実質赤字比率に係る赤字・黒字の構成分析!F$34,"▲", "-")), 2) &lt; 0, ABS(ROUND(VALUE(SUBSTITUTE(連結実質赤字比率に係る赤字・黒字の構成分析!F$34,"▲", "-")), 2)), NA())</f>
        <v>1.99</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1.86</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1.59</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1.52</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1.43</v>
      </c>
      <c r="K36" s="175" t="e">
        <f>IF(ROUND(VALUE(SUBSTITUTE(連結実質赤字比率に係る赤字・黒字の構成分析!J$34,"▲", "-")), 2) &gt;= 0, ABS(ROUND(VALUE(SUBSTITUTE(連結実質赤字比率に係る赤字・黒字の構成分析!J$34,"▲", "-")), 2)), NA())</f>
        <v>#N/A</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327</v>
      </c>
      <c r="E42" s="176"/>
      <c r="F42" s="176"/>
      <c r="G42" s="176">
        <f>'実質公債費比率（分子）の構造'!L$52</f>
        <v>356</v>
      </c>
      <c r="H42" s="176"/>
      <c r="I42" s="176"/>
      <c r="J42" s="176">
        <f>'実質公債費比率（分子）の構造'!M$52</f>
        <v>419</v>
      </c>
      <c r="K42" s="176"/>
      <c r="L42" s="176"/>
      <c r="M42" s="176">
        <f>'実質公債費比率（分子）の構造'!N$52</f>
        <v>430</v>
      </c>
      <c r="N42" s="176"/>
      <c r="O42" s="176"/>
      <c r="P42" s="176">
        <f>'実質公債費比率（分子）の構造'!O$52</f>
        <v>436</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6</v>
      </c>
      <c r="C44" s="176"/>
      <c r="D44" s="176"/>
      <c r="E44" s="176">
        <f>'実質公債費比率（分子）の構造'!L$50</f>
        <v>3</v>
      </c>
      <c r="F44" s="176"/>
      <c r="G44" s="176"/>
      <c r="H44" s="176">
        <f>'実質公債費比率（分子）の構造'!M$50</f>
        <v>2</v>
      </c>
      <c r="I44" s="176"/>
      <c r="J44" s="176"/>
      <c r="K44" s="176">
        <f>'実質公債費比率（分子）の構造'!N$50</f>
        <v>1</v>
      </c>
      <c r="L44" s="176"/>
      <c r="M44" s="176"/>
      <c r="N44" s="176">
        <f>'実質公債費比率（分子）の構造'!O$50</f>
        <v>1</v>
      </c>
      <c r="O44" s="176"/>
      <c r="P44" s="176"/>
    </row>
    <row r="45" spans="1:16">
      <c r="A45" s="176" t="s">
        <v>63</v>
      </c>
      <c r="B45" s="176">
        <f>'実質公債費比率（分子）の構造'!K$49</f>
        <v>5</v>
      </c>
      <c r="C45" s="176"/>
      <c r="D45" s="176"/>
      <c r="E45" s="176">
        <f>'実質公債費比率（分子）の構造'!L$49</f>
        <v>8</v>
      </c>
      <c r="F45" s="176"/>
      <c r="G45" s="176"/>
      <c r="H45" s="176">
        <f>'実質公債費比率（分子）の構造'!M$49</f>
        <v>11</v>
      </c>
      <c r="I45" s="176"/>
      <c r="J45" s="176"/>
      <c r="K45" s="176">
        <f>'実質公債費比率（分子）の構造'!N$49</f>
        <v>15</v>
      </c>
      <c r="L45" s="176"/>
      <c r="M45" s="176"/>
      <c r="N45" s="176">
        <f>'実質公債費比率（分子）の構造'!O$49</f>
        <v>15</v>
      </c>
      <c r="O45" s="176"/>
      <c r="P45" s="176"/>
    </row>
    <row r="46" spans="1:16">
      <c r="A46" s="176" t="s">
        <v>64</v>
      </c>
      <c r="B46" s="176">
        <f>'実質公債費比率（分子）の構造'!K$48</f>
        <v>12</v>
      </c>
      <c r="C46" s="176"/>
      <c r="D46" s="176"/>
      <c r="E46" s="176">
        <f>'実質公債費比率（分子）の構造'!L$48</f>
        <v>19</v>
      </c>
      <c r="F46" s="176"/>
      <c r="G46" s="176"/>
      <c r="H46" s="176">
        <f>'実質公債費比率（分子）の構造'!M$48</f>
        <v>13</v>
      </c>
      <c r="I46" s="176"/>
      <c r="J46" s="176"/>
      <c r="K46" s="176">
        <f>'実質公債費比率（分子）の構造'!N$48</f>
        <v>19</v>
      </c>
      <c r="L46" s="176"/>
      <c r="M46" s="176"/>
      <c r="N46" s="176">
        <f>'実質公債費比率（分子）の構造'!O$48</f>
        <v>36</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393</v>
      </c>
      <c r="C49" s="176"/>
      <c r="D49" s="176"/>
      <c r="E49" s="176">
        <f>'実質公債費比率（分子）の構造'!L$45</f>
        <v>439</v>
      </c>
      <c r="F49" s="176"/>
      <c r="G49" s="176"/>
      <c r="H49" s="176">
        <f>'実質公債費比率（分子）の構造'!M$45</f>
        <v>518</v>
      </c>
      <c r="I49" s="176"/>
      <c r="J49" s="176"/>
      <c r="K49" s="176">
        <f>'実質公債費比率（分子）の構造'!N$45</f>
        <v>536</v>
      </c>
      <c r="L49" s="176"/>
      <c r="M49" s="176"/>
      <c r="N49" s="176">
        <f>'実質公債費比率（分子）の構造'!O$45</f>
        <v>548</v>
      </c>
      <c r="O49" s="176"/>
      <c r="P49" s="176"/>
    </row>
    <row r="50" spans="1:16">
      <c r="A50" s="176" t="s">
        <v>67</v>
      </c>
      <c r="B50" s="176" t="e">
        <f>NA()</f>
        <v>#N/A</v>
      </c>
      <c r="C50" s="176">
        <f>IF(ISNUMBER('実質公債費比率（分子）の構造'!K$53),'実質公債費比率（分子）の構造'!K$53,NA())</f>
        <v>89</v>
      </c>
      <c r="D50" s="176" t="e">
        <f>NA()</f>
        <v>#N/A</v>
      </c>
      <c r="E50" s="176" t="e">
        <f>NA()</f>
        <v>#N/A</v>
      </c>
      <c r="F50" s="176">
        <f>IF(ISNUMBER('実質公債費比率（分子）の構造'!L$53),'実質公債費比率（分子）の構造'!L$53,NA())</f>
        <v>113</v>
      </c>
      <c r="G50" s="176" t="e">
        <f>NA()</f>
        <v>#N/A</v>
      </c>
      <c r="H50" s="176" t="e">
        <f>NA()</f>
        <v>#N/A</v>
      </c>
      <c r="I50" s="176">
        <f>IF(ISNUMBER('実質公債費比率（分子）の構造'!M$53),'実質公債費比率（分子）の構造'!M$53,NA())</f>
        <v>125</v>
      </c>
      <c r="J50" s="176" t="e">
        <f>NA()</f>
        <v>#N/A</v>
      </c>
      <c r="K50" s="176" t="e">
        <f>NA()</f>
        <v>#N/A</v>
      </c>
      <c r="L50" s="176">
        <f>IF(ISNUMBER('実質公債費比率（分子）の構造'!N$53),'実質公債費比率（分子）の構造'!N$53,NA())</f>
        <v>141</v>
      </c>
      <c r="M50" s="176" t="e">
        <f>NA()</f>
        <v>#N/A</v>
      </c>
      <c r="N50" s="176" t="e">
        <f>NA()</f>
        <v>#N/A</v>
      </c>
      <c r="O50" s="176">
        <f>IF(ISNUMBER('実質公債費比率（分子）の構造'!O$53),'実質公債費比率（分子）の構造'!O$53,NA())</f>
        <v>164</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3563</v>
      </c>
      <c r="E56" s="175"/>
      <c r="F56" s="175"/>
      <c r="G56" s="175">
        <f>'将来負担比率（分子）の構造'!J$52</f>
        <v>3526</v>
      </c>
      <c r="H56" s="175"/>
      <c r="I56" s="175"/>
      <c r="J56" s="175">
        <f>'将来負担比率（分子）の構造'!K$52</f>
        <v>3935</v>
      </c>
      <c r="K56" s="175"/>
      <c r="L56" s="175"/>
      <c r="M56" s="175">
        <f>'将来負担比率（分子）の構造'!L$52</f>
        <v>4046</v>
      </c>
      <c r="N56" s="175"/>
      <c r="O56" s="175"/>
      <c r="P56" s="175">
        <f>'将来負担比率（分子）の構造'!M$52</f>
        <v>4069</v>
      </c>
    </row>
    <row r="57" spans="1:16">
      <c r="A57" s="175" t="s">
        <v>42</v>
      </c>
      <c r="B57" s="175"/>
      <c r="C57" s="175"/>
      <c r="D57" s="175">
        <f>'将来負担比率（分子）の構造'!I$51</f>
        <v>2</v>
      </c>
      <c r="E57" s="175"/>
      <c r="F57" s="175"/>
      <c r="G57" s="175">
        <f>'将来負担比率（分子）の構造'!J$51</f>
        <v>2</v>
      </c>
      <c r="H57" s="175"/>
      <c r="I57" s="175"/>
      <c r="J57" s="175">
        <f>'将来負担比率（分子）の構造'!K$51</f>
        <v>128</v>
      </c>
      <c r="K57" s="175"/>
      <c r="L57" s="175"/>
      <c r="M57" s="175">
        <f>'将来負担比率（分子）の構造'!L$51</f>
        <v>124</v>
      </c>
      <c r="N57" s="175"/>
      <c r="O57" s="175"/>
      <c r="P57" s="175">
        <f>'将来負担比率（分子）の構造'!M$51</f>
        <v>78</v>
      </c>
    </row>
    <row r="58" spans="1:16">
      <c r="A58" s="175" t="s">
        <v>41</v>
      </c>
      <c r="B58" s="175"/>
      <c r="C58" s="175"/>
      <c r="D58" s="175">
        <f>'将来負担比率（分子）の構造'!I$50</f>
        <v>1616</v>
      </c>
      <c r="E58" s="175"/>
      <c r="F58" s="175"/>
      <c r="G58" s="175">
        <f>'将来負担比率（分子）の構造'!J$50</f>
        <v>1670</v>
      </c>
      <c r="H58" s="175"/>
      <c r="I58" s="175"/>
      <c r="J58" s="175">
        <f>'将来負担比率（分子）の構造'!K$50</f>
        <v>1598</v>
      </c>
      <c r="K58" s="175"/>
      <c r="L58" s="175"/>
      <c r="M58" s="175">
        <f>'将来負担比率（分子）の構造'!L$50</f>
        <v>1717</v>
      </c>
      <c r="N58" s="175"/>
      <c r="O58" s="175"/>
      <c r="P58" s="175">
        <f>'将来負担比率（分子）の構造'!M$50</f>
        <v>1846</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731</v>
      </c>
      <c r="C62" s="175"/>
      <c r="D62" s="175"/>
      <c r="E62" s="175">
        <f>'将来負担比率（分子）の構造'!J$45</f>
        <v>649</v>
      </c>
      <c r="F62" s="175"/>
      <c r="G62" s="175"/>
      <c r="H62" s="175">
        <f>'将来負担比率（分子）の構造'!K$45</f>
        <v>612</v>
      </c>
      <c r="I62" s="175"/>
      <c r="J62" s="175"/>
      <c r="K62" s="175">
        <f>'将来負担比率（分子）の構造'!L$45</f>
        <v>608</v>
      </c>
      <c r="L62" s="175"/>
      <c r="M62" s="175"/>
      <c r="N62" s="175">
        <f>'将来負担比率（分子）の構造'!M$45</f>
        <v>577</v>
      </c>
      <c r="O62" s="175"/>
      <c r="P62" s="175"/>
    </row>
    <row r="63" spans="1:16">
      <c r="A63" s="175" t="s">
        <v>34</v>
      </c>
      <c r="B63" s="175">
        <f>'将来負担比率（分子）の構造'!I$44</f>
        <v>124</v>
      </c>
      <c r="C63" s="175"/>
      <c r="D63" s="175"/>
      <c r="E63" s="175">
        <f>'将来負担比率（分子）の構造'!J$44</f>
        <v>116</v>
      </c>
      <c r="F63" s="175"/>
      <c r="G63" s="175"/>
      <c r="H63" s="175">
        <f>'将来負担比率（分子）の構造'!K$44</f>
        <v>106</v>
      </c>
      <c r="I63" s="175"/>
      <c r="J63" s="175"/>
      <c r="K63" s="175">
        <f>'将来負担比率（分子）の構造'!L$44</f>
        <v>92</v>
      </c>
      <c r="L63" s="175"/>
      <c r="M63" s="175"/>
      <c r="N63" s="175">
        <f>'将来負担比率（分子）の構造'!M$44</f>
        <v>79</v>
      </c>
      <c r="O63" s="175"/>
      <c r="P63" s="175"/>
    </row>
    <row r="64" spans="1:16">
      <c r="A64" s="175" t="s">
        <v>33</v>
      </c>
      <c r="B64" s="175">
        <f>'将来負担比率（分子）の構造'!I$43</f>
        <v>70</v>
      </c>
      <c r="C64" s="175"/>
      <c r="D64" s="175"/>
      <c r="E64" s="175">
        <f>'将来負担比率（分子）の構造'!J$43</f>
        <v>60</v>
      </c>
      <c r="F64" s="175"/>
      <c r="G64" s="175"/>
      <c r="H64" s="175">
        <f>'将来負担比率（分子）の構造'!K$43</f>
        <v>71</v>
      </c>
      <c r="I64" s="175"/>
      <c r="J64" s="175"/>
      <c r="K64" s="175">
        <f>'将来負担比率（分子）の構造'!L$43</f>
        <v>99</v>
      </c>
      <c r="L64" s="175"/>
      <c r="M64" s="175"/>
      <c r="N64" s="175">
        <f>'将来負担比率（分子）の構造'!M$43</f>
        <v>90</v>
      </c>
      <c r="O64" s="175"/>
      <c r="P64" s="175"/>
    </row>
    <row r="65" spans="1:16">
      <c r="A65" s="175" t="s">
        <v>32</v>
      </c>
      <c r="B65" s="175">
        <f>'将来負担比率（分子）の構造'!I$42</f>
        <v>15</v>
      </c>
      <c r="C65" s="175"/>
      <c r="D65" s="175"/>
      <c r="E65" s="175">
        <f>'将来負担比率（分子）の構造'!J$42</f>
        <v>9</v>
      </c>
      <c r="F65" s="175"/>
      <c r="G65" s="175"/>
      <c r="H65" s="175">
        <f>'将来負担比率（分子）の構造'!K$42</f>
        <v>7</v>
      </c>
      <c r="I65" s="175"/>
      <c r="J65" s="175"/>
      <c r="K65" s="175">
        <f>'将来負担比率（分子）の構造'!L$42</f>
        <v>5</v>
      </c>
      <c r="L65" s="175"/>
      <c r="M65" s="175"/>
      <c r="N65" s="175">
        <f>'将来負担比率（分子）の構造'!M$42</f>
        <v>3</v>
      </c>
      <c r="O65" s="175"/>
      <c r="P65" s="175"/>
    </row>
    <row r="66" spans="1:16">
      <c r="A66" s="175" t="s">
        <v>31</v>
      </c>
      <c r="B66" s="175">
        <f>'将来負担比率（分子）の構造'!I$41</f>
        <v>4438</v>
      </c>
      <c r="C66" s="175"/>
      <c r="D66" s="175"/>
      <c r="E66" s="175">
        <f>'将来負担比率（分子）の構造'!J$41</f>
        <v>4451</v>
      </c>
      <c r="F66" s="175"/>
      <c r="G66" s="175"/>
      <c r="H66" s="175">
        <f>'将来負担比率（分子）の構造'!K$41</f>
        <v>5521</v>
      </c>
      <c r="I66" s="175"/>
      <c r="J66" s="175"/>
      <c r="K66" s="175">
        <f>'将来負担比率（分子）の構造'!L$41</f>
        <v>5761</v>
      </c>
      <c r="L66" s="175"/>
      <c r="M66" s="175"/>
      <c r="N66" s="175">
        <f>'将来負担比率（分子）の構造'!M$41</f>
        <v>5863</v>
      </c>
      <c r="O66" s="175"/>
      <c r="P66" s="175"/>
    </row>
    <row r="67" spans="1:16">
      <c r="A67" s="175" t="s">
        <v>71</v>
      </c>
      <c r="B67" s="175" t="e">
        <f>NA()</f>
        <v>#N/A</v>
      </c>
      <c r="C67" s="175">
        <f>IF(ISNUMBER('将来負担比率（分子）の構造'!I$53), IF('将来負担比率（分子）の構造'!I$53 &lt; 0, 0, '将来負担比率（分子）の構造'!I$53), NA())</f>
        <v>197</v>
      </c>
      <c r="D67" s="175" t="e">
        <f>NA()</f>
        <v>#N/A</v>
      </c>
      <c r="E67" s="175" t="e">
        <f>NA()</f>
        <v>#N/A</v>
      </c>
      <c r="F67" s="175">
        <f>IF(ISNUMBER('将来負担比率（分子）の構造'!J$53), IF('将来負担比率（分子）の構造'!J$53 &lt; 0, 0, '将来負担比率（分子）の構造'!J$53), NA())</f>
        <v>88</v>
      </c>
      <c r="G67" s="175" t="e">
        <f>NA()</f>
        <v>#N/A</v>
      </c>
      <c r="H67" s="175" t="e">
        <f>NA()</f>
        <v>#N/A</v>
      </c>
      <c r="I67" s="175">
        <f>IF(ISNUMBER('将来負担比率（分子）の構造'!K$53), IF('将来負担比率（分子）の構造'!K$53 &lt; 0, 0, '将来負担比率（分子）の構造'!K$53), NA())</f>
        <v>655</v>
      </c>
      <c r="J67" s="175" t="e">
        <f>NA()</f>
        <v>#N/A</v>
      </c>
      <c r="K67" s="175" t="e">
        <f>NA()</f>
        <v>#N/A</v>
      </c>
      <c r="L67" s="175">
        <f>IF(ISNUMBER('将来負担比率（分子）の構造'!L$53), IF('将来負担比率（分子）の構造'!L$53 &lt; 0, 0, '将来負担比率（分子）の構造'!L$53), NA())</f>
        <v>679</v>
      </c>
      <c r="M67" s="175" t="e">
        <f>NA()</f>
        <v>#N/A</v>
      </c>
      <c r="N67" s="175" t="e">
        <f>NA()</f>
        <v>#N/A</v>
      </c>
      <c r="O67" s="175">
        <f>IF(ISNUMBER('将来負担比率（分子）の構造'!M$53), IF('将来負担比率（分子）の構造'!M$53 &lt; 0, 0, '将来負担比率（分子）の構造'!M$53), NA())</f>
        <v>620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964</v>
      </c>
      <c r="C72" s="179">
        <f>基金残高に係る経年分析!G55</f>
        <v>1101</v>
      </c>
      <c r="D72" s="179">
        <f>基金残高に係る経年分析!H55</f>
        <v>1192</v>
      </c>
    </row>
    <row r="73" spans="1:16">
      <c r="A73" s="178" t="s">
        <v>74</v>
      </c>
      <c r="B73" s="179">
        <f>基金残高に係る経年分析!F56</f>
        <v>115</v>
      </c>
      <c r="C73" s="179">
        <f>基金残高に係る経年分析!G56</f>
        <v>115</v>
      </c>
      <c r="D73" s="179">
        <f>基金残高に係る経年分析!H56</f>
        <v>124</v>
      </c>
    </row>
    <row r="74" spans="1:16">
      <c r="A74" s="178" t="s">
        <v>75</v>
      </c>
      <c r="B74" s="179">
        <f>基金残高に係る経年分析!F57</f>
        <v>281</v>
      </c>
      <c r="C74" s="179">
        <f>基金残高に係る経年分析!G57</f>
        <v>268</v>
      </c>
      <c r="D74" s="179">
        <f>基金残高に係る経年分析!H57</f>
        <v>273</v>
      </c>
    </row>
  </sheetData>
  <sheetProtection algorithmName="SHA-512" hashValue="XMsCGRILqYsQZlnOs0vAhawSpwqPaoEbMDxRRIazlrKXYkwnZsc/B3mgu8EQigAWcLERxY25QCR2lYNGAJs3wQ==" saltValue="6C66CxQvefKaT8h7lWUil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215</v>
      </c>
      <c r="C5" s="646"/>
      <c r="D5" s="646"/>
      <c r="E5" s="646"/>
      <c r="F5" s="646"/>
      <c r="G5" s="646"/>
      <c r="H5" s="646"/>
      <c r="I5" s="646"/>
      <c r="J5" s="646"/>
      <c r="K5" s="646"/>
      <c r="L5" s="646"/>
      <c r="M5" s="646"/>
      <c r="N5" s="646"/>
      <c r="O5" s="646"/>
      <c r="P5" s="646"/>
      <c r="Q5" s="647"/>
      <c r="R5" s="648">
        <v>288786</v>
      </c>
      <c r="S5" s="649"/>
      <c r="T5" s="649"/>
      <c r="U5" s="649"/>
      <c r="V5" s="649"/>
      <c r="W5" s="649"/>
      <c r="X5" s="649"/>
      <c r="Y5" s="650"/>
      <c r="Z5" s="651">
        <v>7</v>
      </c>
      <c r="AA5" s="651"/>
      <c r="AB5" s="651"/>
      <c r="AC5" s="651"/>
      <c r="AD5" s="652">
        <v>288786</v>
      </c>
      <c r="AE5" s="652"/>
      <c r="AF5" s="652"/>
      <c r="AG5" s="652"/>
      <c r="AH5" s="652"/>
      <c r="AI5" s="652"/>
      <c r="AJ5" s="652"/>
      <c r="AK5" s="652"/>
      <c r="AL5" s="653">
        <v>11.7</v>
      </c>
      <c r="AM5" s="654"/>
      <c r="AN5" s="654"/>
      <c r="AO5" s="655"/>
      <c r="AP5" s="645" t="s">
        <v>216</v>
      </c>
      <c r="AQ5" s="646"/>
      <c r="AR5" s="646"/>
      <c r="AS5" s="646"/>
      <c r="AT5" s="646"/>
      <c r="AU5" s="646"/>
      <c r="AV5" s="646"/>
      <c r="AW5" s="646"/>
      <c r="AX5" s="646"/>
      <c r="AY5" s="646"/>
      <c r="AZ5" s="646"/>
      <c r="BA5" s="646"/>
      <c r="BB5" s="646"/>
      <c r="BC5" s="646"/>
      <c r="BD5" s="646"/>
      <c r="BE5" s="646"/>
      <c r="BF5" s="647"/>
      <c r="BG5" s="659">
        <v>288786</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c r="B6" s="656" t="s">
        <v>220</v>
      </c>
      <c r="C6" s="657"/>
      <c r="D6" s="657"/>
      <c r="E6" s="657"/>
      <c r="F6" s="657"/>
      <c r="G6" s="657"/>
      <c r="H6" s="657"/>
      <c r="I6" s="657"/>
      <c r="J6" s="657"/>
      <c r="K6" s="657"/>
      <c r="L6" s="657"/>
      <c r="M6" s="657"/>
      <c r="N6" s="657"/>
      <c r="O6" s="657"/>
      <c r="P6" s="657"/>
      <c r="Q6" s="658"/>
      <c r="R6" s="659">
        <v>55403</v>
      </c>
      <c r="S6" s="660"/>
      <c r="T6" s="660"/>
      <c r="U6" s="660"/>
      <c r="V6" s="660"/>
      <c r="W6" s="660"/>
      <c r="X6" s="660"/>
      <c r="Y6" s="661"/>
      <c r="Z6" s="662">
        <v>1.3</v>
      </c>
      <c r="AA6" s="662"/>
      <c r="AB6" s="662"/>
      <c r="AC6" s="662"/>
      <c r="AD6" s="663">
        <v>55403</v>
      </c>
      <c r="AE6" s="663"/>
      <c r="AF6" s="663"/>
      <c r="AG6" s="663"/>
      <c r="AH6" s="663"/>
      <c r="AI6" s="663"/>
      <c r="AJ6" s="663"/>
      <c r="AK6" s="663"/>
      <c r="AL6" s="664">
        <v>2.2000000000000002</v>
      </c>
      <c r="AM6" s="665"/>
      <c r="AN6" s="665"/>
      <c r="AO6" s="666"/>
      <c r="AP6" s="656" t="s">
        <v>221</v>
      </c>
      <c r="AQ6" s="657"/>
      <c r="AR6" s="657"/>
      <c r="AS6" s="657"/>
      <c r="AT6" s="657"/>
      <c r="AU6" s="657"/>
      <c r="AV6" s="657"/>
      <c r="AW6" s="657"/>
      <c r="AX6" s="657"/>
      <c r="AY6" s="657"/>
      <c r="AZ6" s="657"/>
      <c r="BA6" s="657"/>
      <c r="BB6" s="657"/>
      <c r="BC6" s="657"/>
      <c r="BD6" s="657"/>
      <c r="BE6" s="657"/>
      <c r="BF6" s="658"/>
      <c r="BG6" s="659">
        <v>288786</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40103</v>
      </c>
      <c r="CS6" s="660"/>
      <c r="CT6" s="660"/>
      <c r="CU6" s="660"/>
      <c r="CV6" s="660"/>
      <c r="CW6" s="660"/>
      <c r="CX6" s="660"/>
      <c r="CY6" s="661"/>
      <c r="CZ6" s="653">
        <v>1</v>
      </c>
      <c r="DA6" s="654"/>
      <c r="DB6" s="654"/>
      <c r="DC6" s="670"/>
      <c r="DD6" s="668" t="s">
        <v>122</v>
      </c>
      <c r="DE6" s="660"/>
      <c r="DF6" s="660"/>
      <c r="DG6" s="660"/>
      <c r="DH6" s="660"/>
      <c r="DI6" s="660"/>
      <c r="DJ6" s="660"/>
      <c r="DK6" s="660"/>
      <c r="DL6" s="660"/>
      <c r="DM6" s="660"/>
      <c r="DN6" s="660"/>
      <c r="DO6" s="660"/>
      <c r="DP6" s="661"/>
      <c r="DQ6" s="668">
        <v>40103</v>
      </c>
      <c r="DR6" s="660"/>
      <c r="DS6" s="660"/>
      <c r="DT6" s="660"/>
      <c r="DU6" s="660"/>
      <c r="DV6" s="660"/>
      <c r="DW6" s="660"/>
      <c r="DX6" s="660"/>
      <c r="DY6" s="660"/>
      <c r="DZ6" s="660"/>
      <c r="EA6" s="660"/>
      <c r="EB6" s="660"/>
      <c r="EC6" s="669"/>
    </row>
    <row r="7" spans="2:143" ht="11.25" customHeight="1">
      <c r="B7" s="656" t="s">
        <v>223</v>
      </c>
      <c r="C7" s="657"/>
      <c r="D7" s="657"/>
      <c r="E7" s="657"/>
      <c r="F7" s="657"/>
      <c r="G7" s="657"/>
      <c r="H7" s="657"/>
      <c r="I7" s="657"/>
      <c r="J7" s="657"/>
      <c r="K7" s="657"/>
      <c r="L7" s="657"/>
      <c r="M7" s="657"/>
      <c r="N7" s="657"/>
      <c r="O7" s="657"/>
      <c r="P7" s="657"/>
      <c r="Q7" s="658"/>
      <c r="R7" s="659">
        <v>149</v>
      </c>
      <c r="S7" s="660"/>
      <c r="T7" s="660"/>
      <c r="U7" s="660"/>
      <c r="V7" s="660"/>
      <c r="W7" s="660"/>
      <c r="X7" s="660"/>
      <c r="Y7" s="661"/>
      <c r="Z7" s="662">
        <v>0</v>
      </c>
      <c r="AA7" s="662"/>
      <c r="AB7" s="662"/>
      <c r="AC7" s="662"/>
      <c r="AD7" s="663">
        <v>149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104832</v>
      </c>
      <c r="BH7" s="660"/>
      <c r="BI7" s="660"/>
      <c r="BJ7" s="660"/>
      <c r="BK7" s="660"/>
      <c r="BL7" s="660"/>
      <c r="BM7" s="660"/>
      <c r="BN7" s="661"/>
      <c r="BO7" s="662">
        <v>36.299999999999997</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725236</v>
      </c>
      <c r="CS7" s="660"/>
      <c r="CT7" s="660"/>
      <c r="CU7" s="660"/>
      <c r="CV7" s="660"/>
      <c r="CW7" s="660"/>
      <c r="CX7" s="660"/>
      <c r="CY7" s="661"/>
      <c r="CZ7" s="662">
        <v>17.8</v>
      </c>
      <c r="DA7" s="662"/>
      <c r="DB7" s="662"/>
      <c r="DC7" s="662"/>
      <c r="DD7" s="668">
        <v>153427</v>
      </c>
      <c r="DE7" s="660"/>
      <c r="DF7" s="660"/>
      <c r="DG7" s="660"/>
      <c r="DH7" s="660"/>
      <c r="DI7" s="660"/>
      <c r="DJ7" s="660"/>
      <c r="DK7" s="660"/>
      <c r="DL7" s="660"/>
      <c r="DM7" s="660"/>
      <c r="DN7" s="660"/>
      <c r="DO7" s="660"/>
      <c r="DP7" s="661"/>
      <c r="DQ7" s="668">
        <v>531292</v>
      </c>
      <c r="DR7" s="660"/>
      <c r="DS7" s="660"/>
      <c r="DT7" s="660"/>
      <c r="DU7" s="660"/>
      <c r="DV7" s="660"/>
      <c r="DW7" s="660"/>
      <c r="DX7" s="660"/>
      <c r="DY7" s="660"/>
      <c r="DZ7" s="660"/>
      <c r="EA7" s="660"/>
      <c r="EB7" s="660"/>
      <c r="EC7" s="669"/>
    </row>
    <row r="8" spans="2:143" ht="11.25" customHeight="1">
      <c r="B8" s="656" t="s">
        <v>226</v>
      </c>
      <c r="C8" s="657"/>
      <c r="D8" s="657"/>
      <c r="E8" s="657"/>
      <c r="F8" s="657"/>
      <c r="G8" s="657"/>
      <c r="H8" s="657"/>
      <c r="I8" s="657"/>
      <c r="J8" s="657"/>
      <c r="K8" s="657"/>
      <c r="L8" s="657"/>
      <c r="M8" s="657"/>
      <c r="N8" s="657"/>
      <c r="O8" s="657"/>
      <c r="P8" s="657"/>
      <c r="Q8" s="658"/>
      <c r="R8" s="659">
        <v>1563</v>
      </c>
      <c r="S8" s="660"/>
      <c r="T8" s="660"/>
      <c r="U8" s="660"/>
      <c r="V8" s="660"/>
      <c r="W8" s="660"/>
      <c r="X8" s="660"/>
      <c r="Y8" s="661"/>
      <c r="Z8" s="662">
        <v>0</v>
      </c>
      <c r="AA8" s="662"/>
      <c r="AB8" s="662"/>
      <c r="AC8" s="662"/>
      <c r="AD8" s="663">
        <v>1563</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5148</v>
      </c>
      <c r="BH8" s="660"/>
      <c r="BI8" s="660"/>
      <c r="BJ8" s="660"/>
      <c r="BK8" s="660"/>
      <c r="BL8" s="660"/>
      <c r="BM8" s="660"/>
      <c r="BN8" s="661"/>
      <c r="BO8" s="662">
        <v>1.8</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883983</v>
      </c>
      <c r="CS8" s="660"/>
      <c r="CT8" s="660"/>
      <c r="CU8" s="660"/>
      <c r="CV8" s="660"/>
      <c r="CW8" s="660"/>
      <c r="CX8" s="660"/>
      <c r="CY8" s="661"/>
      <c r="CZ8" s="662">
        <v>21.7</v>
      </c>
      <c r="DA8" s="662"/>
      <c r="DB8" s="662"/>
      <c r="DC8" s="662"/>
      <c r="DD8" s="668">
        <v>14034</v>
      </c>
      <c r="DE8" s="660"/>
      <c r="DF8" s="660"/>
      <c r="DG8" s="660"/>
      <c r="DH8" s="660"/>
      <c r="DI8" s="660"/>
      <c r="DJ8" s="660"/>
      <c r="DK8" s="660"/>
      <c r="DL8" s="660"/>
      <c r="DM8" s="660"/>
      <c r="DN8" s="660"/>
      <c r="DO8" s="660"/>
      <c r="DP8" s="661"/>
      <c r="DQ8" s="668">
        <v>629696</v>
      </c>
      <c r="DR8" s="660"/>
      <c r="DS8" s="660"/>
      <c r="DT8" s="660"/>
      <c r="DU8" s="660"/>
      <c r="DV8" s="660"/>
      <c r="DW8" s="660"/>
      <c r="DX8" s="660"/>
      <c r="DY8" s="660"/>
      <c r="DZ8" s="660"/>
      <c r="EA8" s="660"/>
      <c r="EB8" s="660"/>
      <c r="EC8" s="669"/>
    </row>
    <row r="9" spans="2:143" ht="11.25" customHeight="1">
      <c r="B9" s="656" t="s">
        <v>229</v>
      </c>
      <c r="C9" s="657"/>
      <c r="D9" s="657"/>
      <c r="E9" s="657"/>
      <c r="F9" s="657"/>
      <c r="G9" s="657"/>
      <c r="H9" s="657"/>
      <c r="I9" s="657"/>
      <c r="J9" s="657"/>
      <c r="K9" s="657"/>
      <c r="L9" s="657"/>
      <c r="M9" s="657"/>
      <c r="N9" s="657"/>
      <c r="O9" s="657"/>
      <c r="P9" s="657"/>
      <c r="Q9" s="658"/>
      <c r="R9" s="659">
        <v>1896</v>
      </c>
      <c r="S9" s="660"/>
      <c r="T9" s="660"/>
      <c r="U9" s="660"/>
      <c r="V9" s="660"/>
      <c r="W9" s="660"/>
      <c r="X9" s="660"/>
      <c r="Y9" s="661"/>
      <c r="Z9" s="662">
        <v>0</v>
      </c>
      <c r="AA9" s="662"/>
      <c r="AB9" s="662"/>
      <c r="AC9" s="662"/>
      <c r="AD9" s="663">
        <v>1896</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92018</v>
      </c>
      <c r="BH9" s="660"/>
      <c r="BI9" s="660"/>
      <c r="BJ9" s="660"/>
      <c r="BK9" s="660"/>
      <c r="BL9" s="660"/>
      <c r="BM9" s="660"/>
      <c r="BN9" s="661"/>
      <c r="BO9" s="662">
        <v>31.9</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358496</v>
      </c>
      <c r="CS9" s="660"/>
      <c r="CT9" s="660"/>
      <c r="CU9" s="660"/>
      <c r="CV9" s="660"/>
      <c r="CW9" s="660"/>
      <c r="CX9" s="660"/>
      <c r="CY9" s="661"/>
      <c r="CZ9" s="662">
        <v>8.8000000000000007</v>
      </c>
      <c r="DA9" s="662"/>
      <c r="DB9" s="662"/>
      <c r="DC9" s="662"/>
      <c r="DD9" s="668">
        <v>9197</v>
      </c>
      <c r="DE9" s="660"/>
      <c r="DF9" s="660"/>
      <c r="DG9" s="660"/>
      <c r="DH9" s="660"/>
      <c r="DI9" s="660"/>
      <c r="DJ9" s="660"/>
      <c r="DK9" s="660"/>
      <c r="DL9" s="660"/>
      <c r="DM9" s="660"/>
      <c r="DN9" s="660"/>
      <c r="DO9" s="660"/>
      <c r="DP9" s="661"/>
      <c r="DQ9" s="668">
        <v>327576</v>
      </c>
      <c r="DR9" s="660"/>
      <c r="DS9" s="660"/>
      <c r="DT9" s="660"/>
      <c r="DU9" s="660"/>
      <c r="DV9" s="660"/>
      <c r="DW9" s="660"/>
      <c r="DX9" s="660"/>
      <c r="DY9" s="660"/>
      <c r="DZ9" s="660"/>
      <c r="EA9" s="660"/>
      <c r="EB9" s="660"/>
      <c r="EC9" s="669"/>
    </row>
    <row r="10" spans="2:143" ht="11.25" customHeight="1">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5117</v>
      </c>
      <c r="BH10" s="660"/>
      <c r="BI10" s="660"/>
      <c r="BJ10" s="660"/>
      <c r="BK10" s="660"/>
      <c r="BL10" s="660"/>
      <c r="BM10" s="660"/>
      <c r="BN10" s="661"/>
      <c r="BO10" s="662">
        <v>1.8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c r="B11" s="656" t="s">
        <v>235</v>
      </c>
      <c r="C11" s="657"/>
      <c r="D11" s="657"/>
      <c r="E11" s="657"/>
      <c r="F11" s="657"/>
      <c r="G11" s="657"/>
      <c r="H11" s="657"/>
      <c r="I11" s="657"/>
      <c r="J11" s="657"/>
      <c r="K11" s="657"/>
      <c r="L11" s="657"/>
      <c r="M11" s="657"/>
      <c r="N11" s="657"/>
      <c r="O11" s="657"/>
      <c r="P11" s="657"/>
      <c r="Q11" s="658"/>
      <c r="R11" s="659">
        <v>83801</v>
      </c>
      <c r="S11" s="660"/>
      <c r="T11" s="660"/>
      <c r="U11" s="660"/>
      <c r="V11" s="660"/>
      <c r="W11" s="660"/>
      <c r="X11" s="660"/>
      <c r="Y11" s="661"/>
      <c r="Z11" s="664">
        <v>2</v>
      </c>
      <c r="AA11" s="665"/>
      <c r="AB11" s="665"/>
      <c r="AC11" s="671"/>
      <c r="AD11" s="668">
        <v>83801</v>
      </c>
      <c r="AE11" s="660"/>
      <c r="AF11" s="660"/>
      <c r="AG11" s="660"/>
      <c r="AH11" s="660"/>
      <c r="AI11" s="660"/>
      <c r="AJ11" s="660"/>
      <c r="AK11" s="661"/>
      <c r="AL11" s="664">
        <v>3.4</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2549</v>
      </c>
      <c r="BH11" s="660"/>
      <c r="BI11" s="660"/>
      <c r="BJ11" s="660"/>
      <c r="BK11" s="660"/>
      <c r="BL11" s="660"/>
      <c r="BM11" s="660"/>
      <c r="BN11" s="661"/>
      <c r="BO11" s="662">
        <v>0.9</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322795</v>
      </c>
      <c r="CS11" s="660"/>
      <c r="CT11" s="660"/>
      <c r="CU11" s="660"/>
      <c r="CV11" s="660"/>
      <c r="CW11" s="660"/>
      <c r="CX11" s="660"/>
      <c r="CY11" s="661"/>
      <c r="CZ11" s="662">
        <v>7.9</v>
      </c>
      <c r="DA11" s="662"/>
      <c r="DB11" s="662"/>
      <c r="DC11" s="662"/>
      <c r="DD11" s="668">
        <v>52260</v>
      </c>
      <c r="DE11" s="660"/>
      <c r="DF11" s="660"/>
      <c r="DG11" s="660"/>
      <c r="DH11" s="660"/>
      <c r="DI11" s="660"/>
      <c r="DJ11" s="660"/>
      <c r="DK11" s="660"/>
      <c r="DL11" s="660"/>
      <c r="DM11" s="660"/>
      <c r="DN11" s="660"/>
      <c r="DO11" s="660"/>
      <c r="DP11" s="661"/>
      <c r="DQ11" s="668">
        <v>204200</v>
      </c>
      <c r="DR11" s="660"/>
      <c r="DS11" s="660"/>
      <c r="DT11" s="660"/>
      <c r="DU11" s="660"/>
      <c r="DV11" s="660"/>
      <c r="DW11" s="660"/>
      <c r="DX11" s="660"/>
      <c r="DY11" s="660"/>
      <c r="DZ11" s="660"/>
      <c r="EA11" s="660"/>
      <c r="EB11" s="660"/>
      <c r="EC11" s="669"/>
    </row>
    <row r="12" spans="2:143" ht="11.25" customHeight="1">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144719</v>
      </c>
      <c r="BH12" s="660"/>
      <c r="BI12" s="660"/>
      <c r="BJ12" s="660"/>
      <c r="BK12" s="660"/>
      <c r="BL12" s="660"/>
      <c r="BM12" s="660"/>
      <c r="BN12" s="661"/>
      <c r="BO12" s="662">
        <v>50.1</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252619</v>
      </c>
      <c r="CS12" s="660"/>
      <c r="CT12" s="660"/>
      <c r="CU12" s="660"/>
      <c r="CV12" s="660"/>
      <c r="CW12" s="660"/>
      <c r="CX12" s="660"/>
      <c r="CY12" s="661"/>
      <c r="CZ12" s="662">
        <v>6.2</v>
      </c>
      <c r="DA12" s="662"/>
      <c r="DB12" s="662"/>
      <c r="DC12" s="662"/>
      <c r="DD12" s="668">
        <v>87156</v>
      </c>
      <c r="DE12" s="660"/>
      <c r="DF12" s="660"/>
      <c r="DG12" s="660"/>
      <c r="DH12" s="660"/>
      <c r="DI12" s="660"/>
      <c r="DJ12" s="660"/>
      <c r="DK12" s="660"/>
      <c r="DL12" s="660"/>
      <c r="DM12" s="660"/>
      <c r="DN12" s="660"/>
      <c r="DO12" s="660"/>
      <c r="DP12" s="661"/>
      <c r="DQ12" s="668">
        <v>146138</v>
      </c>
      <c r="DR12" s="660"/>
      <c r="DS12" s="660"/>
      <c r="DT12" s="660"/>
      <c r="DU12" s="660"/>
      <c r="DV12" s="660"/>
      <c r="DW12" s="660"/>
      <c r="DX12" s="660"/>
      <c r="DY12" s="660"/>
      <c r="DZ12" s="660"/>
      <c r="EA12" s="660"/>
      <c r="EB12" s="660"/>
      <c r="EC12" s="669"/>
    </row>
    <row r="13" spans="2:143" ht="11.25" customHeight="1">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142676</v>
      </c>
      <c r="BH13" s="660"/>
      <c r="BI13" s="660"/>
      <c r="BJ13" s="660"/>
      <c r="BK13" s="660"/>
      <c r="BL13" s="660"/>
      <c r="BM13" s="660"/>
      <c r="BN13" s="661"/>
      <c r="BO13" s="662">
        <v>49.4</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414325</v>
      </c>
      <c r="CS13" s="660"/>
      <c r="CT13" s="660"/>
      <c r="CU13" s="660"/>
      <c r="CV13" s="660"/>
      <c r="CW13" s="660"/>
      <c r="CX13" s="660"/>
      <c r="CY13" s="661"/>
      <c r="CZ13" s="662">
        <v>10.199999999999999</v>
      </c>
      <c r="DA13" s="662"/>
      <c r="DB13" s="662"/>
      <c r="DC13" s="662"/>
      <c r="DD13" s="668">
        <v>375911</v>
      </c>
      <c r="DE13" s="660"/>
      <c r="DF13" s="660"/>
      <c r="DG13" s="660"/>
      <c r="DH13" s="660"/>
      <c r="DI13" s="660"/>
      <c r="DJ13" s="660"/>
      <c r="DK13" s="660"/>
      <c r="DL13" s="660"/>
      <c r="DM13" s="660"/>
      <c r="DN13" s="660"/>
      <c r="DO13" s="660"/>
      <c r="DP13" s="661"/>
      <c r="DQ13" s="668">
        <v>101678</v>
      </c>
      <c r="DR13" s="660"/>
      <c r="DS13" s="660"/>
      <c r="DT13" s="660"/>
      <c r="DU13" s="660"/>
      <c r="DV13" s="660"/>
      <c r="DW13" s="660"/>
      <c r="DX13" s="660"/>
      <c r="DY13" s="660"/>
      <c r="DZ13" s="660"/>
      <c r="EA13" s="660"/>
      <c r="EB13" s="660"/>
      <c r="EC13" s="669"/>
    </row>
    <row r="14" spans="2:143" ht="11.25" customHeight="1">
      <c r="B14" s="656" t="s">
        <v>244</v>
      </c>
      <c r="C14" s="657"/>
      <c r="D14" s="657"/>
      <c r="E14" s="657"/>
      <c r="F14" s="657"/>
      <c r="G14" s="657"/>
      <c r="H14" s="657"/>
      <c r="I14" s="657"/>
      <c r="J14" s="657"/>
      <c r="K14" s="657"/>
      <c r="L14" s="657"/>
      <c r="M14" s="657"/>
      <c r="N14" s="657"/>
      <c r="O14" s="657"/>
      <c r="P14" s="657"/>
      <c r="Q14" s="658"/>
      <c r="R14" s="659">
        <v>491</v>
      </c>
      <c r="S14" s="660"/>
      <c r="T14" s="660"/>
      <c r="U14" s="660"/>
      <c r="V14" s="660"/>
      <c r="W14" s="660"/>
      <c r="X14" s="660"/>
      <c r="Y14" s="661"/>
      <c r="Z14" s="662">
        <v>0</v>
      </c>
      <c r="AA14" s="662"/>
      <c r="AB14" s="662"/>
      <c r="AC14" s="662"/>
      <c r="AD14" s="663">
        <v>491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16807</v>
      </c>
      <c r="BH14" s="660"/>
      <c r="BI14" s="660"/>
      <c r="BJ14" s="660"/>
      <c r="BK14" s="660"/>
      <c r="BL14" s="660"/>
      <c r="BM14" s="660"/>
      <c r="BN14" s="661"/>
      <c r="BO14" s="662">
        <v>5.8</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131309</v>
      </c>
      <c r="CS14" s="660"/>
      <c r="CT14" s="660"/>
      <c r="CU14" s="660"/>
      <c r="CV14" s="660"/>
      <c r="CW14" s="660"/>
      <c r="CX14" s="660"/>
      <c r="CY14" s="661"/>
      <c r="CZ14" s="662">
        <v>3.2</v>
      </c>
      <c r="DA14" s="662"/>
      <c r="DB14" s="662"/>
      <c r="DC14" s="662"/>
      <c r="DD14" s="668">
        <v>34847</v>
      </c>
      <c r="DE14" s="660"/>
      <c r="DF14" s="660"/>
      <c r="DG14" s="660"/>
      <c r="DH14" s="660"/>
      <c r="DI14" s="660"/>
      <c r="DJ14" s="660"/>
      <c r="DK14" s="660"/>
      <c r="DL14" s="660"/>
      <c r="DM14" s="660"/>
      <c r="DN14" s="660"/>
      <c r="DO14" s="660"/>
      <c r="DP14" s="661"/>
      <c r="DQ14" s="668">
        <v>102757</v>
      </c>
      <c r="DR14" s="660"/>
      <c r="DS14" s="660"/>
      <c r="DT14" s="660"/>
      <c r="DU14" s="660"/>
      <c r="DV14" s="660"/>
      <c r="DW14" s="660"/>
      <c r="DX14" s="660"/>
      <c r="DY14" s="660"/>
      <c r="DZ14" s="660"/>
      <c r="EA14" s="660"/>
      <c r="EB14" s="660"/>
      <c r="EC14" s="669"/>
    </row>
    <row r="15" spans="2:143" ht="11.25" customHeight="1">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22428</v>
      </c>
      <c r="BH15" s="660"/>
      <c r="BI15" s="660"/>
      <c r="BJ15" s="660"/>
      <c r="BK15" s="660"/>
      <c r="BL15" s="660"/>
      <c r="BM15" s="660"/>
      <c r="BN15" s="661"/>
      <c r="BO15" s="662">
        <v>7.8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383396</v>
      </c>
      <c r="CS15" s="660"/>
      <c r="CT15" s="660"/>
      <c r="CU15" s="660"/>
      <c r="CV15" s="660"/>
      <c r="CW15" s="660"/>
      <c r="CX15" s="660"/>
      <c r="CY15" s="661"/>
      <c r="CZ15" s="662">
        <v>9.4</v>
      </c>
      <c r="DA15" s="662"/>
      <c r="DB15" s="662"/>
      <c r="DC15" s="662"/>
      <c r="DD15" s="668">
        <v>157178</v>
      </c>
      <c r="DE15" s="660"/>
      <c r="DF15" s="660"/>
      <c r="DG15" s="660"/>
      <c r="DH15" s="660"/>
      <c r="DI15" s="660"/>
      <c r="DJ15" s="660"/>
      <c r="DK15" s="660"/>
      <c r="DL15" s="660"/>
      <c r="DM15" s="660"/>
      <c r="DN15" s="660"/>
      <c r="DO15" s="660"/>
      <c r="DP15" s="661"/>
      <c r="DQ15" s="668">
        <v>238981</v>
      </c>
      <c r="DR15" s="660"/>
      <c r="DS15" s="660"/>
      <c r="DT15" s="660"/>
      <c r="DU15" s="660"/>
      <c r="DV15" s="660"/>
      <c r="DW15" s="660"/>
      <c r="DX15" s="660"/>
      <c r="DY15" s="660"/>
      <c r="DZ15" s="660"/>
      <c r="EA15" s="660"/>
      <c r="EB15" s="660"/>
      <c r="EC15" s="669"/>
    </row>
    <row r="16" spans="2:143" ht="11.25" customHeight="1">
      <c r="B16" s="656" t="s">
        <v>250</v>
      </c>
      <c r="C16" s="657"/>
      <c r="D16" s="657"/>
      <c r="E16" s="657"/>
      <c r="F16" s="657"/>
      <c r="G16" s="657"/>
      <c r="H16" s="657"/>
      <c r="I16" s="657"/>
      <c r="J16" s="657"/>
      <c r="K16" s="657"/>
      <c r="L16" s="657"/>
      <c r="M16" s="657"/>
      <c r="N16" s="657"/>
      <c r="O16" s="657"/>
      <c r="P16" s="657"/>
      <c r="Q16" s="658"/>
      <c r="R16" s="659">
        <v>4445</v>
      </c>
      <c r="S16" s="660"/>
      <c r="T16" s="660"/>
      <c r="U16" s="660"/>
      <c r="V16" s="660"/>
      <c r="W16" s="660"/>
      <c r="X16" s="660"/>
      <c r="Y16" s="661"/>
      <c r="Z16" s="662">
        <v>0.1</v>
      </c>
      <c r="AA16" s="662"/>
      <c r="AB16" s="662"/>
      <c r="AC16" s="662"/>
      <c r="AD16" s="663">
        <v>4445</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4496</v>
      </c>
      <c r="CS16" s="660"/>
      <c r="CT16" s="660"/>
      <c r="CU16" s="660"/>
      <c r="CV16" s="660"/>
      <c r="CW16" s="660"/>
      <c r="CX16" s="660"/>
      <c r="CY16" s="661"/>
      <c r="CZ16" s="662">
        <v>0.1</v>
      </c>
      <c r="DA16" s="662"/>
      <c r="DB16" s="662"/>
      <c r="DC16" s="662"/>
      <c r="DD16" s="668" t="s">
        <v>122</v>
      </c>
      <c r="DE16" s="660"/>
      <c r="DF16" s="660"/>
      <c r="DG16" s="660"/>
      <c r="DH16" s="660"/>
      <c r="DI16" s="660"/>
      <c r="DJ16" s="660"/>
      <c r="DK16" s="660"/>
      <c r="DL16" s="660"/>
      <c r="DM16" s="660"/>
      <c r="DN16" s="660"/>
      <c r="DO16" s="660"/>
      <c r="DP16" s="661"/>
      <c r="DQ16" s="668">
        <v>2596</v>
      </c>
      <c r="DR16" s="660"/>
      <c r="DS16" s="660"/>
      <c r="DT16" s="660"/>
      <c r="DU16" s="660"/>
      <c r="DV16" s="660"/>
      <c r="DW16" s="660"/>
      <c r="DX16" s="660"/>
      <c r="DY16" s="660"/>
      <c r="DZ16" s="660"/>
      <c r="EA16" s="660"/>
      <c r="EB16" s="660"/>
      <c r="EC16" s="669"/>
    </row>
    <row r="17" spans="2:133" ht="11.25" customHeight="1">
      <c r="B17" s="656" t="s">
        <v>253</v>
      </c>
      <c r="C17" s="657"/>
      <c r="D17" s="657"/>
      <c r="E17" s="657"/>
      <c r="F17" s="657"/>
      <c r="G17" s="657"/>
      <c r="H17" s="657"/>
      <c r="I17" s="657"/>
      <c r="J17" s="657"/>
      <c r="K17" s="657"/>
      <c r="L17" s="657"/>
      <c r="M17" s="657"/>
      <c r="N17" s="657"/>
      <c r="O17" s="657"/>
      <c r="P17" s="657"/>
      <c r="Q17" s="658"/>
      <c r="R17" s="659">
        <v>7932</v>
      </c>
      <c r="S17" s="660"/>
      <c r="T17" s="660"/>
      <c r="U17" s="660"/>
      <c r="V17" s="660"/>
      <c r="W17" s="660"/>
      <c r="X17" s="660"/>
      <c r="Y17" s="661"/>
      <c r="Z17" s="662">
        <v>0.2</v>
      </c>
      <c r="AA17" s="662"/>
      <c r="AB17" s="662"/>
      <c r="AC17" s="662"/>
      <c r="AD17" s="663">
        <v>7932</v>
      </c>
      <c r="AE17" s="663"/>
      <c r="AF17" s="663"/>
      <c r="AG17" s="663"/>
      <c r="AH17" s="663"/>
      <c r="AI17" s="663"/>
      <c r="AJ17" s="663"/>
      <c r="AK17" s="663"/>
      <c r="AL17" s="664">
        <v>0.3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548722</v>
      </c>
      <c r="CS17" s="660"/>
      <c r="CT17" s="660"/>
      <c r="CU17" s="660"/>
      <c r="CV17" s="660"/>
      <c r="CW17" s="660"/>
      <c r="CX17" s="660"/>
      <c r="CY17" s="661"/>
      <c r="CZ17" s="662">
        <v>13.5</v>
      </c>
      <c r="DA17" s="662"/>
      <c r="DB17" s="662"/>
      <c r="DC17" s="662"/>
      <c r="DD17" s="668" t="s">
        <v>122</v>
      </c>
      <c r="DE17" s="660"/>
      <c r="DF17" s="660"/>
      <c r="DG17" s="660"/>
      <c r="DH17" s="660"/>
      <c r="DI17" s="660"/>
      <c r="DJ17" s="660"/>
      <c r="DK17" s="660"/>
      <c r="DL17" s="660"/>
      <c r="DM17" s="660"/>
      <c r="DN17" s="660"/>
      <c r="DO17" s="660"/>
      <c r="DP17" s="661"/>
      <c r="DQ17" s="668">
        <v>532509</v>
      </c>
      <c r="DR17" s="660"/>
      <c r="DS17" s="660"/>
      <c r="DT17" s="660"/>
      <c r="DU17" s="660"/>
      <c r="DV17" s="660"/>
      <c r="DW17" s="660"/>
      <c r="DX17" s="660"/>
      <c r="DY17" s="660"/>
      <c r="DZ17" s="660"/>
      <c r="EA17" s="660"/>
      <c r="EB17" s="660"/>
      <c r="EC17" s="669"/>
    </row>
    <row r="18" spans="2:133" ht="11.25" customHeight="1">
      <c r="B18" s="656" t="s">
        <v>256</v>
      </c>
      <c r="C18" s="657"/>
      <c r="D18" s="657"/>
      <c r="E18" s="657"/>
      <c r="F18" s="657"/>
      <c r="G18" s="657"/>
      <c r="H18" s="657"/>
      <c r="I18" s="657"/>
      <c r="J18" s="657"/>
      <c r="K18" s="657"/>
      <c r="L18" s="657"/>
      <c r="M18" s="657"/>
      <c r="N18" s="657"/>
      <c r="O18" s="657"/>
      <c r="P18" s="657"/>
      <c r="Q18" s="658"/>
      <c r="R18" s="659">
        <v>1291</v>
      </c>
      <c r="S18" s="660"/>
      <c r="T18" s="660"/>
      <c r="U18" s="660"/>
      <c r="V18" s="660"/>
      <c r="W18" s="660"/>
      <c r="X18" s="660"/>
      <c r="Y18" s="661"/>
      <c r="Z18" s="662">
        <v>0</v>
      </c>
      <c r="AA18" s="662"/>
      <c r="AB18" s="662"/>
      <c r="AC18" s="662"/>
      <c r="AD18" s="663">
        <v>1291</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259</v>
      </c>
      <c r="C19" s="657"/>
      <c r="D19" s="657"/>
      <c r="E19" s="657"/>
      <c r="F19" s="657"/>
      <c r="G19" s="657"/>
      <c r="H19" s="657"/>
      <c r="I19" s="657"/>
      <c r="J19" s="657"/>
      <c r="K19" s="657"/>
      <c r="L19" s="657"/>
      <c r="M19" s="657"/>
      <c r="N19" s="657"/>
      <c r="O19" s="657"/>
      <c r="P19" s="657"/>
      <c r="Q19" s="658"/>
      <c r="R19" s="659">
        <v>1291</v>
      </c>
      <c r="S19" s="660"/>
      <c r="T19" s="660"/>
      <c r="U19" s="660"/>
      <c r="V19" s="660"/>
      <c r="W19" s="660"/>
      <c r="X19" s="660"/>
      <c r="Y19" s="661"/>
      <c r="Z19" s="662">
        <v>0</v>
      </c>
      <c r="AA19" s="662"/>
      <c r="AB19" s="662"/>
      <c r="AC19" s="662"/>
      <c r="AD19" s="663">
        <v>1291</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4065480</v>
      </c>
      <c r="CS20" s="660"/>
      <c r="CT20" s="660"/>
      <c r="CU20" s="660"/>
      <c r="CV20" s="660"/>
      <c r="CW20" s="660"/>
      <c r="CX20" s="660"/>
      <c r="CY20" s="661"/>
      <c r="CZ20" s="662">
        <v>100</v>
      </c>
      <c r="DA20" s="662"/>
      <c r="DB20" s="662"/>
      <c r="DC20" s="662"/>
      <c r="DD20" s="668">
        <v>884010</v>
      </c>
      <c r="DE20" s="660"/>
      <c r="DF20" s="660"/>
      <c r="DG20" s="660"/>
      <c r="DH20" s="660"/>
      <c r="DI20" s="660"/>
      <c r="DJ20" s="660"/>
      <c r="DK20" s="660"/>
      <c r="DL20" s="660"/>
      <c r="DM20" s="660"/>
      <c r="DN20" s="660"/>
      <c r="DO20" s="660"/>
      <c r="DP20" s="661"/>
      <c r="DQ20" s="668">
        <v>2857526</v>
      </c>
      <c r="DR20" s="660"/>
      <c r="DS20" s="660"/>
      <c r="DT20" s="660"/>
      <c r="DU20" s="660"/>
      <c r="DV20" s="660"/>
      <c r="DW20" s="660"/>
      <c r="DX20" s="660"/>
      <c r="DY20" s="660"/>
      <c r="DZ20" s="660"/>
      <c r="EA20" s="660"/>
      <c r="EB20" s="660"/>
      <c r="EC20" s="669"/>
    </row>
    <row r="21" spans="2:133" ht="11.25" customHeight="1">
      <c r="B21" s="656" t="s">
        <v>265</v>
      </c>
      <c r="C21" s="657"/>
      <c r="D21" s="657"/>
      <c r="E21" s="657"/>
      <c r="F21" s="657"/>
      <c r="G21" s="657"/>
      <c r="H21" s="657"/>
      <c r="I21" s="657"/>
      <c r="J21" s="657"/>
      <c r="K21" s="657"/>
      <c r="L21" s="657"/>
      <c r="M21" s="657"/>
      <c r="N21" s="657"/>
      <c r="O21" s="657"/>
      <c r="P21" s="657"/>
      <c r="Q21" s="658"/>
      <c r="R21" s="659">
        <v>2205646</v>
      </c>
      <c r="S21" s="660"/>
      <c r="T21" s="660"/>
      <c r="U21" s="660"/>
      <c r="V21" s="660"/>
      <c r="W21" s="660"/>
      <c r="X21" s="660"/>
      <c r="Y21" s="661"/>
      <c r="Z21" s="662">
        <v>53.6</v>
      </c>
      <c r="AA21" s="662"/>
      <c r="AB21" s="662"/>
      <c r="AC21" s="662"/>
      <c r="AD21" s="663">
        <v>2027096</v>
      </c>
      <c r="AE21" s="663"/>
      <c r="AF21" s="663"/>
      <c r="AG21" s="663"/>
      <c r="AH21" s="663"/>
      <c r="AI21" s="663"/>
      <c r="AJ21" s="663"/>
      <c r="AK21" s="663"/>
      <c r="AL21" s="664">
        <v>82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267</v>
      </c>
      <c r="C22" s="657"/>
      <c r="D22" s="657"/>
      <c r="E22" s="657"/>
      <c r="F22" s="657"/>
      <c r="G22" s="657"/>
      <c r="H22" s="657"/>
      <c r="I22" s="657"/>
      <c r="J22" s="657"/>
      <c r="K22" s="657"/>
      <c r="L22" s="657"/>
      <c r="M22" s="657"/>
      <c r="N22" s="657"/>
      <c r="O22" s="657"/>
      <c r="P22" s="657"/>
      <c r="Q22" s="658"/>
      <c r="R22" s="659">
        <v>2027096</v>
      </c>
      <c r="S22" s="660"/>
      <c r="T22" s="660"/>
      <c r="U22" s="660"/>
      <c r="V22" s="660"/>
      <c r="W22" s="660"/>
      <c r="X22" s="660"/>
      <c r="Y22" s="661"/>
      <c r="Z22" s="662">
        <v>49.3</v>
      </c>
      <c r="AA22" s="662"/>
      <c r="AB22" s="662"/>
      <c r="AC22" s="662"/>
      <c r="AD22" s="663">
        <v>2027096</v>
      </c>
      <c r="AE22" s="663"/>
      <c r="AF22" s="663"/>
      <c r="AG22" s="663"/>
      <c r="AH22" s="663"/>
      <c r="AI22" s="663"/>
      <c r="AJ22" s="663"/>
      <c r="AK22" s="663"/>
      <c r="AL22" s="664">
        <v>82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270</v>
      </c>
      <c r="C23" s="657"/>
      <c r="D23" s="657"/>
      <c r="E23" s="657"/>
      <c r="F23" s="657"/>
      <c r="G23" s="657"/>
      <c r="H23" s="657"/>
      <c r="I23" s="657"/>
      <c r="J23" s="657"/>
      <c r="K23" s="657"/>
      <c r="L23" s="657"/>
      <c r="M23" s="657"/>
      <c r="N23" s="657"/>
      <c r="O23" s="657"/>
      <c r="P23" s="657"/>
      <c r="Q23" s="658"/>
      <c r="R23" s="659">
        <v>178550</v>
      </c>
      <c r="S23" s="660"/>
      <c r="T23" s="660"/>
      <c r="U23" s="660"/>
      <c r="V23" s="660"/>
      <c r="W23" s="660"/>
      <c r="X23" s="660"/>
      <c r="Y23" s="661"/>
      <c r="Z23" s="662">
        <v>4.3</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1582413</v>
      </c>
      <c r="CS24" s="649"/>
      <c r="CT24" s="649"/>
      <c r="CU24" s="649"/>
      <c r="CV24" s="649"/>
      <c r="CW24" s="649"/>
      <c r="CX24" s="649"/>
      <c r="CY24" s="650"/>
      <c r="CZ24" s="653">
        <v>38.9</v>
      </c>
      <c r="DA24" s="654"/>
      <c r="DB24" s="654"/>
      <c r="DC24" s="670"/>
      <c r="DD24" s="694">
        <v>1355040</v>
      </c>
      <c r="DE24" s="649"/>
      <c r="DF24" s="649"/>
      <c r="DG24" s="649"/>
      <c r="DH24" s="649"/>
      <c r="DI24" s="649"/>
      <c r="DJ24" s="649"/>
      <c r="DK24" s="650"/>
      <c r="DL24" s="694">
        <v>1279483</v>
      </c>
      <c r="DM24" s="649"/>
      <c r="DN24" s="649"/>
      <c r="DO24" s="649"/>
      <c r="DP24" s="649"/>
      <c r="DQ24" s="649"/>
      <c r="DR24" s="649"/>
      <c r="DS24" s="649"/>
      <c r="DT24" s="649"/>
      <c r="DU24" s="649"/>
      <c r="DV24" s="650"/>
      <c r="DW24" s="653">
        <v>51.5</v>
      </c>
      <c r="DX24" s="654"/>
      <c r="DY24" s="654"/>
      <c r="DZ24" s="654"/>
      <c r="EA24" s="654"/>
      <c r="EB24" s="654"/>
      <c r="EC24" s="655"/>
    </row>
    <row r="25" spans="2:133" ht="11.25" customHeight="1">
      <c r="B25" s="656" t="s">
        <v>280</v>
      </c>
      <c r="C25" s="657"/>
      <c r="D25" s="657"/>
      <c r="E25" s="657"/>
      <c r="F25" s="657"/>
      <c r="G25" s="657"/>
      <c r="H25" s="657"/>
      <c r="I25" s="657"/>
      <c r="J25" s="657"/>
      <c r="K25" s="657"/>
      <c r="L25" s="657"/>
      <c r="M25" s="657"/>
      <c r="N25" s="657"/>
      <c r="O25" s="657"/>
      <c r="P25" s="657"/>
      <c r="Q25" s="658"/>
      <c r="R25" s="659">
        <v>2651403</v>
      </c>
      <c r="S25" s="660"/>
      <c r="T25" s="660"/>
      <c r="U25" s="660"/>
      <c r="V25" s="660"/>
      <c r="W25" s="660"/>
      <c r="X25" s="660"/>
      <c r="Y25" s="661"/>
      <c r="Z25" s="662">
        <v>64.5</v>
      </c>
      <c r="AA25" s="662"/>
      <c r="AB25" s="662"/>
      <c r="AC25" s="662"/>
      <c r="AD25" s="663">
        <v>2472853</v>
      </c>
      <c r="AE25" s="663"/>
      <c r="AF25" s="663"/>
      <c r="AG25" s="663"/>
      <c r="AH25" s="663"/>
      <c r="AI25" s="663"/>
      <c r="AJ25" s="663"/>
      <c r="AK25" s="663"/>
      <c r="AL25" s="664">
        <v>100</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748470</v>
      </c>
      <c r="CS25" s="691"/>
      <c r="CT25" s="691"/>
      <c r="CU25" s="691"/>
      <c r="CV25" s="691"/>
      <c r="CW25" s="691"/>
      <c r="CX25" s="691"/>
      <c r="CY25" s="692"/>
      <c r="CZ25" s="664">
        <v>18.399999999999999</v>
      </c>
      <c r="DA25" s="689"/>
      <c r="DB25" s="689"/>
      <c r="DC25" s="693"/>
      <c r="DD25" s="668">
        <v>710992</v>
      </c>
      <c r="DE25" s="691"/>
      <c r="DF25" s="691"/>
      <c r="DG25" s="691"/>
      <c r="DH25" s="691"/>
      <c r="DI25" s="691"/>
      <c r="DJ25" s="691"/>
      <c r="DK25" s="692"/>
      <c r="DL25" s="668">
        <v>671912</v>
      </c>
      <c r="DM25" s="691"/>
      <c r="DN25" s="691"/>
      <c r="DO25" s="691"/>
      <c r="DP25" s="691"/>
      <c r="DQ25" s="691"/>
      <c r="DR25" s="691"/>
      <c r="DS25" s="691"/>
      <c r="DT25" s="691"/>
      <c r="DU25" s="691"/>
      <c r="DV25" s="692"/>
      <c r="DW25" s="664">
        <v>27.1</v>
      </c>
      <c r="DX25" s="689"/>
      <c r="DY25" s="689"/>
      <c r="DZ25" s="689"/>
      <c r="EA25" s="689"/>
      <c r="EB25" s="689"/>
      <c r="EC25" s="690"/>
    </row>
    <row r="26" spans="2:133" ht="11.25" customHeight="1">
      <c r="B26" s="656" t="s">
        <v>283</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426983</v>
      </c>
      <c r="CS26" s="660"/>
      <c r="CT26" s="660"/>
      <c r="CU26" s="660"/>
      <c r="CV26" s="660"/>
      <c r="CW26" s="660"/>
      <c r="CX26" s="660"/>
      <c r="CY26" s="661"/>
      <c r="CZ26" s="664">
        <v>10.5</v>
      </c>
      <c r="DA26" s="689"/>
      <c r="DB26" s="689"/>
      <c r="DC26" s="693"/>
      <c r="DD26" s="668">
        <v>403522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c r="B27" s="656" t="s">
        <v>286</v>
      </c>
      <c r="C27" s="657"/>
      <c r="D27" s="657"/>
      <c r="E27" s="657"/>
      <c r="F27" s="657"/>
      <c r="G27" s="657"/>
      <c r="H27" s="657"/>
      <c r="I27" s="657"/>
      <c r="J27" s="657"/>
      <c r="K27" s="657"/>
      <c r="L27" s="657"/>
      <c r="M27" s="657"/>
      <c r="N27" s="657"/>
      <c r="O27" s="657"/>
      <c r="P27" s="657"/>
      <c r="Q27" s="658"/>
      <c r="R27" s="659">
        <v>7118</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288786</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285221</v>
      </c>
      <c r="CS27" s="691"/>
      <c r="CT27" s="691"/>
      <c r="CU27" s="691"/>
      <c r="CV27" s="691"/>
      <c r="CW27" s="691"/>
      <c r="CX27" s="691"/>
      <c r="CY27" s="692"/>
      <c r="CZ27" s="664">
        <v>7</v>
      </c>
      <c r="DA27" s="689"/>
      <c r="DB27" s="689"/>
      <c r="DC27" s="693"/>
      <c r="DD27" s="668">
        <v>111539</v>
      </c>
      <c r="DE27" s="691"/>
      <c r="DF27" s="691"/>
      <c r="DG27" s="691"/>
      <c r="DH27" s="691"/>
      <c r="DI27" s="691"/>
      <c r="DJ27" s="691"/>
      <c r="DK27" s="692"/>
      <c r="DL27" s="668">
        <v>75062</v>
      </c>
      <c r="DM27" s="691"/>
      <c r="DN27" s="691"/>
      <c r="DO27" s="691"/>
      <c r="DP27" s="691"/>
      <c r="DQ27" s="691"/>
      <c r="DR27" s="691"/>
      <c r="DS27" s="691"/>
      <c r="DT27" s="691"/>
      <c r="DU27" s="691"/>
      <c r="DV27" s="692"/>
      <c r="DW27" s="664">
        <v>3</v>
      </c>
      <c r="DX27" s="689"/>
      <c r="DY27" s="689"/>
      <c r="DZ27" s="689"/>
      <c r="EA27" s="689"/>
      <c r="EB27" s="689"/>
      <c r="EC27" s="690"/>
    </row>
    <row r="28" spans="2:133" ht="11.25" customHeight="1">
      <c r="B28" s="656" t="s">
        <v>289</v>
      </c>
      <c r="C28" s="657"/>
      <c r="D28" s="657"/>
      <c r="E28" s="657"/>
      <c r="F28" s="657"/>
      <c r="G28" s="657"/>
      <c r="H28" s="657"/>
      <c r="I28" s="657"/>
      <c r="J28" s="657"/>
      <c r="K28" s="657"/>
      <c r="L28" s="657"/>
      <c r="M28" s="657"/>
      <c r="N28" s="657"/>
      <c r="O28" s="657"/>
      <c r="P28" s="657"/>
      <c r="Q28" s="658"/>
      <c r="R28" s="659">
        <v>37176</v>
      </c>
      <c r="S28" s="660"/>
      <c r="T28" s="660"/>
      <c r="U28" s="660"/>
      <c r="V28" s="660"/>
      <c r="W28" s="660"/>
      <c r="X28" s="660"/>
      <c r="Y28" s="661"/>
      <c r="Z28" s="662">
        <v>0.9</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548722</v>
      </c>
      <c r="CS28" s="660"/>
      <c r="CT28" s="660"/>
      <c r="CU28" s="660"/>
      <c r="CV28" s="660"/>
      <c r="CW28" s="660"/>
      <c r="CX28" s="660"/>
      <c r="CY28" s="661"/>
      <c r="CZ28" s="664">
        <v>13.5</v>
      </c>
      <c r="DA28" s="689"/>
      <c r="DB28" s="689"/>
      <c r="DC28" s="693"/>
      <c r="DD28" s="668">
        <v>532509</v>
      </c>
      <c r="DE28" s="660"/>
      <c r="DF28" s="660"/>
      <c r="DG28" s="660"/>
      <c r="DH28" s="660"/>
      <c r="DI28" s="660"/>
      <c r="DJ28" s="660"/>
      <c r="DK28" s="661"/>
      <c r="DL28" s="668">
        <v>532509</v>
      </c>
      <c r="DM28" s="660"/>
      <c r="DN28" s="660"/>
      <c r="DO28" s="660"/>
      <c r="DP28" s="660"/>
      <c r="DQ28" s="660"/>
      <c r="DR28" s="660"/>
      <c r="DS28" s="660"/>
      <c r="DT28" s="660"/>
      <c r="DU28" s="660"/>
      <c r="DV28" s="661"/>
      <c r="DW28" s="664">
        <v>21.5</v>
      </c>
      <c r="DX28" s="689"/>
      <c r="DY28" s="689"/>
      <c r="DZ28" s="689"/>
      <c r="EA28" s="689"/>
      <c r="EB28" s="689"/>
      <c r="EC28" s="690"/>
    </row>
    <row r="29" spans="2:133" ht="11.25" customHeight="1">
      <c r="B29" s="656" t="s">
        <v>291</v>
      </c>
      <c r="C29" s="657"/>
      <c r="D29" s="657"/>
      <c r="E29" s="657"/>
      <c r="F29" s="657"/>
      <c r="G29" s="657"/>
      <c r="H29" s="657"/>
      <c r="I29" s="657"/>
      <c r="J29" s="657"/>
      <c r="K29" s="657"/>
      <c r="L29" s="657"/>
      <c r="M29" s="657"/>
      <c r="N29" s="657"/>
      <c r="O29" s="657"/>
      <c r="P29" s="657"/>
      <c r="Q29" s="658"/>
      <c r="R29" s="659">
        <v>10668</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548429</v>
      </c>
      <c r="CS29" s="691"/>
      <c r="CT29" s="691"/>
      <c r="CU29" s="691"/>
      <c r="CV29" s="691"/>
      <c r="CW29" s="691"/>
      <c r="CX29" s="691"/>
      <c r="CY29" s="692"/>
      <c r="CZ29" s="664">
        <v>13.5</v>
      </c>
      <c r="DA29" s="689"/>
      <c r="DB29" s="689"/>
      <c r="DC29" s="693"/>
      <c r="DD29" s="668">
        <v>532216</v>
      </c>
      <c r="DE29" s="691"/>
      <c r="DF29" s="691"/>
      <c r="DG29" s="691"/>
      <c r="DH29" s="691"/>
      <c r="DI29" s="691"/>
      <c r="DJ29" s="691"/>
      <c r="DK29" s="692"/>
      <c r="DL29" s="668">
        <v>532216</v>
      </c>
      <c r="DM29" s="691"/>
      <c r="DN29" s="691"/>
      <c r="DO29" s="691"/>
      <c r="DP29" s="691"/>
      <c r="DQ29" s="691"/>
      <c r="DR29" s="691"/>
      <c r="DS29" s="691"/>
      <c r="DT29" s="691"/>
      <c r="DU29" s="691"/>
      <c r="DV29" s="692"/>
      <c r="DW29" s="664">
        <v>21.4</v>
      </c>
      <c r="DX29" s="689"/>
      <c r="DY29" s="689"/>
      <c r="DZ29" s="689"/>
      <c r="EA29" s="689"/>
      <c r="EB29" s="689"/>
      <c r="EC29" s="690"/>
    </row>
    <row r="30" spans="2:133" ht="11.25" customHeight="1">
      <c r="B30" s="656" t="s">
        <v>293</v>
      </c>
      <c r="C30" s="657"/>
      <c r="D30" s="657"/>
      <c r="E30" s="657"/>
      <c r="F30" s="657"/>
      <c r="G30" s="657"/>
      <c r="H30" s="657"/>
      <c r="I30" s="657"/>
      <c r="J30" s="657"/>
      <c r="K30" s="657"/>
      <c r="L30" s="657"/>
      <c r="M30" s="657"/>
      <c r="N30" s="657"/>
      <c r="O30" s="657"/>
      <c r="P30" s="657"/>
      <c r="Q30" s="658"/>
      <c r="R30" s="659">
        <v>356064</v>
      </c>
      <c r="S30" s="660"/>
      <c r="T30" s="660"/>
      <c r="U30" s="660"/>
      <c r="V30" s="660"/>
      <c r="W30" s="660"/>
      <c r="X30" s="660"/>
      <c r="Y30" s="661"/>
      <c r="Z30" s="662">
        <v>8.6999999999999993</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534992</v>
      </c>
      <c r="CS30" s="660"/>
      <c r="CT30" s="660"/>
      <c r="CU30" s="660"/>
      <c r="CV30" s="660"/>
      <c r="CW30" s="660"/>
      <c r="CX30" s="660"/>
      <c r="CY30" s="661"/>
      <c r="CZ30" s="664">
        <v>13.2</v>
      </c>
      <c r="DA30" s="689"/>
      <c r="DB30" s="689"/>
      <c r="DC30" s="693"/>
      <c r="DD30" s="668">
        <v>518779</v>
      </c>
      <c r="DE30" s="660"/>
      <c r="DF30" s="660"/>
      <c r="DG30" s="660"/>
      <c r="DH30" s="660"/>
      <c r="DI30" s="660"/>
      <c r="DJ30" s="660"/>
      <c r="DK30" s="661"/>
      <c r="DL30" s="668">
        <v>518779</v>
      </c>
      <c r="DM30" s="660"/>
      <c r="DN30" s="660"/>
      <c r="DO30" s="660"/>
      <c r="DP30" s="660"/>
      <c r="DQ30" s="660"/>
      <c r="DR30" s="660"/>
      <c r="DS30" s="660"/>
      <c r="DT30" s="660"/>
      <c r="DU30" s="660"/>
      <c r="DV30" s="661"/>
      <c r="DW30" s="664">
        <v>20.9</v>
      </c>
      <c r="DX30" s="689"/>
      <c r="DY30" s="689"/>
      <c r="DZ30" s="689"/>
      <c r="EA30" s="689"/>
      <c r="EB30" s="689"/>
      <c r="EC30" s="690"/>
    </row>
    <row r="31" spans="2:133" ht="11.25" customHeight="1">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v>
      </c>
      <c r="BH31" s="703"/>
      <c r="BI31" s="703"/>
      <c r="BJ31" s="703"/>
      <c r="BK31" s="703"/>
      <c r="BL31" s="703"/>
      <c r="BM31" s="654">
        <v>96.8</v>
      </c>
      <c r="BN31" s="703"/>
      <c r="BO31" s="703"/>
      <c r="BP31" s="703"/>
      <c r="BQ31" s="704"/>
      <c r="BR31" s="715">
        <v>99.1</v>
      </c>
      <c r="BS31" s="703"/>
      <c r="BT31" s="703"/>
      <c r="BU31" s="703"/>
      <c r="BV31" s="703"/>
      <c r="BW31" s="703"/>
      <c r="BX31" s="654">
        <v>97.4</v>
      </c>
      <c r="BY31" s="703"/>
      <c r="BZ31" s="703"/>
      <c r="CA31" s="703"/>
      <c r="CB31" s="704"/>
      <c r="CD31" s="697"/>
      <c r="CE31" s="698"/>
      <c r="CF31" s="656" t="s">
        <v>300</v>
      </c>
      <c r="CG31" s="657"/>
      <c r="CH31" s="657"/>
      <c r="CI31" s="657"/>
      <c r="CJ31" s="657"/>
      <c r="CK31" s="657"/>
      <c r="CL31" s="657"/>
      <c r="CM31" s="657"/>
      <c r="CN31" s="657"/>
      <c r="CO31" s="657"/>
      <c r="CP31" s="657"/>
      <c r="CQ31" s="658"/>
      <c r="CR31" s="659">
        <v>13437</v>
      </c>
      <c r="CS31" s="691"/>
      <c r="CT31" s="691"/>
      <c r="CU31" s="691"/>
      <c r="CV31" s="691"/>
      <c r="CW31" s="691"/>
      <c r="CX31" s="691"/>
      <c r="CY31" s="692"/>
      <c r="CZ31" s="664">
        <v>0.3</v>
      </c>
      <c r="DA31" s="689"/>
      <c r="DB31" s="689"/>
      <c r="DC31" s="693"/>
      <c r="DD31" s="668">
        <v>13437</v>
      </c>
      <c r="DE31" s="691"/>
      <c r="DF31" s="691"/>
      <c r="DG31" s="691"/>
      <c r="DH31" s="691"/>
      <c r="DI31" s="691"/>
      <c r="DJ31" s="691"/>
      <c r="DK31" s="692"/>
      <c r="DL31" s="668">
        <v>13437</v>
      </c>
      <c r="DM31" s="691"/>
      <c r="DN31" s="691"/>
      <c r="DO31" s="691"/>
      <c r="DP31" s="691"/>
      <c r="DQ31" s="691"/>
      <c r="DR31" s="691"/>
      <c r="DS31" s="691"/>
      <c r="DT31" s="691"/>
      <c r="DU31" s="691"/>
      <c r="DV31" s="692"/>
      <c r="DW31" s="664">
        <v>0.5</v>
      </c>
      <c r="DX31" s="689"/>
      <c r="DY31" s="689"/>
      <c r="DZ31" s="689"/>
      <c r="EA31" s="689"/>
      <c r="EB31" s="689"/>
      <c r="EC31" s="690"/>
    </row>
    <row r="32" spans="2:133" ht="11.25" customHeight="1">
      <c r="B32" s="656" t="s">
        <v>301</v>
      </c>
      <c r="C32" s="657"/>
      <c r="D32" s="657"/>
      <c r="E32" s="657"/>
      <c r="F32" s="657"/>
      <c r="G32" s="657"/>
      <c r="H32" s="657"/>
      <c r="I32" s="657"/>
      <c r="J32" s="657"/>
      <c r="K32" s="657"/>
      <c r="L32" s="657"/>
      <c r="M32" s="657"/>
      <c r="N32" s="657"/>
      <c r="O32" s="657"/>
      <c r="P32" s="657"/>
      <c r="Q32" s="658"/>
      <c r="R32" s="659">
        <v>263977</v>
      </c>
      <c r="S32" s="660"/>
      <c r="T32" s="660"/>
      <c r="U32" s="660"/>
      <c r="V32" s="660"/>
      <c r="W32" s="660"/>
      <c r="X32" s="660"/>
      <c r="Y32" s="661"/>
      <c r="Z32" s="662">
        <v>6.4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99.5</v>
      </c>
      <c r="BH32" s="691"/>
      <c r="BI32" s="691"/>
      <c r="BJ32" s="691"/>
      <c r="BK32" s="691"/>
      <c r="BL32" s="691"/>
      <c r="BM32" s="665">
        <v>99</v>
      </c>
      <c r="BN32" s="691"/>
      <c r="BO32" s="691"/>
      <c r="BP32" s="691"/>
      <c r="BQ32" s="714"/>
      <c r="BR32" s="716">
        <v>99.5</v>
      </c>
      <c r="BS32" s="691"/>
      <c r="BT32" s="691"/>
      <c r="BU32" s="691"/>
      <c r="BV32" s="691"/>
      <c r="BW32" s="691"/>
      <c r="BX32" s="665">
        <v>99.3</v>
      </c>
      <c r="BY32" s="691"/>
      <c r="BZ32" s="691"/>
      <c r="CA32" s="691"/>
      <c r="CB32" s="714"/>
      <c r="CD32" s="699"/>
      <c r="CE32" s="700"/>
      <c r="CF32" s="656" t="s">
        <v>304</v>
      </c>
      <c r="CG32" s="657"/>
      <c r="CH32" s="657"/>
      <c r="CI32" s="657"/>
      <c r="CJ32" s="657"/>
      <c r="CK32" s="657"/>
      <c r="CL32" s="657"/>
      <c r="CM32" s="657"/>
      <c r="CN32" s="657"/>
      <c r="CO32" s="657"/>
      <c r="CP32" s="657"/>
      <c r="CQ32" s="658"/>
      <c r="CR32" s="659">
        <v>293</v>
      </c>
      <c r="CS32" s="660"/>
      <c r="CT32" s="660"/>
      <c r="CU32" s="660"/>
      <c r="CV32" s="660"/>
      <c r="CW32" s="660"/>
      <c r="CX32" s="660"/>
      <c r="CY32" s="661"/>
      <c r="CZ32" s="664">
        <v>0</v>
      </c>
      <c r="DA32" s="689"/>
      <c r="DB32" s="689"/>
      <c r="DC32" s="693"/>
      <c r="DD32" s="668">
        <v>293</v>
      </c>
      <c r="DE32" s="660"/>
      <c r="DF32" s="660"/>
      <c r="DG32" s="660"/>
      <c r="DH32" s="660"/>
      <c r="DI32" s="660"/>
      <c r="DJ32" s="660"/>
      <c r="DK32" s="661"/>
      <c r="DL32" s="668">
        <v>293</v>
      </c>
      <c r="DM32" s="660"/>
      <c r="DN32" s="660"/>
      <c r="DO32" s="660"/>
      <c r="DP32" s="660"/>
      <c r="DQ32" s="660"/>
      <c r="DR32" s="660"/>
      <c r="DS32" s="660"/>
      <c r="DT32" s="660"/>
      <c r="DU32" s="660"/>
      <c r="DV32" s="661"/>
      <c r="DW32" s="664">
        <v>0</v>
      </c>
      <c r="DX32" s="689"/>
      <c r="DY32" s="689"/>
      <c r="DZ32" s="689"/>
      <c r="EA32" s="689"/>
      <c r="EB32" s="689"/>
      <c r="EC32" s="690"/>
    </row>
    <row r="33" spans="2:133" ht="11.25" customHeight="1">
      <c r="B33" s="656" t="s">
        <v>305</v>
      </c>
      <c r="C33" s="657"/>
      <c r="D33" s="657"/>
      <c r="E33" s="657"/>
      <c r="F33" s="657"/>
      <c r="G33" s="657"/>
      <c r="H33" s="657"/>
      <c r="I33" s="657"/>
      <c r="J33" s="657"/>
      <c r="K33" s="657"/>
      <c r="L33" s="657"/>
      <c r="M33" s="657"/>
      <c r="N33" s="657"/>
      <c r="O33" s="657"/>
      <c r="P33" s="657"/>
      <c r="Q33" s="658"/>
      <c r="R33" s="659">
        <v>4493</v>
      </c>
      <c r="S33" s="660"/>
      <c r="T33" s="660"/>
      <c r="U33" s="660"/>
      <c r="V33" s="660"/>
      <c r="W33" s="660"/>
      <c r="X33" s="660"/>
      <c r="Y33" s="661"/>
      <c r="Z33" s="662">
        <v>0.1</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98.6</v>
      </c>
      <c r="BH33" s="718"/>
      <c r="BI33" s="718"/>
      <c r="BJ33" s="718"/>
      <c r="BK33" s="718"/>
      <c r="BL33" s="718"/>
      <c r="BM33" s="719">
        <v>95.1</v>
      </c>
      <c r="BN33" s="718"/>
      <c r="BO33" s="718"/>
      <c r="BP33" s="718"/>
      <c r="BQ33" s="720"/>
      <c r="BR33" s="717">
        <v>98.9</v>
      </c>
      <c r="BS33" s="718"/>
      <c r="BT33" s="718"/>
      <c r="BU33" s="718"/>
      <c r="BV33" s="718"/>
      <c r="BW33" s="718"/>
      <c r="BX33" s="719">
        <v>95.9</v>
      </c>
      <c r="BY33" s="718"/>
      <c r="BZ33" s="718"/>
      <c r="CA33" s="718"/>
      <c r="CB33" s="720"/>
      <c r="CD33" s="656" t="s">
        <v>307</v>
      </c>
      <c r="CE33" s="657"/>
      <c r="CF33" s="657"/>
      <c r="CG33" s="657"/>
      <c r="CH33" s="657"/>
      <c r="CI33" s="657"/>
      <c r="CJ33" s="657"/>
      <c r="CK33" s="657"/>
      <c r="CL33" s="657"/>
      <c r="CM33" s="657"/>
      <c r="CN33" s="657"/>
      <c r="CO33" s="657"/>
      <c r="CP33" s="657"/>
      <c r="CQ33" s="658"/>
      <c r="CR33" s="659">
        <v>1594561</v>
      </c>
      <c r="CS33" s="691"/>
      <c r="CT33" s="691"/>
      <c r="CU33" s="691"/>
      <c r="CV33" s="691"/>
      <c r="CW33" s="691"/>
      <c r="CX33" s="691"/>
      <c r="CY33" s="692"/>
      <c r="CZ33" s="664">
        <v>39.200000000000003</v>
      </c>
      <c r="DA33" s="689"/>
      <c r="DB33" s="689"/>
      <c r="DC33" s="693"/>
      <c r="DD33" s="668">
        <v>1329033</v>
      </c>
      <c r="DE33" s="691"/>
      <c r="DF33" s="691"/>
      <c r="DG33" s="691"/>
      <c r="DH33" s="691"/>
      <c r="DI33" s="691"/>
      <c r="DJ33" s="691"/>
      <c r="DK33" s="692"/>
      <c r="DL33" s="668">
        <v>911871</v>
      </c>
      <c r="DM33" s="691"/>
      <c r="DN33" s="691"/>
      <c r="DO33" s="691"/>
      <c r="DP33" s="691"/>
      <c r="DQ33" s="691"/>
      <c r="DR33" s="691"/>
      <c r="DS33" s="691"/>
      <c r="DT33" s="691"/>
      <c r="DU33" s="691"/>
      <c r="DV33" s="692"/>
      <c r="DW33" s="664">
        <v>36.700000000000003</v>
      </c>
      <c r="DX33" s="689"/>
      <c r="DY33" s="689"/>
      <c r="DZ33" s="689"/>
      <c r="EA33" s="689"/>
      <c r="EB33" s="689"/>
      <c r="EC33" s="690"/>
    </row>
    <row r="34" spans="2:133" ht="11.25" customHeight="1">
      <c r="B34" s="656" t="s">
        <v>308</v>
      </c>
      <c r="C34" s="657"/>
      <c r="D34" s="657"/>
      <c r="E34" s="657"/>
      <c r="F34" s="657"/>
      <c r="G34" s="657"/>
      <c r="H34" s="657"/>
      <c r="I34" s="657"/>
      <c r="J34" s="657"/>
      <c r="K34" s="657"/>
      <c r="L34" s="657"/>
      <c r="M34" s="657"/>
      <c r="N34" s="657"/>
      <c r="O34" s="657"/>
      <c r="P34" s="657"/>
      <c r="Q34" s="658"/>
      <c r="R34" s="659">
        <v>11799</v>
      </c>
      <c r="S34" s="660"/>
      <c r="T34" s="660"/>
      <c r="U34" s="660"/>
      <c r="V34" s="660"/>
      <c r="W34" s="660"/>
      <c r="X34" s="660"/>
      <c r="Y34" s="661"/>
      <c r="Z34" s="662">
        <v>0.3</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565733</v>
      </c>
      <c r="CS34" s="660"/>
      <c r="CT34" s="660"/>
      <c r="CU34" s="660"/>
      <c r="CV34" s="660"/>
      <c r="CW34" s="660"/>
      <c r="CX34" s="660"/>
      <c r="CY34" s="661"/>
      <c r="CZ34" s="664">
        <v>13.9</v>
      </c>
      <c r="DA34" s="689"/>
      <c r="DB34" s="689"/>
      <c r="DC34" s="693"/>
      <c r="DD34" s="668">
        <v>484484</v>
      </c>
      <c r="DE34" s="660"/>
      <c r="DF34" s="660"/>
      <c r="DG34" s="660"/>
      <c r="DH34" s="660"/>
      <c r="DI34" s="660"/>
      <c r="DJ34" s="660"/>
      <c r="DK34" s="661"/>
      <c r="DL34" s="668">
        <v>410745</v>
      </c>
      <c r="DM34" s="660"/>
      <c r="DN34" s="660"/>
      <c r="DO34" s="660"/>
      <c r="DP34" s="660"/>
      <c r="DQ34" s="660"/>
      <c r="DR34" s="660"/>
      <c r="DS34" s="660"/>
      <c r="DT34" s="660"/>
      <c r="DU34" s="660"/>
      <c r="DV34" s="661"/>
      <c r="DW34" s="664">
        <v>16.5</v>
      </c>
      <c r="DX34" s="689"/>
      <c r="DY34" s="689"/>
      <c r="DZ34" s="689"/>
      <c r="EA34" s="689"/>
      <c r="EB34" s="689"/>
      <c r="EC34" s="690"/>
    </row>
    <row r="35" spans="2:133" ht="11.25" customHeight="1">
      <c r="B35" s="656" t="s">
        <v>310</v>
      </c>
      <c r="C35" s="657"/>
      <c r="D35" s="657"/>
      <c r="E35" s="657"/>
      <c r="F35" s="657"/>
      <c r="G35" s="657"/>
      <c r="H35" s="657"/>
      <c r="I35" s="657"/>
      <c r="J35" s="657"/>
      <c r="K35" s="657"/>
      <c r="L35" s="657"/>
      <c r="M35" s="657"/>
      <c r="N35" s="657"/>
      <c r="O35" s="657"/>
      <c r="P35" s="657"/>
      <c r="Q35" s="658"/>
      <c r="R35" s="659">
        <v>10941</v>
      </c>
      <c r="S35" s="660"/>
      <c r="T35" s="660"/>
      <c r="U35" s="660"/>
      <c r="V35" s="660"/>
      <c r="W35" s="660"/>
      <c r="X35" s="660"/>
      <c r="Y35" s="661"/>
      <c r="Z35" s="662">
        <v>0.3</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1556</v>
      </c>
      <c r="CS35" s="691"/>
      <c r="CT35" s="691"/>
      <c r="CU35" s="691"/>
      <c r="CV35" s="691"/>
      <c r="CW35" s="691"/>
      <c r="CX35" s="691"/>
      <c r="CY35" s="692"/>
      <c r="CZ35" s="664">
        <v>0</v>
      </c>
      <c r="DA35" s="689"/>
      <c r="DB35" s="689"/>
      <c r="DC35" s="693"/>
      <c r="DD35" s="668">
        <v>1459</v>
      </c>
      <c r="DE35" s="691"/>
      <c r="DF35" s="691"/>
      <c r="DG35" s="691"/>
      <c r="DH35" s="691"/>
      <c r="DI35" s="691"/>
      <c r="DJ35" s="691"/>
      <c r="DK35" s="692"/>
      <c r="DL35" s="668">
        <v>1459</v>
      </c>
      <c r="DM35" s="691"/>
      <c r="DN35" s="691"/>
      <c r="DO35" s="691"/>
      <c r="DP35" s="691"/>
      <c r="DQ35" s="691"/>
      <c r="DR35" s="691"/>
      <c r="DS35" s="691"/>
      <c r="DT35" s="691"/>
      <c r="DU35" s="691"/>
      <c r="DV35" s="692"/>
      <c r="DW35" s="664">
        <v>0.1</v>
      </c>
      <c r="DX35" s="689"/>
      <c r="DY35" s="689"/>
      <c r="DZ35" s="689"/>
      <c r="EA35" s="689"/>
      <c r="EB35" s="689"/>
      <c r="EC35" s="690"/>
    </row>
    <row r="36" spans="2:133" ht="11.25" customHeight="1">
      <c r="B36" s="656" t="s">
        <v>314</v>
      </c>
      <c r="C36" s="657"/>
      <c r="D36" s="657"/>
      <c r="E36" s="657"/>
      <c r="F36" s="657"/>
      <c r="G36" s="657"/>
      <c r="H36" s="657"/>
      <c r="I36" s="657"/>
      <c r="J36" s="657"/>
      <c r="K36" s="657"/>
      <c r="L36" s="657"/>
      <c r="M36" s="657"/>
      <c r="N36" s="657"/>
      <c r="O36" s="657"/>
      <c r="P36" s="657"/>
      <c r="Q36" s="658"/>
      <c r="R36" s="659">
        <v>64429</v>
      </c>
      <c r="S36" s="660"/>
      <c r="T36" s="660"/>
      <c r="U36" s="660"/>
      <c r="V36" s="660"/>
      <c r="W36" s="660"/>
      <c r="X36" s="660"/>
      <c r="Y36" s="661"/>
      <c r="Z36" s="662">
        <v>1.6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423579</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20274</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551973</v>
      </c>
      <c r="CS36" s="660"/>
      <c r="CT36" s="660"/>
      <c r="CU36" s="660"/>
      <c r="CV36" s="660"/>
      <c r="CW36" s="660"/>
      <c r="CX36" s="660"/>
      <c r="CY36" s="661"/>
      <c r="CZ36" s="664">
        <v>13.6</v>
      </c>
      <c r="DA36" s="689"/>
      <c r="DB36" s="689"/>
      <c r="DC36" s="693"/>
      <c r="DD36" s="668">
        <v>446579</v>
      </c>
      <c r="DE36" s="660"/>
      <c r="DF36" s="660"/>
      <c r="DG36" s="660"/>
      <c r="DH36" s="660"/>
      <c r="DI36" s="660"/>
      <c r="DJ36" s="660"/>
      <c r="DK36" s="661"/>
      <c r="DL36" s="668">
        <v>280835</v>
      </c>
      <c r="DM36" s="660"/>
      <c r="DN36" s="660"/>
      <c r="DO36" s="660"/>
      <c r="DP36" s="660"/>
      <c r="DQ36" s="660"/>
      <c r="DR36" s="660"/>
      <c r="DS36" s="660"/>
      <c r="DT36" s="660"/>
      <c r="DU36" s="660"/>
      <c r="DV36" s="661"/>
      <c r="DW36" s="664">
        <v>11.3</v>
      </c>
      <c r="DX36" s="689"/>
      <c r="DY36" s="689"/>
      <c r="DZ36" s="689"/>
      <c r="EA36" s="689"/>
      <c r="EB36" s="689"/>
      <c r="EC36" s="690"/>
    </row>
    <row r="37" spans="2:133" ht="11.25" customHeight="1">
      <c r="B37" s="656" t="s">
        <v>318</v>
      </c>
      <c r="C37" s="657"/>
      <c r="D37" s="657"/>
      <c r="E37" s="657"/>
      <c r="F37" s="657"/>
      <c r="G37" s="657"/>
      <c r="H37" s="657"/>
      <c r="I37" s="657"/>
      <c r="J37" s="657"/>
      <c r="K37" s="657"/>
      <c r="L37" s="657"/>
      <c r="M37" s="657"/>
      <c r="N37" s="657"/>
      <c r="O37" s="657"/>
      <c r="P37" s="657"/>
      <c r="Q37" s="658"/>
      <c r="R37" s="659">
        <v>58705</v>
      </c>
      <c r="S37" s="660"/>
      <c r="T37" s="660"/>
      <c r="U37" s="660"/>
      <c r="V37" s="660"/>
      <c r="W37" s="660"/>
      <c r="X37" s="660"/>
      <c r="Y37" s="661"/>
      <c r="Z37" s="662">
        <v>1.4</v>
      </c>
      <c r="AA37" s="662"/>
      <c r="AB37" s="662"/>
      <c r="AC37" s="662"/>
      <c r="AD37" s="663">
        <v>46</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4600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11054</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173293</v>
      </c>
      <c r="CS37" s="691"/>
      <c r="CT37" s="691"/>
      <c r="CU37" s="691"/>
      <c r="CV37" s="691"/>
      <c r="CW37" s="691"/>
      <c r="CX37" s="691"/>
      <c r="CY37" s="692"/>
      <c r="CZ37" s="664">
        <v>4.3</v>
      </c>
      <c r="DA37" s="689"/>
      <c r="DB37" s="689"/>
      <c r="DC37" s="693"/>
      <c r="DD37" s="668">
        <v>167755</v>
      </c>
      <c r="DE37" s="691"/>
      <c r="DF37" s="691"/>
      <c r="DG37" s="691"/>
      <c r="DH37" s="691"/>
      <c r="DI37" s="691"/>
      <c r="DJ37" s="691"/>
      <c r="DK37" s="692"/>
      <c r="DL37" s="668">
        <v>167755</v>
      </c>
      <c r="DM37" s="691"/>
      <c r="DN37" s="691"/>
      <c r="DO37" s="691"/>
      <c r="DP37" s="691"/>
      <c r="DQ37" s="691"/>
      <c r="DR37" s="691"/>
      <c r="DS37" s="691"/>
      <c r="DT37" s="691"/>
      <c r="DU37" s="691"/>
      <c r="DV37" s="692"/>
      <c r="DW37" s="664">
        <v>6.8</v>
      </c>
      <c r="DX37" s="689"/>
      <c r="DY37" s="689"/>
      <c r="DZ37" s="689"/>
      <c r="EA37" s="689"/>
      <c r="EB37" s="689"/>
      <c r="EC37" s="690"/>
    </row>
    <row r="38" spans="2:133" ht="11.25" customHeight="1">
      <c r="B38" s="656" t="s">
        <v>322</v>
      </c>
      <c r="C38" s="657"/>
      <c r="D38" s="657"/>
      <c r="E38" s="657"/>
      <c r="F38" s="657"/>
      <c r="G38" s="657"/>
      <c r="H38" s="657"/>
      <c r="I38" s="657"/>
      <c r="J38" s="657"/>
      <c r="K38" s="657"/>
      <c r="L38" s="657"/>
      <c r="M38" s="657"/>
      <c r="N38" s="657"/>
      <c r="O38" s="657"/>
      <c r="P38" s="657"/>
      <c r="Q38" s="658"/>
      <c r="R38" s="659">
        <v>636427</v>
      </c>
      <c r="S38" s="660"/>
      <c r="T38" s="660"/>
      <c r="U38" s="660"/>
      <c r="V38" s="660"/>
      <c r="W38" s="660"/>
      <c r="X38" s="660"/>
      <c r="Y38" s="661"/>
      <c r="Z38" s="662">
        <v>15.5</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1598</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607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423579</v>
      </c>
      <c r="CS38" s="660"/>
      <c r="CT38" s="660"/>
      <c r="CU38" s="660"/>
      <c r="CV38" s="660"/>
      <c r="CW38" s="660"/>
      <c r="CX38" s="660"/>
      <c r="CY38" s="661"/>
      <c r="CZ38" s="664">
        <v>10.4</v>
      </c>
      <c r="DA38" s="689"/>
      <c r="DB38" s="689"/>
      <c r="DC38" s="693"/>
      <c r="DD38" s="668">
        <v>369784</v>
      </c>
      <c r="DE38" s="660"/>
      <c r="DF38" s="660"/>
      <c r="DG38" s="660"/>
      <c r="DH38" s="660"/>
      <c r="DI38" s="660"/>
      <c r="DJ38" s="660"/>
      <c r="DK38" s="661"/>
      <c r="DL38" s="668">
        <v>218832</v>
      </c>
      <c r="DM38" s="660"/>
      <c r="DN38" s="660"/>
      <c r="DO38" s="660"/>
      <c r="DP38" s="660"/>
      <c r="DQ38" s="660"/>
      <c r="DR38" s="660"/>
      <c r="DS38" s="660"/>
      <c r="DT38" s="660"/>
      <c r="DU38" s="660"/>
      <c r="DV38" s="661"/>
      <c r="DW38" s="664">
        <v>8.8000000000000007</v>
      </c>
      <c r="DX38" s="689"/>
      <c r="DY38" s="689"/>
      <c r="DZ38" s="689"/>
      <c r="EA38" s="689"/>
      <c r="EB38" s="689"/>
      <c r="EC38" s="690"/>
    </row>
    <row r="39" spans="2:133" ht="11.25" customHeight="1">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868</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24540</v>
      </c>
      <c r="CS39" s="691"/>
      <c r="CT39" s="691"/>
      <c r="CU39" s="691"/>
      <c r="CV39" s="691"/>
      <c r="CW39" s="691"/>
      <c r="CX39" s="691"/>
      <c r="CY39" s="692"/>
      <c r="CZ39" s="664">
        <v>0.6</v>
      </c>
      <c r="DA39" s="689"/>
      <c r="DB39" s="689"/>
      <c r="DC39" s="693"/>
      <c r="DD39" s="668">
        <v>13547</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c r="B40" s="656" t="s">
        <v>330</v>
      </c>
      <c r="C40" s="657"/>
      <c r="D40" s="657"/>
      <c r="E40" s="657"/>
      <c r="F40" s="657"/>
      <c r="G40" s="657"/>
      <c r="H40" s="657"/>
      <c r="I40" s="657"/>
      <c r="J40" s="657"/>
      <c r="K40" s="657"/>
      <c r="L40" s="657"/>
      <c r="M40" s="657"/>
      <c r="N40" s="657"/>
      <c r="O40" s="657"/>
      <c r="P40" s="657"/>
      <c r="Q40" s="658"/>
      <c r="R40" s="659">
        <v>9127</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72</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27180</v>
      </c>
      <c r="CS40" s="660"/>
      <c r="CT40" s="660"/>
      <c r="CU40" s="660"/>
      <c r="CV40" s="660"/>
      <c r="CW40" s="660"/>
      <c r="CX40" s="660"/>
      <c r="CY40" s="661"/>
      <c r="CZ40" s="664">
        <v>0.7</v>
      </c>
      <c r="DA40" s="689"/>
      <c r="DB40" s="689"/>
      <c r="DC40" s="693"/>
      <c r="DD40" s="668">
        <v>13180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c r="B41" s="680" t="s">
        <v>335</v>
      </c>
      <c r="C41" s="681"/>
      <c r="D41" s="681"/>
      <c r="E41" s="681"/>
      <c r="F41" s="681"/>
      <c r="G41" s="681"/>
      <c r="H41" s="681"/>
      <c r="I41" s="681"/>
      <c r="J41" s="681"/>
      <c r="K41" s="681"/>
      <c r="L41" s="681"/>
      <c r="M41" s="681"/>
      <c r="N41" s="681"/>
      <c r="O41" s="681"/>
      <c r="P41" s="681"/>
      <c r="Q41" s="682"/>
      <c r="R41" s="731">
        <v>4113200</v>
      </c>
      <c r="S41" s="732"/>
      <c r="T41" s="732"/>
      <c r="U41" s="732"/>
      <c r="V41" s="732"/>
      <c r="W41" s="732"/>
      <c r="X41" s="732"/>
      <c r="Y41" s="736"/>
      <c r="Z41" s="737">
        <v>100</v>
      </c>
      <c r="AA41" s="737"/>
      <c r="AB41" s="737"/>
      <c r="AC41" s="737"/>
      <c r="AD41" s="738">
        <v>2472899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213568</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339</v>
      </c>
      <c r="AR42" s="729"/>
      <c r="AS42" s="729"/>
      <c r="AT42" s="729"/>
      <c r="AU42" s="729"/>
      <c r="AV42" s="729"/>
      <c r="AW42" s="729"/>
      <c r="AX42" s="729"/>
      <c r="AY42" s="730"/>
      <c r="AZ42" s="731">
        <v>203813</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403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888506</v>
      </c>
      <c r="CS42" s="691"/>
      <c r="CT42" s="691"/>
      <c r="CU42" s="691"/>
      <c r="CV42" s="691"/>
      <c r="CW42" s="691"/>
      <c r="CX42" s="691"/>
      <c r="CY42" s="692"/>
      <c r="CZ42" s="664">
        <v>21.9</v>
      </c>
      <c r="DA42" s="689"/>
      <c r="DB42" s="689"/>
      <c r="DC42" s="693"/>
      <c r="DD42" s="668">
        <v>173453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342</v>
      </c>
      <c r="CD43" s="656" t="s">
        <v>343</v>
      </c>
      <c r="CE43" s="657"/>
      <c r="CF43" s="657"/>
      <c r="CG43" s="657"/>
      <c r="CH43" s="657"/>
      <c r="CI43" s="657"/>
      <c r="CJ43" s="657"/>
      <c r="CK43" s="657"/>
      <c r="CL43" s="657"/>
      <c r="CM43" s="657"/>
      <c r="CN43" s="657"/>
      <c r="CO43" s="657"/>
      <c r="CP43" s="657"/>
      <c r="CQ43" s="658"/>
      <c r="CR43" s="659">
        <v>24981</v>
      </c>
      <c r="CS43" s="691"/>
      <c r="CT43" s="691"/>
      <c r="CU43" s="691"/>
      <c r="CV43" s="691"/>
      <c r="CW43" s="691"/>
      <c r="CX43" s="691"/>
      <c r="CY43" s="692"/>
      <c r="CZ43" s="664">
        <v>0.6</v>
      </c>
      <c r="DA43" s="689"/>
      <c r="DB43" s="689"/>
      <c r="DC43" s="693"/>
      <c r="DD43" s="668">
        <v>24981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884010</v>
      </c>
      <c r="CS44" s="660"/>
      <c r="CT44" s="660"/>
      <c r="CU44" s="660"/>
      <c r="CV44" s="660"/>
      <c r="CW44" s="660"/>
      <c r="CX44" s="660"/>
      <c r="CY44" s="661"/>
      <c r="CZ44" s="664">
        <v>21.7</v>
      </c>
      <c r="DA44" s="665"/>
      <c r="DB44" s="665"/>
      <c r="DC44" s="671"/>
      <c r="DD44" s="668">
        <v>170857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116332</v>
      </c>
      <c r="CS45" s="691"/>
      <c r="CT45" s="691"/>
      <c r="CU45" s="691"/>
      <c r="CV45" s="691"/>
      <c r="CW45" s="691"/>
      <c r="CX45" s="691"/>
      <c r="CY45" s="692"/>
      <c r="CZ45" s="664">
        <v>2.9</v>
      </c>
      <c r="DA45" s="689"/>
      <c r="DB45" s="689"/>
      <c r="DC45" s="693"/>
      <c r="DD45" s="668">
        <v>22984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348</v>
      </c>
      <c r="CG46" s="657"/>
      <c r="CH46" s="657"/>
      <c r="CI46" s="657"/>
      <c r="CJ46" s="657"/>
      <c r="CK46" s="657"/>
      <c r="CL46" s="657"/>
      <c r="CM46" s="657"/>
      <c r="CN46" s="657"/>
      <c r="CO46" s="657"/>
      <c r="CP46" s="657"/>
      <c r="CQ46" s="658"/>
      <c r="CR46" s="659">
        <v>753547</v>
      </c>
      <c r="CS46" s="660"/>
      <c r="CT46" s="660"/>
      <c r="CU46" s="660"/>
      <c r="CV46" s="660"/>
      <c r="CW46" s="660"/>
      <c r="CX46" s="660"/>
      <c r="CY46" s="661"/>
      <c r="CZ46" s="664">
        <v>18.5</v>
      </c>
      <c r="DA46" s="665"/>
      <c r="DB46" s="665"/>
      <c r="DC46" s="671"/>
      <c r="DD46" s="668">
        <v>139311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349</v>
      </c>
      <c r="CG47" s="657"/>
      <c r="CH47" s="657"/>
      <c r="CI47" s="657"/>
      <c r="CJ47" s="657"/>
      <c r="CK47" s="657"/>
      <c r="CL47" s="657"/>
      <c r="CM47" s="657"/>
      <c r="CN47" s="657"/>
      <c r="CO47" s="657"/>
      <c r="CP47" s="657"/>
      <c r="CQ47" s="658"/>
      <c r="CR47" s="659">
        <v>4496</v>
      </c>
      <c r="CS47" s="691"/>
      <c r="CT47" s="691"/>
      <c r="CU47" s="691"/>
      <c r="CV47" s="691"/>
      <c r="CW47" s="691"/>
      <c r="CX47" s="691"/>
      <c r="CY47" s="692"/>
      <c r="CZ47" s="664">
        <v>0.1</v>
      </c>
      <c r="DA47" s="689"/>
      <c r="DB47" s="689"/>
      <c r="DC47" s="693"/>
      <c r="DD47" s="668">
        <v>2596</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351</v>
      </c>
      <c r="CE49" s="681"/>
      <c r="CF49" s="681"/>
      <c r="CG49" s="681"/>
      <c r="CH49" s="681"/>
      <c r="CI49" s="681"/>
      <c r="CJ49" s="681"/>
      <c r="CK49" s="681"/>
      <c r="CL49" s="681"/>
      <c r="CM49" s="681"/>
      <c r="CN49" s="681"/>
      <c r="CO49" s="681"/>
      <c r="CP49" s="681"/>
      <c r="CQ49" s="682"/>
      <c r="CR49" s="731">
        <v>4065480</v>
      </c>
      <c r="CS49" s="718"/>
      <c r="CT49" s="718"/>
      <c r="CU49" s="718"/>
      <c r="CV49" s="718"/>
      <c r="CW49" s="718"/>
      <c r="CX49" s="718"/>
      <c r="CY49" s="747"/>
      <c r="CZ49" s="739">
        <v>100</v>
      </c>
      <c r="DA49" s="748"/>
      <c r="DB49" s="748"/>
      <c r="DC49" s="749"/>
      <c r="DD49" s="750">
        <v>2857526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HZ3MCXyBhOp9MsqxFKX1lKxAjANohhaktBeQY+haH3cZnOrIIYdlghslS1/IHX7GD42V4EVUHgg2LTUvYP6wA==" saltValue="JGcta98TGqxTj6t4dxh8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374</v>
      </c>
      <c r="C7" s="786"/>
      <c r="D7" s="786"/>
      <c r="E7" s="786"/>
      <c r="F7" s="786"/>
      <c r="G7" s="786"/>
      <c r="H7" s="786"/>
      <c r="I7" s="786"/>
      <c r="J7" s="786"/>
      <c r="K7" s="786"/>
      <c r="L7" s="786"/>
      <c r="M7" s="786"/>
      <c r="N7" s="786"/>
      <c r="O7" s="786"/>
      <c r="P7" s="787"/>
      <c r="Q7" s="788">
        <v>4149</v>
      </c>
      <c r="R7" s="789"/>
      <c r="S7" s="789"/>
      <c r="T7" s="789"/>
      <c r="U7" s="789"/>
      <c r="V7" s="789">
        <v>4066</v>
      </c>
      <c r="W7" s="789"/>
      <c r="X7" s="789"/>
      <c r="Y7" s="789"/>
      <c r="Z7" s="789"/>
      <c r="AA7" s="789">
        <v>83</v>
      </c>
      <c r="AB7" s="789"/>
      <c r="AC7" s="789"/>
      <c r="AD7" s="789"/>
      <c r="AE7" s="790"/>
      <c r="AF7" s="791">
        <v>80</v>
      </c>
      <c r="AG7" s="792"/>
      <c r="AH7" s="792"/>
      <c r="AI7" s="792"/>
      <c r="AJ7" s="793"/>
      <c r="AK7" s="794">
        <v>11</v>
      </c>
      <c r="AL7" s="795"/>
      <c r="AM7" s="795"/>
      <c r="AN7" s="795"/>
      <c r="AO7" s="795"/>
      <c r="AP7" s="795">
        <v>5863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98" t="s">
        <v>572</v>
      </c>
      <c r="BT7" s="798"/>
      <c r="BU7" s="798"/>
      <c r="BV7" s="798"/>
      <c r="BW7" s="798"/>
      <c r="BX7" s="798"/>
      <c r="BY7" s="798"/>
      <c r="BZ7" s="798"/>
      <c r="CA7" s="798"/>
      <c r="CB7" s="798"/>
      <c r="CC7" s="798"/>
      <c r="CD7" s="798"/>
      <c r="CE7" s="798"/>
      <c r="CF7" s="798"/>
      <c r="CG7" s="798"/>
      <c r="CH7" s="779">
        <v>7</v>
      </c>
      <c r="CI7" s="780"/>
      <c r="CJ7" s="780"/>
      <c r="CK7" s="780"/>
      <c r="CL7" s="781"/>
      <c r="CM7" s="779">
        <v>31</v>
      </c>
      <c r="CN7" s="780"/>
      <c r="CO7" s="780"/>
      <c r="CP7" s="780"/>
      <c r="CQ7" s="781"/>
      <c r="CR7" s="779" t="s">
        <v>560</v>
      </c>
      <c r="CS7" s="780"/>
      <c r="CT7" s="780"/>
      <c r="CU7" s="780"/>
      <c r="CV7" s="781"/>
      <c r="CW7" s="779" t="s">
        <v>560</v>
      </c>
      <c r="CX7" s="780"/>
      <c r="CY7" s="780"/>
      <c r="CZ7" s="780"/>
      <c r="DA7" s="781"/>
      <c r="DB7" s="779" t="s">
        <v>573</v>
      </c>
      <c r="DC7" s="780"/>
      <c r="DD7" s="780"/>
      <c r="DE7" s="780"/>
      <c r="DF7" s="781"/>
      <c r="DG7" s="779" t="s">
        <v>573</v>
      </c>
      <c r="DH7" s="780"/>
      <c r="DI7" s="780"/>
      <c r="DJ7" s="780"/>
      <c r="DK7" s="781"/>
      <c r="DL7" s="779" t="s">
        <v>560</v>
      </c>
      <c r="DM7" s="780"/>
      <c r="DN7" s="780"/>
      <c r="DO7" s="780"/>
      <c r="DP7" s="781"/>
      <c r="DQ7" s="779" t="s">
        <v>560</v>
      </c>
      <c r="DR7" s="780"/>
      <c r="DS7" s="780"/>
      <c r="DT7" s="780"/>
      <c r="DU7" s="781"/>
      <c r="DV7" s="782"/>
      <c r="DW7" s="783"/>
      <c r="DX7" s="783"/>
      <c r="DY7" s="783"/>
      <c r="DZ7" s="784"/>
      <c r="EA7" s="234"/>
    </row>
    <row r="8" spans="1:131" s="235" customFormat="1" ht="26.25" customHeight="1">
      <c r="A8" s="238">
        <v>2</v>
      </c>
      <c r="B8" s="816" t="s">
        <v>375</v>
      </c>
      <c r="C8" s="817"/>
      <c r="D8" s="817"/>
      <c r="E8" s="817"/>
      <c r="F8" s="817"/>
      <c r="G8" s="817"/>
      <c r="H8" s="817"/>
      <c r="I8" s="817"/>
      <c r="J8" s="817"/>
      <c r="K8" s="817"/>
      <c r="L8" s="817"/>
      <c r="M8" s="817"/>
      <c r="N8" s="817"/>
      <c r="O8" s="817"/>
      <c r="P8" s="818"/>
      <c r="Q8" s="819">
        <v>2</v>
      </c>
      <c r="R8" s="820"/>
      <c r="S8" s="820"/>
      <c r="T8" s="820"/>
      <c r="U8" s="820"/>
      <c r="V8" s="820">
        <v>38</v>
      </c>
      <c r="W8" s="820"/>
      <c r="X8" s="820"/>
      <c r="Y8" s="820"/>
      <c r="Z8" s="820"/>
      <c r="AA8" s="820">
        <v>-36</v>
      </c>
      <c r="AB8" s="820"/>
      <c r="AC8" s="820"/>
      <c r="AD8" s="820"/>
      <c r="AE8" s="821"/>
      <c r="AF8" s="822">
        <v>-36</v>
      </c>
      <c r="AG8" s="823"/>
      <c r="AH8" s="823"/>
      <c r="AI8" s="823"/>
      <c r="AJ8" s="824"/>
      <c r="AK8" s="805" t="s">
        <v>486</v>
      </c>
      <c r="AL8" s="806"/>
      <c r="AM8" s="806"/>
      <c r="AN8" s="806"/>
      <c r="AO8" s="806"/>
      <c r="AP8" s="806" t="s">
        <v>486</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25" t="s">
        <v>574</v>
      </c>
      <c r="BT8" s="825"/>
      <c r="BU8" s="825"/>
      <c r="BV8" s="825"/>
      <c r="BW8" s="825"/>
      <c r="BX8" s="825"/>
      <c r="BY8" s="825"/>
      <c r="BZ8" s="825"/>
      <c r="CA8" s="825"/>
      <c r="CB8" s="825"/>
      <c r="CC8" s="825"/>
      <c r="CD8" s="825"/>
      <c r="CE8" s="825"/>
      <c r="CF8" s="825"/>
      <c r="CG8" s="825"/>
      <c r="CH8" s="812">
        <v>19</v>
      </c>
      <c r="CI8" s="813"/>
      <c r="CJ8" s="813"/>
      <c r="CK8" s="813"/>
      <c r="CL8" s="814"/>
      <c r="CM8" s="812">
        <v>35</v>
      </c>
      <c r="CN8" s="813"/>
      <c r="CO8" s="813"/>
      <c r="CP8" s="813"/>
      <c r="CQ8" s="814"/>
      <c r="CR8" s="812" t="s">
        <v>573</v>
      </c>
      <c r="CS8" s="813"/>
      <c r="CT8" s="813"/>
      <c r="CU8" s="813"/>
      <c r="CV8" s="814"/>
      <c r="CW8" s="812" t="s">
        <v>560</v>
      </c>
      <c r="CX8" s="813"/>
      <c r="CY8" s="813"/>
      <c r="CZ8" s="813"/>
      <c r="DA8" s="814"/>
      <c r="DB8" s="812" t="s">
        <v>560</v>
      </c>
      <c r="DC8" s="813"/>
      <c r="DD8" s="813"/>
      <c r="DE8" s="813"/>
      <c r="DF8" s="814"/>
      <c r="DG8" s="812" t="s">
        <v>560</v>
      </c>
      <c r="DH8" s="813"/>
      <c r="DI8" s="813"/>
      <c r="DJ8" s="813"/>
      <c r="DK8" s="814"/>
      <c r="DL8" s="812" t="s">
        <v>560</v>
      </c>
      <c r="DM8" s="813"/>
      <c r="DN8" s="813"/>
      <c r="DO8" s="813"/>
      <c r="DP8" s="814"/>
      <c r="DQ8" s="812" t="s">
        <v>560</v>
      </c>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575</v>
      </c>
      <c r="BT9" s="810"/>
      <c r="BU9" s="810"/>
      <c r="BV9" s="810"/>
      <c r="BW9" s="810"/>
      <c r="BX9" s="810"/>
      <c r="BY9" s="810"/>
      <c r="BZ9" s="810"/>
      <c r="CA9" s="810"/>
      <c r="CB9" s="810"/>
      <c r="CC9" s="810"/>
      <c r="CD9" s="810"/>
      <c r="CE9" s="810"/>
      <c r="CF9" s="810"/>
      <c r="CG9" s="811"/>
      <c r="CH9" s="812">
        <v>0</v>
      </c>
      <c r="CI9" s="813"/>
      <c r="CJ9" s="813"/>
      <c r="CK9" s="813"/>
      <c r="CL9" s="814"/>
      <c r="CM9" s="812">
        <v>12</v>
      </c>
      <c r="CN9" s="813"/>
      <c r="CO9" s="813"/>
      <c r="CP9" s="813"/>
      <c r="CQ9" s="814"/>
      <c r="CR9" s="812" t="s">
        <v>573</v>
      </c>
      <c r="CS9" s="813"/>
      <c r="CT9" s="813"/>
      <c r="CU9" s="813"/>
      <c r="CV9" s="814"/>
      <c r="CW9" s="812" t="s">
        <v>560</v>
      </c>
      <c r="CX9" s="813"/>
      <c r="CY9" s="813"/>
      <c r="CZ9" s="813"/>
      <c r="DA9" s="814"/>
      <c r="DB9" s="812" t="s">
        <v>560</v>
      </c>
      <c r="DC9" s="813"/>
      <c r="DD9" s="813"/>
      <c r="DE9" s="813"/>
      <c r="DF9" s="814"/>
      <c r="DG9" s="812" t="s">
        <v>560</v>
      </c>
      <c r="DH9" s="813"/>
      <c r="DI9" s="813"/>
      <c r="DJ9" s="813"/>
      <c r="DK9" s="814"/>
      <c r="DL9" s="812" t="s">
        <v>560</v>
      </c>
      <c r="DM9" s="813"/>
      <c r="DN9" s="813"/>
      <c r="DO9" s="813"/>
      <c r="DP9" s="814"/>
      <c r="DQ9" s="812" t="s">
        <v>560</v>
      </c>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6"/>
      <c r="R22" s="837"/>
      <c r="S22" s="837"/>
      <c r="T22" s="837"/>
      <c r="U22" s="837"/>
      <c r="V22" s="837"/>
      <c r="W22" s="837"/>
      <c r="X22" s="837"/>
      <c r="Y22" s="837"/>
      <c r="Z22" s="837"/>
      <c r="AA22" s="837"/>
      <c r="AB22" s="837"/>
      <c r="AC22" s="837"/>
      <c r="AD22" s="837"/>
      <c r="AE22" s="838"/>
      <c r="AF22" s="822"/>
      <c r="AG22" s="823"/>
      <c r="AH22" s="823"/>
      <c r="AI22" s="823"/>
      <c r="AJ22" s="824"/>
      <c r="AK22" s="839"/>
      <c r="AL22" s="840"/>
      <c r="AM22" s="840"/>
      <c r="AN22" s="840"/>
      <c r="AO22" s="840"/>
      <c r="AP22" s="840"/>
      <c r="AQ22" s="840"/>
      <c r="AR22" s="840"/>
      <c r="AS22" s="840"/>
      <c r="AT22" s="840"/>
      <c r="AU22" s="841"/>
      <c r="AV22" s="841"/>
      <c r="AW22" s="841"/>
      <c r="AX22" s="841"/>
      <c r="AY22" s="842"/>
      <c r="AZ22" s="843" t="s">
        <v>376</v>
      </c>
      <c r="BA22" s="843"/>
      <c r="BB22" s="843"/>
      <c r="BC22" s="843"/>
      <c r="BD22" s="844"/>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377</v>
      </c>
      <c r="B23" s="826" t="s">
        <v>378</v>
      </c>
      <c r="C23" s="827"/>
      <c r="D23" s="827"/>
      <c r="E23" s="827"/>
      <c r="F23" s="827"/>
      <c r="G23" s="827"/>
      <c r="H23" s="827"/>
      <c r="I23" s="827"/>
      <c r="J23" s="827"/>
      <c r="K23" s="827"/>
      <c r="L23" s="827"/>
      <c r="M23" s="827"/>
      <c r="N23" s="827"/>
      <c r="O23" s="827"/>
      <c r="P23" s="828"/>
      <c r="Q23" s="829">
        <v>4113</v>
      </c>
      <c r="R23" s="830"/>
      <c r="S23" s="830"/>
      <c r="T23" s="830"/>
      <c r="U23" s="830"/>
      <c r="V23" s="830">
        <v>4065</v>
      </c>
      <c r="W23" s="830"/>
      <c r="X23" s="830"/>
      <c r="Y23" s="830"/>
      <c r="Z23" s="830"/>
      <c r="AA23" s="830">
        <v>48</v>
      </c>
      <c r="AB23" s="830"/>
      <c r="AC23" s="830"/>
      <c r="AD23" s="830"/>
      <c r="AE23" s="831"/>
      <c r="AF23" s="832">
        <v>45</v>
      </c>
      <c r="AG23" s="830"/>
      <c r="AH23" s="830"/>
      <c r="AI23" s="830"/>
      <c r="AJ23" s="833"/>
      <c r="AK23" s="834"/>
      <c r="AL23" s="835"/>
      <c r="AM23" s="835"/>
      <c r="AN23" s="835"/>
      <c r="AO23" s="835"/>
      <c r="AP23" s="830">
        <v>5863</v>
      </c>
      <c r="AQ23" s="830"/>
      <c r="AR23" s="830"/>
      <c r="AS23" s="830"/>
      <c r="AT23" s="830"/>
      <c r="AU23" s="846"/>
      <c r="AV23" s="846"/>
      <c r="AW23" s="846"/>
      <c r="AX23" s="846"/>
      <c r="AY23" s="847"/>
      <c r="AZ23" s="848" t="s">
        <v>122</v>
      </c>
      <c r="BA23" s="849"/>
      <c r="BB23" s="849"/>
      <c r="BC23" s="849"/>
      <c r="BD23" s="850"/>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5" t="s">
        <v>379</v>
      </c>
      <c r="B24" s="845"/>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845"/>
      <c r="AB24" s="845"/>
      <c r="AC24" s="845"/>
      <c r="AD24" s="845"/>
      <c r="AE24" s="845"/>
      <c r="AF24" s="845"/>
      <c r="AG24" s="845"/>
      <c r="AH24" s="845"/>
      <c r="AI24" s="845"/>
      <c r="AJ24" s="845"/>
      <c r="AK24" s="845"/>
      <c r="AL24" s="845"/>
      <c r="AM24" s="845"/>
      <c r="AN24" s="845"/>
      <c r="AO24" s="845"/>
      <c r="AP24" s="845"/>
      <c r="AQ24" s="845"/>
      <c r="AR24" s="845"/>
      <c r="AS24" s="845"/>
      <c r="AT24" s="845"/>
      <c r="AU24" s="845"/>
      <c r="AV24" s="845"/>
      <c r="AW24" s="845"/>
      <c r="AX24" s="845"/>
      <c r="AY24" s="845"/>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1" t="s">
        <v>384</v>
      </c>
      <c r="AG26" s="852"/>
      <c r="AH26" s="852"/>
      <c r="AI26" s="852"/>
      <c r="AJ26" s="853"/>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4"/>
      <c r="AG27" s="855"/>
      <c r="AH27" s="855"/>
      <c r="AI27" s="855"/>
      <c r="AJ27" s="856"/>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389</v>
      </c>
      <c r="C28" s="786"/>
      <c r="D28" s="786"/>
      <c r="E28" s="786"/>
      <c r="F28" s="786"/>
      <c r="G28" s="786"/>
      <c r="H28" s="786"/>
      <c r="I28" s="786"/>
      <c r="J28" s="786"/>
      <c r="K28" s="786"/>
      <c r="L28" s="786"/>
      <c r="M28" s="786"/>
      <c r="N28" s="786"/>
      <c r="O28" s="786"/>
      <c r="P28" s="787"/>
      <c r="Q28" s="859">
        <v>530</v>
      </c>
      <c r="R28" s="860"/>
      <c r="S28" s="860"/>
      <c r="T28" s="860"/>
      <c r="U28" s="860"/>
      <c r="V28" s="860">
        <v>509</v>
      </c>
      <c r="W28" s="860"/>
      <c r="X28" s="860"/>
      <c r="Y28" s="860"/>
      <c r="Z28" s="860"/>
      <c r="AA28" s="860">
        <v>20</v>
      </c>
      <c r="AB28" s="860"/>
      <c r="AC28" s="860"/>
      <c r="AD28" s="860"/>
      <c r="AE28" s="861"/>
      <c r="AF28" s="862">
        <v>20</v>
      </c>
      <c r="AG28" s="860"/>
      <c r="AH28" s="860"/>
      <c r="AI28" s="860"/>
      <c r="AJ28" s="863"/>
      <c r="AK28" s="864">
        <v>63</v>
      </c>
      <c r="AL28" s="865"/>
      <c r="AM28" s="865"/>
      <c r="AN28" s="865"/>
      <c r="AO28" s="865"/>
      <c r="AP28" s="865" t="s">
        <v>486</v>
      </c>
      <c r="AQ28" s="865"/>
      <c r="AR28" s="865"/>
      <c r="AS28" s="865"/>
      <c r="AT28" s="865"/>
      <c r="AU28" s="865" t="s">
        <v>486</v>
      </c>
      <c r="AV28" s="865"/>
      <c r="AW28" s="865"/>
      <c r="AX28" s="865"/>
      <c r="AY28" s="865"/>
      <c r="AZ28" s="866" t="s">
        <v>486</v>
      </c>
      <c r="BA28" s="866"/>
      <c r="BB28" s="866"/>
      <c r="BC28" s="866"/>
      <c r="BD28" s="866"/>
      <c r="BE28" s="857"/>
      <c r="BF28" s="857"/>
      <c r="BG28" s="857"/>
      <c r="BH28" s="857"/>
      <c r="BI28" s="858"/>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390</v>
      </c>
      <c r="C29" s="817"/>
      <c r="D29" s="817"/>
      <c r="E29" s="817"/>
      <c r="F29" s="817"/>
      <c r="G29" s="817"/>
      <c r="H29" s="817"/>
      <c r="I29" s="817"/>
      <c r="J29" s="817"/>
      <c r="K29" s="817"/>
      <c r="L29" s="817"/>
      <c r="M29" s="817"/>
      <c r="N29" s="817"/>
      <c r="O29" s="817"/>
      <c r="P29" s="818"/>
      <c r="Q29" s="819">
        <v>301</v>
      </c>
      <c r="R29" s="820"/>
      <c r="S29" s="820"/>
      <c r="T29" s="820"/>
      <c r="U29" s="820"/>
      <c r="V29" s="820">
        <v>293</v>
      </c>
      <c r="W29" s="820"/>
      <c r="X29" s="820"/>
      <c r="Y29" s="820"/>
      <c r="Z29" s="820"/>
      <c r="AA29" s="820">
        <v>8</v>
      </c>
      <c r="AB29" s="820"/>
      <c r="AC29" s="820"/>
      <c r="AD29" s="820"/>
      <c r="AE29" s="821"/>
      <c r="AF29" s="822">
        <v>8</v>
      </c>
      <c r="AG29" s="823"/>
      <c r="AH29" s="823"/>
      <c r="AI29" s="823"/>
      <c r="AJ29" s="824"/>
      <c r="AK29" s="871">
        <v>151</v>
      </c>
      <c r="AL29" s="867"/>
      <c r="AM29" s="867"/>
      <c r="AN29" s="867"/>
      <c r="AO29" s="867"/>
      <c r="AP29" s="867">
        <v>146</v>
      </c>
      <c r="AQ29" s="867"/>
      <c r="AR29" s="867"/>
      <c r="AS29" s="867"/>
      <c r="AT29" s="867"/>
      <c r="AU29" s="867">
        <v>61</v>
      </c>
      <c r="AV29" s="867"/>
      <c r="AW29" s="867"/>
      <c r="AX29" s="867"/>
      <c r="AY29" s="867"/>
      <c r="AZ29" s="868" t="s">
        <v>486</v>
      </c>
      <c r="BA29" s="868"/>
      <c r="BB29" s="868"/>
      <c r="BC29" s="868"/>
      <c r="BD29" s="868"/>
      <c r="BE29" s="869"/>
      <c r="BF29" s="869"/>
      <c r="BG29" s="869"/>
      <c r="BH29" s="869"/>
      <c r="BI29" s="870"/>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391</v>
      </c>
      <c r="C30" s="817"/>
      <c r="D30" s="817"/>
      <c r="E30" s="817"/>
      <c r="F30" s="817"/>
      <c r="G30" s="817"/>
      <c r="H30" s="817"/>
      <c r="I30" s="817"/>
      <c r="J30" s="817"/>
      <c r="K30" s="817"/>
      <c r="L30" s="817"/>
      <c r="M30" s="817"/>
      <c r="N30" s="817"/>
      <c r="O30" s="817"/>
      <c r="P30" s="818"/>
      <c r="Q30" s="819">
        <v>755</v>
      </c>
      <c r="R30" s="820"/>
      <c r="S30" s="820"/>
      <c r="T30" s="820"/>
      <c r="U30" s="820"/>
      <c r="V30" s="820">
        <v>694</v>
      </c>
      <c r="W30" s="820"/>
      <c r="X30" s="820"/>
      <c r="Y30" s="820"/>
      <c r="Z30" s="820"/>
      <c r="AA30" s="820">
        <v>61</v>
      </c>
      <c r="AB30" s="820"/>
      <c r="AC30" s="820"/>
      <c r="AD30" s="820"/>
      <c r="AE30" s="821"/>
      <c r="AF30" s="822">
        <v>61</v>
      </c>
      <c r="AG30" s="823"/>
      <c r="AH30" s="823"/>
      <c r="AI30" s="823"/>
      <c r="AJ30" s="824"/>
      <c r="AK30" s="871">
        <v>123</v>
      </c>
      <c r="AL30" s="867"/>
      <c r="AM30" s="867"/>
      <c r="AN30" s="867"/>
      <c r="AO30" s="867"/>
      <c r="AP30" s="867" t="s">
        <v>486</v>
      </c>
      <c r="AQ30" s="867"/>
      <c r="AR30" s="867"/>
      <c r="AS30" s="867"/>
      <c r="AT30" s="867"/>
      <c r="AU30" s="867" t="s">
        <v>486</v>
      </c>
      <c r="AV30" s="867"/>
      <c r="AW30" s="867"/>
      <c r="AX30" s="867"/>
      <c r="AY30" s="867"/>
      <c r="AZ30" s="868" t="s">
        <v>486</v>
      </c>
      <c r="BA30" s="868"/>
      <c r="BB30" s="868"/>
      <c r="BC30" s="868"/>
      <c r="BD30" s="868"/>
      <c r="BE30" s="869"/>
      <c r="BF30" s="869"/>
      <c r="BG30" s="869"/>
      <c r="BH30" s="869"/>
      <c r="BI30" s="870"/>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392</v>
      </c>
      <c r="C31" s="817"/>
      <c r="D31" s="817"/>
      <c r="E31" s="817"/>
      <c r="F31" s="817"/>
      <c r="G31" s="817"/>
      <c r="H31" s="817"/>
      <c r="I31" s="817"/>
      <c r="J31" s="817"/>
      <c r="K31" s="817"/>
      <c r="L31" s="817"/>
      <c r="M31" s="817"/>
      <c r="N31" s="817"/>
      <c r="O31" s="817"/>
      <c r="P31" s="818"/>
      <c r="Q31" s="819">
        <v>74</v>
      </c>
      <c r="R31" s="820"/>
      <c r="S31" s="820"/>
      <c r="T31" s="820"/>
      <c r="U31" s="820"/>
      <c r="V31" s="820">
        <v>72</v>
      </c>
      <c r="W31" s="820"/>
      <c r="X31" s="820"/>
      <c r="Y31" s="820"/>
      <c r="Z31" s="820"/>
      <c r="AA31" s="820">
        <v>2</v>
      </c>
      <c r="AB31" s="820"/>
      <c r="AC31" s="820"/>
      <c r="AD31" s="820"/>
      <c r="AE31" s="821"/>
      <c r="AF31" s="822">
        <v>2</v>
      </c>
      <c r="AG31" s="823"/>
      <c r="AH31" s="823"/>
      <c r="AI31" s="823"/>
      <c r="AJ31" s="824"/>
      <c r="AK31" s="871">
        <v>29</v>
      </c>
      <c r="AL31" s="867"/>
      <c r="AM31" s="867"/>
      <c r="AN31" s="867"/>
      <c r="AO31" s="867"/>
      <c r="AP31" s="867" t="s">
        <v>486</v>
      </c>
      <c r="AQ31" s="867"/>
      <c r="AR31" s="867"/>
      <c r="AS31" s="867"/>
      <c r="AT31" s="867"/>
      <c r="AU31" s="867" t="s">
        <v>486</v>
      </c>
      <c r="AV31" s="867"/>
      <c r="AW31" s="867"/>
      <c r="AX31" s="867"/>
      <c r="AY31" s="867"/>
      <c r="AZ31" s="868" t="s">
        <v>486</v>
      </c>
      <c r="BA31" s="868"/>
      <c r="BB31" s="868"/>
      <c r="BC31" s="868"/>
      <c r="BD31" s="868"/>
      <c r="BE31" s="869"/>
      <c r="BF31" s="869"/>
      <c r="BG31" s="869"/>
      <c r="BH31" s="869"/>
      <c r="BI31" s="870"/>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558</v>
      </c>
      <c r="C32" s="817"/>
      <c r="D32" s="817"/>
      <c r="E32" s="817"/>
      <c r="F32" s="817"/>
      <c r="G32" s="817"/>
      <c r="H32" s="817"/>
      <c r="I32" s="817"/>
      <c r="J32" s="817"/>
      <c r="K32" s="817"/>
      <c r="L32" s="817"/>
      <c r="M32" s="817"/>
      <c r="N32" s="817"/>
      <c r="O32" s="817"/>
      <c r="P32" s="818"/>
      <c r="Q32" s="819">
        <v>98</v>
      </c>
      <c r="R32" s="820"/>
      <c r="S32" s="820"/>
      <c r="T32" s="820"/>
      <c r="U32" s="820"/>
      <c r="V32" s="820">
        <v>84</v>
      </c>
      <c r="W32" s="820"/>
      <c r="X32" s="820"/>
      <c r="Y32" s="820"/>
      <c r="Z32" s="820"/>
      <c r="AA32" s="820">
        <v>14</v>
      </c>
      <c r="AB32" s="820"/>
      <c r="AC32" s="820"/>
      <c r="AD32" s="820"/>
      <c r="AE32" s="821"/>
      <c r="AF32" s="822">
        <v>159</v>
      </c>
      <c r="AG32" s="823"/>
      <c r="AH32" s="823"/>
      <c r="AI32" s="823"/>
      <c r="AJ32" s="824"/>
      <c r="AK32" s="871">
        <v>14</v>
      </c>
      <c r="AL32" s="867"/>
      <c r="AM32" s="867"/>
      <c r="AN32" s="867"/>
      <c r="AO32" s="867"/>
      <c r="AP32" s="867">
        <v>143</v>
      </c>
      <c r="AQ32" s="867"/>
      <c r="AR32" s="867"/>
      <c r="AS32" s="867"/>
      <c r="AT32" s="867"/>
      <c r="AU32" s="867">
        <v>30</v>
      </c>
      <c r="AV32" s="867"/>
      <c r="AW32" s="867"/>
      <c r="AX32" s="867"/>
      <c r="AY32" s="867"/>
      <c r="AZ32" s="868" t="s">
        <v>486</v>
      </c>
      <c r="BA32" s="868"/>
      <c r="BB32" s="868"/>
      <c r="BC32" s="868"/>
      <c r="BD32" s="868"/>
      <c r="BE32" s="869" t="s">
        <v>393</v>
      </c>
      <c r="BF32" s="869"/>
      <c r="BG32" s="869"/>
      <c r="BH32" s="869"/>
      <c r="BI32" s="870"/>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1"/>
      <c r="AL33" s="867"/>
      <c r="AM33" s="867"/>
      <c r="AN33" s="867"/>
      <c r="AO33" s="867"/>
      <c r="AP33" s="867"/>
      <c r="AQ33" s="867"/>
      <c r="AR33" s="867"/>
      <c r="AS33" s="867"/>
      <c r="AT33" s="867"/>
      <c r="AU33" s="867"/>
      <c r="AV33" s="867"/>
      <c r="AW33" s="867"/>
      <c r="AX33" s="867"/>
      <c r="AY33" s="867"/>
      <c r="AZ33" s="868"/>
      <c r="BA33" s="868"/>
      <c r="BB33" s="868"/>
      <c r="BC33" s="868"/>
      <c r="BD33" s="868"/>
      <c r="BE33" s="869"/>
      <c r="BF33" s="869"/>
      <c r="BG33" s="869"/>
      <c r="BH33" s="869"/>
      <c r="BI33" s="870"/>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1"/>
      <c r="AL34" s="867"/>
      <c r="AM34" s="867"/>
      <c r="AN34" s="867"/>
      <c r="AO34" s="867"/>
      <c r="AP34" s="867"/>
      <c r="AQ34" s="867"/>
      <c r="AR34" s="867"/>
      <c r="AS34" s="867"/>
      <c r="AT34" s="867"/>
      <c r="AU34" s="867"/>
      <c r="AV34" s="867"/>
      <c r="AW34" s="867"/>
      <c r="AX34" s="867"/>
      <c r="AY34" s="867"/>
      <c r="AZ34" s="868"/>
      <c r="BA34" s="868"/>
      <c r="BB34" s="868"/>
      <c r="BC34" s="868"/>
      <c r="BD34" s="868"/>
      <c r="BE34" s="869"/>
      <c r="BF34" s="869"/>
      <c r="BG34" s="869"/>
      <c r="BH34" s="869"/>
      <c r="BI34" s="870"/>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1"/>
      <c r="AL35" s="867"/>
      <c r="AM35" s="867"/>
      <c r="AN35" s="867"/>
      <c r="AO35" s="867"/>
      <c r="AP35" s="867"/>
      <c r="AQ35" s="867"/>
      <c r="AR35" s="867"/>
      <c r="AS35" s="867"/>
      <c r="AT35" s="867"/>
      <c r="AU35" s="867"/>
      <c r="AV35" s="867"/>
      <c r="AW35" s="867"/>
      <c r="AX35" s="867"/>
      <c r="AY35" s="867"/>
      <c r="AZ35" s="868"/>
      <c r="BA35" s="868"/>
      <c r="BB35" s="868"/>
      <c r="BC35" s="868"/>
      <c r="BD35" s="868"/>
      <c r="BE35" s="869"/>
      <c r="BF35" s="869"/>
      <c r="BG35" s="869"/>
      <c r="BH35" s="869"/>
      <c r="BI35" s="870"/>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1"/>
      <c r="AL36" s="867"/>
      <c r="AM36" s="867"/>
      <c r="AN36" s="867"/>
      <c r="AO36" s="867"/>
      <c r="AP36" s="867"/>
      <c r="AQ36" s="867"/>
      <c r="AR36" s="867"/>
      <c r="AS36" s="867"/>
      <c r="AT36" s="867"/>
      <c r="AU36" s="867"/>
      <c r="AV36" s="867"/>
      <c r="AW36" s="867"/>
      <c r="AX36" s="867"/>
      <c r="AY36" s="867"/>
      <c r="AZ36" s="868"/>
      <c r="BA36" s="868"/>
      <c r="BB36" s="868"/>
      <c r="BC36" s="868"/>
      <c r="BD36" s="868"/>
      <c r="BE36" s="869"/>
      <c r="BF36" s="869"/>
      <c r="BG36" s="869"/>
      <c r="BH36" s="869"/>
      <c r="BI36" s="870"/>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1"/>
      <c r="AL37" s="867"/>
      <c r="AM37" s="867"/>
      <c r="AN37" s="867"/>
      <c r="AO37" s="867"/>
      <c r="AP37" s="867"/>
      <c r="AQ37" s="867"/>
      <c r="AR37" s="867"/>
      <c r="AS37" s="867"/>
      <c r="AT37" s="867"/>
      <c r="AU37" s="867"/>
      <c r="AV37" s="867"/>
      <c r="AW37" s="867"/>
      <c r="AX37" s="867"/>
      <c r="AY37" s="867"/>
      <c r="AZ37" s="868"/>
      <c r="BA37" s="868"/>
      <c r="BB37" s="868"/>
      <c r="BC37" s="868"/>
      <c r="BD37" s="868"/>
      <c r="BE37" s="869"/>
      <c r="BF37" s="869"/>
      <c r="BG37" s="869"/>
      <c r="BH37" s="869"/>
      <c r="BI37" s="870"/>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1"/>
      <c r="AL38" s="867"/>
      <c r="AM38" s="867"/>
      <c r="AN38" s="867"/>
      <c r="AO38" s="867"/>
      <c r="AP38" s="867"/>
      <c r="AQ38" s="867"/>
      <c r="AR38" s="867"/>
      <c r="AS38" s="867"/>
      <c r="AT38" s="867"/>
      <c r="AU38" s="867"/>
      <c r="AV38" s="867"/>
      <c r="AW38" s="867"/>
      <c r="AX38" s="867"/>
      <c r="AY38" s="867"/>
      <c r="AZ38" s="868"/>
      <c r="BA38" s="868"/>
      <c r="BB38" s="868"/>
      <c r="BC38" s="868"/>
      <c r="BD38" s="868"/>
      <c r="BE38" s="869"/>
      <c r="BF38" s="869"/>
      <c r="BG38" s="869"/>
      <c r="BH38" s="869"/>
      <c r="BI38" s="870"/>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1"/>
      <c r="AL39" s="867"/>
      <c r="AM39" s="867"/>
      <c r="AN39" s="867"/>
      <c r="AO39" s="867"/>
      <c r="AP39" s="867"/>
      <c r="AQ39" s="867"/>
      <c r="AR39" s="867"/>
      <c r="AS39" s="867"/>
      <c r="AT39" s="867"/>
      <c r="AU39" s="867"/>
      <c r="AV39" s="867"/>
      <c r="AW39" s="867"/>
      <c r="AX39" s="867"/>
      <c r="AY39" s="867"/>
      <c r="AZ39" s="868"/>
      <c r="BA39" s="868"/>
      <c r="BB39" s="868"/>
      <c r="BC39" s="868"/>
      <c r="BD39" s="868"/>
      <c r="BE39" s="869"/>
      <c r="BF39" s="869"/>
      <c r="BG39" s="869"/>
      <c r="BH39" s="869"/>
      <c r="BI39" s="870"/>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1"/>
      <c r="AL40" s="867"/>
      <c r="AM40" s="867"/>
      <c r="AN40" s="867"/>
      <c r="AO40" s="867"/>
      <c r="AP40" s="867"/>
      <c r="AQ40" s="867"/>
      <c r="AR40" s="867"/>
      <c r="AS40" s="867"/>
      <c r="AT40" s="867"/>
      <c r="AU40" s="867"/>
      <c r="AV40" s="867"/>
      <c r="AW40" s="867"/>
      <c r="AX40" s="867"/>
      <c r="AY40" s="867"/>
      <c r="AZ40" s="868"/>
      <c r="BA40" s="868"/>
      <c r="BB40" s="868"/>
      <c r="BC40" s="868"/>
      <c r="BD40" s="868"/>
      <c r="BE40" s="869"/>
      <c r="BF40" s="869"/>
      <c r="BG40" s="869"/>
      <c r="BH40" s="869"/>
      <c r="BI40" s="870"/>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1"/>
      <c r="AL41" s="867"/>
      <c r="AM41" s="867"/>
      <c r="AN41" s="867"/>
      <c r="AO41" s="867"/>
      <c r="AP41" s="867"/>
      <c r="AQ41" s="867"/>
      <c r="AR41" s="867"/>
      <c r="AS41" s="867"/>
      <c r="AT41" s="867"/>
      <c r="AU41" s="867"/>
      <c r="AV41" s="867"/>
      <c r="AW41" s="867"/>
      <c r="AX41" s="867"/>
      <c r="AY41" s="867"/>
      <c r="AZ41" s="868"/>
      <c r="BA41" s="868"/>
      <c r="BB41" s="868"/>
      <c r="BC41" s="868"/>
      <c r="BD41" s="868"/>
      <c r="BE41" s="869"/>
      <c r="BF41" s="869"/>
      <c r="BG41" s="869"/>
      <c r="BH41" s="869"/>
      <c r="BI41" s="870"/>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1"/>
      <c r="AL42" s="867"/>
      <c r="AM42" s="867"/>
      <c r="AN42" s="867"/>
      <c r="AO42" s="867"/>
      <c r="AP42" s="867"/>
      <c r="AQ42" s="867"/>
      <c r="AR42" s="867"/>
      <c r="AS42" s="867"/>
      <c r="AT42" s="867"/>
      <c r="AU42" s="867"/>
      <c r="AV42" s="867"/>
      <c r="AW42" s="867"/>
      <c r="AX42" s="867"/>
      <c r="AY42" s="867"/>
      <c r="AZ42" s="868"/>
      <c r="BA42" s="868"/>
      <c r="BB42" s="868"/>
      <c r="BC42" s="868"/>
      <c r="BD42" s="868"/>
      <c r="BE42" s="869"/>
      <c r="BF42" s="869"/>
      <c r="BG42" s="869"/>
      <c r="BH42" s="869"/>
      <c r="BI42" s="870"/>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1"/>
      <c r="AL43" s="867"/>
      <c r="AM43" s="867"/>
      <c r="AN43" s="867"/>
      <c r="AO43" s="867"/>
      <c r="AP43" s="867"/>
      <c r="AQ43" s="867"/>
      <c r="AR43" s="867"/>
      <c r="AS43" s="867"/>
      <c r="AT43" s="867"/>
      <c r="AU43" s="867"/>
      <c r="AV43" s="867"/>
      <c r="AW43" s="867"/>
      <c r="AX43" s="867"/>
      <c r="AY43" s="867"/>
      <c r="AZ43" s="868"/>
      <c r="BA43" s="868"/>
      <c r="BB43" s="868"/>
      <c r="BC43" s="868"/>
      <c r="BD43" s="868"/>
      <c r="BE43" s="869"/>
      <c r="BF43" s="869"/>
      <c r="BG43" s="869"/>
      <c r="BH43" s="869"/>
      <c r="BI43" s="870"/>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1"/>
      <c r="AL44" s="867"/>
      <c r="AM44" s="867"/>
      <c r="AN44" s="867"/>
      <c r="AO44" s="867"/>
      <c r="AP44" s="867"/>
      <c r="AQ44" s="867"/>
      <c r="AR44" s="867"/>
      <c r="AS44" s="867"/>
      <c r="AT44" s="867"/>
      <c r="AU44" s="867"/>
      <c r="AV44" s="867"/>
      <c r="AW44" s="867"/>
      <c r="AX44" s="867"/>
      <c r="AY44" s="867"/>
      <c r="AZ44" s="868"/>
      <c r="BA44" s="868"/>
      <c r="BB44" s="868"/>
      <c r="BC44" s="868"/>
      <c r="BD44" s="868"/>
      <c r="BE44" s="869"/>
      <c r="BF44" s="869"/>
      <c r="BG44" s="869"/>
      <c r="BH44" s="869"/>
      <c r="BI44" s="870"/>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1"/>
      <c r="AL45" s="867"/>
      <c r="AM45" s="867"/>
      <c r="AN45" s="867"/>
      <c r="AO45" s="867"/>
      <c r="AP45" s="867"/>
      <c r="AQ45" s="867"/>
      <c r="AR45" s="867"/>
      <c r="AS45" s="867"/>
      <c r="AT45" s="867"/>
      <c r="AU45" s="867"/>
      <c r="AV45" s="867"/>
      <c r="AW45" s="867"/>
      <c r="AX45" s="867"/>
      <c r="AY45" s="867"/>
      <c r="AZ45" s="868"/>
      <c r="BA45" s="868"/>
      <c r="BB45" s="868"/>
      <c r="BC45" s="868"/>
      <c r="BD45" s="868"/>
      <c r="BE45" s="869"/>
      <c r="BF45" s="869"/>
      <c r="BG45" s="869"/>
      <c r="BH45" s="869"/>
      <c r="BI45" s="870"/>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1"/>
      <c r="AL46" s="867"/>
      <c r="AM46" s="867"/>
      <c r="AN46" s="867"/>
      <c r="AO46" s="867"/>
      <c r="AP46" s="867"/>
      <c r="AQ46" s="867"/>
      <c r="AR46" s="867"/>
      <c r="AS46" s="867"/>
      <c r="AT46" s="867"/>
      <c r="AU46" s="867"/>
      <c r="AV46" s="867"/>
      <c r="AW46" s="867"/>
      <c r="AX46" s="867"/>
      <c r="AY46" s="867"/>
      <c r="AZ46" s="868"/>
      <c r="BA46" s="868"/>
      <c r="BB46" s="868"/>
      <c r="BC46" s="868"/>
      <c r="BD46" s="868"/>
      <c r="BE46" s="869"/>
      <c r="BF46" s="869"/>
      <c r="BG46" s="869"/>
      <c r="BH46" s="869"/>
      <c r="BI46" s="870"/>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1"/>
      <c r="AL47" s="867"/>
      <c r="AM47" s="867"/>
      <c r="AN47" s="867"/>
      <c r="AO47" s="867"/>
      <c r="AP47" s="867"/>
      <c r="AQ47" s="867"/>
      <c r="AR47" s="867"/>
      <c r="AS47" s="867"/>
      <c r="AT47" s="867"/>
      <c r="AU47" s="867"/>
      <c r="AV47" s="867"/>
      <c r="AW47" s="867"/>
      <c r="AX47" s="867"/>
      <c r="AY47" s="867"/>
      <c r="AZ47" s="868"/>
      <c r="BA47" s="868"/>
      <c r="BB47" s="868"/>
      <c r="BC47" s="868"/>
      <c r="BD47" s="868"/>
      <c r="BE47" s="869"/>
      <c r="BF47" s="869"/>
      <c r="BG47" s="869"/>
      <c r="BH47" s="869"/>
      <c r="BI47" s="870"/>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1"/>
      <c r="AL48" s="867"/>
      <c r="AM48" s="867"/>
      <c r="AN48" s="867"/>
      <c r="AO48" s="867"/>
      <c r="AP48" s="867"/>
      <c r="AQ48" s="867"/>
      <c r="AR48" s="867"/>
      <c r="AS48" s="867"/>
      <c r="AT48" s="867"/>
      <c r="AU48" s="867"/>
      <c r="AV48" s="867"/>
      <c r="AW48" s="867"/>
      <c r="AX48" s="867"/>
      <c r="AY48" s="867"/>
      <c r="AZ48" s="868"/>
      <c r="BA48" s="868"/>
      <c r="BB48" s="868"/>
      <c r="BC48" s="868"/>
      <c r="BD48" s="868"/>
      <c r="BE48" s="869"/>
      <c r="BF48" s="869"/>
      <c r="BG48" s="869"/>
      <c r="BH48" s="869"/>
      <c r="BI48" s="870"/>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1"/>
      <c r="AL49" s="867"/>
      <c r="AM49" s="867"/>
      <c r="AN49" s="867"/>
      <c r="AO49" s="867"/>
      <c r="AP49" s="867"/>
      <c r="AQ49" s="867"/>
      <c r="AR49" s="867"/>
      <c r="AS49" s="867"/>
      <c r="AT49" s="867"/>
      <c r="AU49" s="867"/>
      <c r="AV49" s="867"/>
      <c r="AW49" s="867"/>
      <c r="AX49" s="867"/>
      <c r="AY49" s="867"/>
      <c r="AZ49" s="868"/>
      <c r="BA49" s="868"/>
      <c r="BB49" s="868"/>
      <c r="BC49" s="868"/>
      <c r="BD49" s="868"/>
      <c r="BE49" s="869"/>
      <c r="BF49" s="869"/>
      <c r="BG49" s="869"/>
      <c r="BH49" s="869"/>
      <c r="BI49" s="870"/>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2"/>
      <c r="R50" s="873"/>
      <c r="S50" s="873"/>
      <c r="T50" s="873"/>
      <c r="U50" s="873"/>
      <c r="V50" s="873"/>
      <c r="W50" s="873"/>
      <c r="X50" s="873"/>
      <c r="Y50" s="873"/>
      <c r="Z50" s="873"/>
      <c r="AA50" s="873"/>
      <c r="AB50" s="873"/>
      <c r="AC50" s="873"/>
      <c r="AD50" s="873"/>
      <c r="AE50" s="874"/>
      <c r="AF50" s="822"/>
      <c r="AG50" s="823"/>
      <c r="AH50" s="823"/>
      <c r="AI50" s="823"/>
      <c r="AJ50" s="824"/>
      <c r="AK50" s="876"/>
      <c r="AL50" s="873"/>
      <c r="AM50" s="873"/>
      <c r="AN50" s="873"/>
      <c r="AO50" s="873"/>
      <c r="AP50" s="873"/>
      <c r="AQ50" s="873"/>
      <c r="AR50" s="873"/>
      <c r="AS50" s="873"/>
      <c r="AT50" s="873"/>
      <c r="AU50" s="873"/>
      <c r="AV50" s="873"/>
      <c r="AW50" s="873"/>
      <c r="AX50" s="873"/>
      <c r="AY50" s="873"/>
      <c r="AZ50" s="875"/>
      <c r="BA50" s="875"/>
      <c r="BB50" s="875"/>
      <c r="BC50" s="875"/>
      <c r="BD50" s="875"/>
      <c r="BE50" s="869"/>
      <c r="BF50" s="869"/>
      <c r="BG50" s="869"/>
      <c r="BH50" s="869"/>
      <c r="BI50" s="870"/>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2"/>
      <c r="R51" s="873"/>
      <c r="S51" s="873"/>
      <c r="T51" s="873"/>
      <c r="U51" s="873"/>
      <c r="V51" s="873"/>
      <c r="W51" s="873"/>
      <c r="X51" s="873"/>
      <c r="Y51" s="873"/>
      <c r="Z51" s="873"/>
      <c r="AA51" s="873"/>
      <c r="AB51" s="873"/>
      <c r="AC51" s="873"/>
      <c r="AD51" s="873"/>
      <c r="AE51" s="874"/>
      <c r="AF51" s="822"/>
      <c r="AG51" s="823"/>
      <c r="AH51" s="823"/>
      <c r="AI51" s="823"/>
      <c r="AJ51" s="824"/>
      <c r="AK51" s="876"/>
      <c r="AL51" s="873"/>
      <c r="AM51" s="873"/>
      <c r="AN51" s="873"/>
      <c r="AO51" s="873"/>
      <c r="AP51" s="873"/>
      <c r="AQ51" s="873"/>
      <c r="AR51" s="873"/>
      <c r="AS51" s="873"/>
      <c r="AT51" s="873"/>
      <c r="AU51" s="873"/>
      <c r="AV51" s="873"/>
      <c r="AW51" s="873"/>
      <c r="AX51" s="873"/>
      <c r="AY51" s="873"/>
      <c r="AZ51" s="875"/>
      <c r="BA51" s="875"/>
      <c r="BB51" s="875"/>
      <c r="BC51" s="875"/>
      <c r="BD51" s="875"/>
      <c r="BE51" s="869"/>
      <c r="BF51" s="869"/>
      <c r="BG51" s="869"/>
      <c r="BH51" s="869"/>
      <c r="BI51" s="870"/>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2"/>
      <c r="R52" s="873"/>
      <c r="S52" s="873"/>
      <c r="T52" s="873"/>
      <c r="U52" s="873"/>
      <c r="V52" s="873"/>
      <c r="W52" s="873"/>
      <c r="X52" s="873"/>
      <c r="Y52" s="873"/>
      <c r="Z52" s="873"/>
      <c r="AA52" s="873"/>
      <c r="AB52" s="873"/>
      <c r="AC52" s="873"/>
      <c r="AD52" s="873"/>
      <c r="AE52" s="874"/>
      <c r="AF52" s="822"/>
      <c r="AG52" s="823"/>
      <c r="AH52" s="823"/>
      <c r="AI52" s="823"/>
      <c r="AJ52" s="824"/>
      <c r="AK52" s="876"/>
      <c r="AL52" s="873"/>
      <c r="AM52" s="873"/>
      <c r="AN52" s="873"/>
      <c r="AO52" s="873"/>
      <c r="AP52" s="873"/>
      <c r="AQ52" s="873"/>
      <c r="AR52" s="873"/>
      <c r="AS52" s="873"/>
      <c r="AT52" s="873"/>
      <c r="AU52" s="873"/>
      <c r="AV52" s="873"/>
      <c r="AW52" s="873"/>
      <c r="AX52" s="873"/>
      <c r="AY52" s="873"/>
      <c r="AZ52" s="875"/>
      <c r="BA52" s="875"/>
      <c r="BB52" s="875"/>
      <c r="BC52" s="875"/>
      <c r="BD52" s="875"/>
      <c r="BE52" s="869"/>
      <c r="BF52" s="869"/>
      <c r="BG52" s="869"/>
      <c r="BH52" s="869"/>
      <c r="BI52" s="870"/>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2"/>
      <c r="R53" s="873"/>
      <c r="S53" s="873"/>
      <c r="T53" s="873"/>
      <c r="U53" s="873"/>
      <c r="V53" s="873"/>
      <c r="W53" s="873"/>
      <c r="X53" s="873"/>
      <c r="Y53" s="873"/>
      <c r="Z53" s="873"/>
      <c r="AA53" s="873"/>
      <c r="AB53" s="873"/>
      <c r="AC53" s="873"/>
      <c r="AD53" s="873"/>
      <c r="AE53" s="874"/>
      <c r="AF53" s="822"/>
      <c r="AG53" s="823"/>
      <c r="AH53" s="823"/>
      <c r="AI53" s="823"/>
      <c r="AJ53" s="824"/>
      <c r="AK53" s="876"/>
      <c r="AL53" s="873"/>
      <c r="AM53" s="873"/>
      <c r="AN53" s="873"/>
      <c r="AO53" s="873"/>
      <c r="AP53" s="873"/>
      <c r="AQ53" s="873"/>
      <c r="AR53" s="873"/>
      <c r="AS53" s="873"/>
      <c r="AT53" s="873"/>
      <c r="AU53" s="873"/>
      <c r="AV53" s="873"/>
      <c r="AW53" s="873"/>
      <c r="AX53" s="873"/>
      <c r="AY53" s="873"/>
      <c r="AZ53" s="875"/>
      <c r="BA53" s="875"/>
      <c r="BB53" s="875"/>
      <c r="BC53" s="875"/>
      <c r="BD53" s="875"/>
      <c r="BE53" s="869"/>
      <c r="BF53" s="869"/>
      <c r="BG53" s="869"/>
      <c r="BH53" s="869"/>
      <c r="BI53" s="870"/>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2"/>
      <c r="R54" s="873"/>
      <c r="S54" s="873"/>
      <c r="T54" s="873"/>
      <c r="U54" s="873"/>
      <c r="V54" s="873"/>
      <c r="W54" s="873"/>
      <c r="X54" s="873"/>
      <c r="Y54" s="873"/>
      <c r="Z54" s="873"/>
      <c r="AA54" s="873"/>
      <c r="AB54" s="873"/>
      <c r="AC54" s="873"/>
      <c r="AD54" s="873"/>
      <c r="AE54" s="874"/>
      <c r="AF54" s="822"/>
      <c r="AG54" s="823"/>
      <c r="AH54" s="823"/>
      <c r="AI54" s="823"/>
      <c r="AJ54" s="824"/>
      <c r="AK54" s="876"/>
      <c r="AL54" s="873"/>
      <c r="AM54" s="873"/>
      <c r="AN54" s="873"/>
      <c r="AO54" s="873"/>
      <c r="AP54" s="873"/>
      <c r="AQ54" s="873"/>
      <c r="AR54" s="873"/>
      <c r="AS54" s="873"/>
      <c r="AT54" s="873"/>
      <c r="AU54" s="873"/>
      <c r="AV54" s="873"/>
      <c r="AW54" s="873"/>
      <c r="AX54" s="873"/>
      <c r="AY54" s="873"/>
      <c r="AZ54" s="875"/>
      <c r="BA54" s="875"/>
      <c r="BB54" s="875"/>
      <c r="BC54" s="875"/>
      <c r="BD54" s="875"/>
      <c r="BE54" s="869"/>
      <c r="BF54" s="869"/>
      <c r="BG54" s="869"/>
      <c r="BH54" s="869"/>
      <c r="BI54" s="870"/>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2"/>
      <c r="R55" s="873"/>
      <c r="S55" s="873"/>
      <c r="T55" s="873"/>
      <c r="U55" s="873"/>
      <c r="V55" s="873"/>
      <c r="W55" s="873"/>
      <c r="X55" s="873"/>
      <c r="Y55" s="873"/>
      <c r="Z55" s="873"/>
      <c r="AA55" s="873"/>
      <c r="AB55" s="873"/>
      <c r="AC55" s="873"/>
      <c r="AD55" s="873"/>
      <c r="AE55" s="874"/>
      <c r="AF55" s="822"/>
      <c r="AG55" s="823"/>
      <c r="AH55" s="823"/>
      <c r="AI55" s="823"/>
      <c r="AJ55" s="824"/>
      <c r="AK55" s="876"/>
      <c r="AL55" s="873"/>
      <c r="AM55" s="873"/>
      <c r="AN55" s="873"/>
      <c r="AO55" s="873"/>
      <c r="AP55" s="873"/>
      <c r="AQ55" s="873"/>
      <c r="AR55" s="873"/>
      <c r="AS55" s="873"/>
      <c r="AT55" s="873"/>
      <c r="AU55" s="873"/>
      <c r="AV55" s="873"/>
      <c r="AW55" s="873"/>
      <c r="AX55" s="873"/>
      <c r="AY55" s="873"/>
      <c r="AZ55" s="875"/>
      <c r="BA55" s="875"/>
      <c r="BB55" s="875"/>
      <c r="BC55" s="875"/>
      <c r="BD55" s="875"/>
      <c r="BE55" s="869"/>
      <c r="BF55" s="869"/>
      <c r="BG55" s="869"/>
      <c r="BH55" s="869"/>
      <c r="BI55" s="870"/>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2"/>
      <c r="R56" s="873"/>
      <c r="S56" s="873"/>
      <c r="T56" s="873"/>
      <c r="U56" s="873"/>
      <c r="V56" s="873"/>
      <c r="W56" s="873"/>
      <c r="X56" s="873"/>
      <c r="Y56" s="873"/>
      <c r="Z56" s="873"/>
      <c r="AA56" s="873"/>
      <c r="AB56" s="873"/>
      <c r="AC56" s="873"/>
      <c r="AD56" s="873"/>
      <c r="AE56" s="874"/>
      <c r="AF56" s="822"/>
      <c r="AG56" s="823"/>
      <c r="AH56" s="823"/>
      <c r="AI56" s="823"/>
      <c r="AJ56" s="824"/>
      <c r="AK56" s="876"/>
      <c r="AL56" s="873"/>
      <c r="AM56" s="873"/>
      <c r="AN56" s="873"/>
      <c r="AO56" s="873"/>
      <c r="AP56" s="873"/>
      <c r="AQ56" s="873"/>
      <c r="AR56" s="873"/>
      <c r="AS56" s="873"/>
      <c r="AT56" s="873"/>
      <c r="AU56" s="873"/>
      <c r="AV56" s="873"/>
      <c r="AW56" s="873"/>
      <c r="AX56" s="873"/>
      <c r="AY56" s="873"/>
      <c r="AZ56" s="875"/>
      <c r="BA56" s="875"/>
      <c r="BB56" s="875"/>
      <c r="BC56" s="875"/>
      <c r="BD56" s="875"/>
      <c r="BE56" s="869"/>
      <c r="BF56" s="869"/>
      <c r="BG56" s="869"/>
      <c r="BH56" s="869"/>
      <c r="BI56" s="870"/>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2"/>
      <c r="R57" s="873"/>
      <c r="S57" s="873"/>
      <c r="T57" s="873"/>
      <c r="U57" s="873"/>
      <c r="V57" s="873"/>
      <c r="W57" s="873"/>
      <c r="X57" s="873"/>
      <c r="Y57" s="873"/>
      <c r="Z57" s="873"/>
      <c r="AA57" s="873"/>
      <c r="AB57" s="873"/>
      <c r="AC57" s="873"/>
      <c r="AD57" s="873"/>
      <c r="AE57" s="874"/>
      <c r="AF57" s="822"/>
      <c r="AG57" s="823"/>
      <c r="AH57" s="823"/>
      <c r="AI57" s="823"/>
      <c r="AJ57" s="824"/>
      <c r="AK57" s="876"/>
      <c r="AL57" s="873"/>
      <c r="AM57" s="873"/>
      <c r="AN57" s="873"/>
      <c r="AO57" s="873"/>
      <c r="AP57" s="873"/>
      <c r="AQ57" s="873"/>
      <c r="AR57" s="873"/>
      <c r="AS57" s="873"/>
      <c r="AT57" s="873"/>
      <c r="AU57" s="873"/>
      <c r="AV57" s="873"/>
      <c r="AW57" s="873"/>
      <c r="AX57" s="873"/>
      <c r="AY57" s="873"/>
      <c r="AZ57" s="875"/>
      <c r="BA57" s="875"/>
      <c r="BB57" s="875"/>
      <c r="BC57" s="875"/>
      <c r="BD57" s="875"/>
      <c r="BE57" s="869"/>
      <c r="BF57" s="869"/>
      <c r="BG57" s="869"/>
      <c r="BH57" s="869"/>
      <c r="BI57" s="870"/>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2"/>
      <c r="R58" s="873"/>
      <c r="S58" s="873"/>
      <c r="T58" s="873"/>
      <c r="U58" s="873"/>
      <c r="V58" s="873"/>
      <c r="W58" s="873"/>
      <c r="X58" s="873"/>
      <c r="Y58" s="873"/>
      <c r="Z58" s="873"/>
      <c r="AA58" s="873"/>
      <c r="AB58" s="873"/>
      <c r="AC58" s="873"/>
      <c r="AD58" s="873"/>
      <c r="AE58" s="874"/>
      <c r="AF58" s="822"/>
      <c r="AG58" s="823"/>
      <c r="AH58" s="823"/>
      <c r="AI58" s="823"/>
      <c r="AJ58" s="824"/>
      <c r="AK58" s="876"/>
      <c r="AL58" s="873"/>
      <c r="AM58" s="873"/>
      <c r="AN58" s="873"/>
      <c r="AO58" s="873"/>
      <c r="AP58" s="873"/>
      <c r="AQ58" s="873"/>
      <c r="AR58" s="873"/>
      <c r="AS58" s="873"/>
      <c r="AT58" s="873"/>
      <c r="AU58" s="873"/>
      <c r="AV58" s="873"/>
      <c r="AW58" s="873"/>
      <c r="AX58" s="873"/>
      <c r="AY58" s="873"/>
      <c r="AZ58" s="875"/>
      <c r="BA58" s="875"/>
      <c r="BB58" s="875"/>
      <c r="BC58" s="875"/>
      <c r="BD58" s="875"/>
      <c r="BE58" s="869"/>
      <c r="BF58" s="869"/>
      <c r="BG58" s="869"/>
      <c r="BH58" s="869"/>
      <c r="BI58" s="870"/>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2"/>
      <c r="R59" s="873"/>
      <c r="S59" s="873"/>
      <c r="T59" s="873"/>
      <c r="U59" s="873"/>
      <c r="V59" s="873"/>
      <c r="W59" s="873"/>
      <c r="X59" s="873"/>
      <c r="Y59" s="873"/>
      <c r="Z59" s="873"/>
      <c r="AA59" s="873"/>
      <c r="AB59" s="873"/>
      <c r="AC59" s="873"/>
      <c r="AD59" s="873"/>
      <c r="AE59" s="874"/>
      <c r="AF59" s="822"/>
      <c r="AG59" s="823"/>
      <c r="AH59" s="823"/>
      <c r="AI59" s="823"/>
      <c r="AJ59" s="824"/>
      <c r="AK59" s="876"/>
      <c r="AL59" s="873"/>
      <c r="AM59" s="873"/>
      <c r="AN59" s="873"/>
      <c r="AO59" s="873"/>
      <c r="AP59" s="873"/>
      <c r="AQ59" s="873"/>
      <c r="AR59" s="873"/>
      <c r="AS59" s="873"/>
      <c r="AT59" s="873"/>
      <c r="AU59" s="873"/>
      <c r="AV59" s="873"/>
      <c r="AW59" s="873"/>
      <c r="AX59" s="873"/>
      <c r="AY59" s="873"/>
      <c r="AZ59" s="875"/>
      <c r="BA59" s="875"/>
      <c r="BB59" s="875"/>
      <c r="BC59" s="875"/>
      <c r="BD59" s="875"/>
      <c r="BE59" s="869"/>
      <c r="BF59" s="869"/>
      <c r="BG59" s="869"/>
      <c r="BH59" s="869"/>
      <c r="BI59" s="870"/>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2"/>
      <c r="R60" s="873"/>
      <c r="S60" s="873"/>
      <c r="T60" s="873"/>
      <c r="U60" s="873"/>
      <c r="V60" s="873"/>
      <c r="W60" s="873"/>
      <c r="X60" s="873"/>
      <c r="Y60" s="873"/>
      <c r="Z60" s="873"/>
      <c r="AA60" s="873"/>
      <c r="AB60" s="873"/>
      <c r="AC60" s="873"/>
      <c r="AD60" s="873"/>
      <c r="AE60" s="874"/>
      <c r="AF60" s="822"/>
      <c r="AG60" s="823"/>
      <c r="AH60" s="823"/>
      <c r="AI60" s="823"/>
      <c r="AJ60" s="824"/>
      <c r="AK60" s="876"/>
      <c r="AL60" s="873"/>
      <c r="AM60" s="873"/>
      <c r="AN60" s="873"/>
      <c r="AO60" s="873"/>
      <c r="AP60" s="873"/>
      <c r="AQ60" s="873"/>
      <c r="AR60" s="873"/>
      <c r="AS60" s="873"/>
      <c r="AT60" s="873"/>
      <c r="AU60" s="873"/>
      <c r="AV60" s="873"/>
      <c r="AW60" s="873"/>
      <c r="AX60" s="873"/>
      <c r="AY60" s="873"/>
      <c r="AZ60" s="875"/>
      <c r="BA60" s="875"/>
      <c r="BB60" s="875"/>
      <c r="BC60" s="875"/>
      <c r="BD60" s="875"/>
      <c r="BE60" s="869"/>
      <c r="BF60" s="869"/>
      <c r="BG60" s="869"/>
      <c r="BH60" s="869"/>
      <c r="BI60" s="870"/>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2"/>
      <c r="R61" s="873"/>
      <c r="S61" s="873"/>
      <c r="T61" s="873"/>
      <c r="U61" s="873"/>
      <c r="V61" s="873"/>
      <c r="W61" s="873"/>
      <c r="X61" s="873"/>
      <c r="Y61" s="873"/>
      <c r="Z61" s="873"/>
      <c r="AA61" s="873"/>
      <c r="AB61" s="873"/>
      <c r="AC61" s="873"/>
      <c r="AD61" s="873"/>
      <c r="AE61" s="874"/>
      <c r="AF61" s="822"/>
      <c r="AG61" s="823"/>
      <c r="AH61" s="823"/>
      <c r="AI61" s="823"/>
      <c r="AJ61" s="824"/>
      <c r="AK61" s="876"/>
      <c r="AL61" s="873"/>
      <c r="AM61" s="873"/>
      <c r="AN61" s="873"/>
      <c r="AO61" s="873"/>
      <c r="AP61" s="873"/>
      <c r="AQ61" s="873"/>
      <c r="AR61" s="873"/>
      <c r="AS61" s="873"/>
      <c r="AT61" s="873"/>
      <c r="AU61" s="873"/>
      <c r="AV61" s="873"/>
      <c r="AW61" s="873"/>
      <c r="AX61" s="873"/>
      <c r="AY61" s="873"/>
      <c r="AZ61" s="875"/>
      <c r="BA61" s="875"/>
      <c r="BB61" s="875"/>
      <c r="BC61" s="875"/>
      <c r="BD61" s="875"/>
      <c r="BE61" s="869"/>
      <c r="BF61" s="869"/>
      <c r="BG61" s="869"/>
      <c r="BH61" s="869"/>
      <c r="BI61" s="870"/>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2"/>
      <c r="R62" s="873"/>
      <c r="S62" s="873"/>
      <c r="T62" s="873"/>
      <c r="U62" s="873"/>
      <c r="V62" s="873"/>
      <c r="W62" s="873"/>
      <c r="X62" s="873"/>
      <c r="Y62" s="873"/>
      <c r="Z62" s="873"/>
      <c r="AA62" s="873"/>
      <c r="AB62" s="873"/>
      <c r="AC62" s="873"/>
      <c r="AD62" s="873"/>
      <c r="AE62" s="874"/>
      <c r="AF62" s="822"/>
      <c r="AG62" s="823"/>
      <c r="AH62" s="823"/>
      <c r="AI62" s="823"/>
      <c r="AJ62" s="824"/>
      <c r="AK62" s="876"/>
      <c r="AL62" s="873"/>
      <c r="AM62" s="873"/>
      <c r="AN62" s="873"/>
      <c r="AO62" s="873"/>
      <c r="AP62" s="873"/>
      <c r="AQ62" s="873"/>
      <c r="AR62" s="873"/>
      <c r="AS62" s="873"/>
      <c r="AT62" s="873"/>
      <c r="AU62" s="873"/>
      <c r="AV62" s="873"/>
      <c r="AW62" s="873"/>
      <c r="AX62" s="873"/>
      <c r="AY62" s="873"/>
      <c r="AZ62" s="875"/>
      <c r="BA62" s="875"/>
      <c r="BB62" s="875"/>
      <c r="BC62" s="875"/>
      <c r="BD62" s="875"/>
      <c r="BE62" s="869"/>
      <c r="BF62" s="869"/>
      <c r="BG62" s="869"/>
      <c r="BH62" s="869"/>
      <c r="BI62" s="870"/>
      <c r="BJ62" s="884" t="s">
        <v>394</v>
      </c>
      <c r="BK62" s="843"/>
      <c r="BL62" s="843"/>
      <c r="BM62" s="843"/>
      <c r="BN62" s="844"/>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377</v>
      </c>
      <c r="B63" s="826" t="s">
        <v>395</v>
      </c>
      <c r="C63" s="827"/>
      <c r="D63" s="827"/>
      <c r="E63" s="827"/>
      <c r="F63" s="827"/>
      <c r="G63" s="827"/>
      <c r="H63" s="827"/>
      <c r="I63" s="827"/>
      <c r="J63" s="827"/>
      <c r="K63" s="827"/>
      <c r="L63" s="827"/>
      <c r="M63" s="827"/>
      <c r="N63" s="827"/>
      <c r="O63" s="827"/>
      <c r="P63" s="828"/>
      <c r="Q63" s="877"/>
      <c r="R63" s="878"/>
      <c r="S63" s="878"/>
      <c r="T63" s="878"/>
      <c r="U63" s="878"/>
      <c r="V63" s="878"/>
      <c r="W63" s="878"/>
      <c r="X63" s="878"/>
      <c r="Y63" s="878"/>
      <c r="Z63" s="878"/>
      <c r="AA63" s="878"/>
      <c r="AB63" s="878"/>
      <c r="AC63" s="878"/>
      <c r="AD63" s="878"/>
      <c r="AE63" s="879"/>
      <c r="AF63" s="880">
        <v>250</v>
      </c>
      <c r="AG63" s="881"/>
      <c r="AH63" s="881"/>
      <c r="AI63" s="881"/>
      <c r="AJ63" s="882"/>
      <c r="AK63" s="883"/>
      <c r="AL63" s="878"/>
      <c r="AM63" s="878"/>
      <c r="AN63" s="878"/>
      <c r="AO63" s="878"/>
      <c r="AP63" s="881">
        <v>289</v>
      </c>
      <c r="AQ63" s="881"/>
      <c r="AR63" s="881"/>
      <c r="AS63" s="881"/>
      <c r="AT63" s="881"/>
      <c r="AU63" s="881">
        <v>91</v>
      </c>
      <c r="AV63" s="881"/>
      <c r="AW63" s="881"/>
      <c r="AX63" s="881"/>
      <c r="AY63" s="881"/>
      <c r="AZ63" s="885"/>
      <c r="BA63" s="885"/>
      <c r="BB63" s="885"/>
      <c r="BC63" s="885"/>
      <c r="BD63" s="885"/>
      <c r="BE63" s="886"/>
      <c r="BF63" s="886"/>
      <c r="BG63" s="886"/>
      <c r="BH63" s="886"/>
      <c r="BI63" s="887"/>
      <c r="BJ63" s="888" t="s">
        <v>122</v>
      </c>
      <c r="BK63" s="889"/>
      <c r="BL63" s="889"/>
      <c r="BM63" s="889"/>
      <c r="BN63" s="890"/>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397</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1" t="s">
        <v>384</v>
      </c>
      <c r="AG66" s="852"/>
      <c r="AH66" s="852"/>
      <c r="AI66" s="852"/>
      <c r="AJ66" s="892"/>
      <c r="AK66" s="769" t="s">
        <v>385</v>
      </c>
      <c r="AL66" s="764"/>
      <c r="AM66" s="764"/>
      <c r="AN66" s="764"/>
      <c r="AO66" s="765"/>
      <c r="AP66" s="769" t="s">
        <v>386</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6"/>
      <c r="BT66" s="897"/>
      <c r="BU66" s="897"/>
      <c r="BV66" s="897"/>
      <c r="BW66" s="897"/>
      <c r="BX66" s="897"/>
      <c r="BY66" s="897"/>
      <c r="BZ66" s="897"/>
      <c r="CA66" s="897"/>
      <c r="CB66" s="897"/>
      <c r="CC66" s="897"/>
      <c r="CD66" s="897"/>
      <c r="CE66" s="897"/>
      <c r="CF66" s="897"/>
      <c r="CG66" s="902"/>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3"/>
      <c r="AG67" s="855"/>
      <c r="AH67" s="855"/>
      <c r="AI67" s="855"/>
      <c r="AJ67" s="894"/>
      <c r="AK67" s="895"/>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6"/>
      <c r="BT67" s="897"/>
      <c r="BU67" s="897"/>
      <c r="BV67" s="897"/>
      <c r="BW67" s="897"/>
      <c r="BX67" s="897"/>
      <c r="BY67" s="897"/>
      <c r="BZ67" s="897"/>
      <c r="CA67" s="897"/>
      <c r="CB67" s="897"/>
      <c r="CC67" s="897"/>
      <c r="CD67" s="897"/>
      <c r="CE67" s="897"/>
      <c r="CF67" s="897"/>
      <c r="CG67" s="902"/>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230"/>
    </row>
    <row r="68" spans="1:131" ht="26.25" customHeight="1" thickTop="1">
      <c r="A68" s="236">
        <v>1</v>
      </c>
      <c r="B68" s="906" t="s">
        <v>559</v>
      </c>
      <c r="C68" s="907"/>
      <c r="D68" s="907"/>
      <c r="E68" s="907"/>
      <c r="F68" s="907"/>
      <c r="G68" s="907"/>
      <c r="H68" s="907"/>
      <c r="I68" s="907"/>
      <c r="J68" s="907"/>
      <c r="K68" s="907"/>
      <c r="L68" s="907"/>
      <c r="M68" s="907"/>
      <c r="N68" s="907"/>
      <c r="O68" s="907"/>
      <c r="P68" s="908"/>
      <c r="Q68" s="909">
        <v>4859</v>
      </c>
      <c r="R68" s="903"/>
      <c r="S68" s="903"/>
      <c r="T68" s="903"/>
      <c r="U68" s="903"/>
      <c r="V68" s="903">
        <v>4013</v>
      </c>
      <c r="W68" s="903"/>
      <c r="X68" s="903"/>
      <c r="Y68" s="903"/>
      <c r="Z68" s="903"/>
      <c r="AA68" s="903">
        <v>846</v>
      </c>
      <c r="AB68" s="903"/>
      <c r="AC68" s="903"/>
      <c r="AD68" s="903"/>
      <c r="AE68" s="903"/>
      <c r="AF68" s="903">
        <v>846</v>
      </c>
      <c r="AG68" s="903"/>
      <c r="AH68" s="903"/>
      <c r="AI68" s="903"/>
      <c r="AJ68" s="903"/>
      <c r="AK68" s="903" t="s">
        <v>576</v>
      </c>
      <c r="AL68" s="903"/>
      <c r="AM68" s="903"/>
      <c r="AN68" s="903"/>
      <c r="AO68" s="903"/>
      <c r="AP68" s="903" t="s">
        <v>560</v>
      </c>
      <c r="AQ68" s="903"/>
      <c r="AR68" s="903"/>
      <c r="AS68" s="903"/>
      <c r="AT68" s="903"/>
      <c r="AU68" s="903" t="s">
        <v>560</v>
      </c>
      <c r="AV68" s="903"/>
      <c r="AW68" s="903"/>
      <c r="AX68" s="903"/>
      <c r="AY68" s="903"/>
      <c r="AZ68" s="904"/>
      <c r="BA68" s="904"/>
      <c r="BB68" s="904"/>
      <c r="BC68" s="904"/>
      <c r="BD68" s="905"/>
      <c r="BE68" s="241"/>
      <c r="BF68" s="241"/>
      <c r="BG68" s="241"/>
      <c r="BH68" s="241"/>
      <c r="BI68" s="241"/>
      <c r="BJ68" s="241"/>
      <c r="BK68" s="241"/>
      <c r="BL68" s="241"/>
      <c r="BM68" s="241"/>
      <c r="BN68" s="241"/>
      <c r="BO68" s="241"/>
      <c r="BP68" s="241"/>
      <c r="BQ68" s="238">
        <v>62</v>
      </c>
      <c r="BR68" s="243"/>
      <c r="BS68" s="896"/>
      <c r="BT68" s="897"/>
      <c r="BU68" s="897"/>
      <c r="BV68" s="897"/>
      <c r="BW68" s="897"/>
      <c r="BX68" s="897"/>
      <c r="BY68" s="897"/>
      <c r="BZ68" s="897"/>
      <c r="CA68" s="897"/>
      <c r="CB68" s="897"/>
      <c r="CC68" s="897"/>
      <c r="CD68" s="897"/>
      <c r="CE68" s="897"/>
      <c r="CF68" s="897"/>
      <c r="CG68" s="902"/>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230"/>
    </row>
    <row r="69" spans="1:131" ht="26.25" customHeight="1">
      <c r="A69" s="238">
        <v>2</v>
      </c>
      <c r="B69" s="910" t="s">
        <v>561</v>
      </c>
      <c r="C69" s="911"/>
      <c r="D69" s="911"/>
      <c r="E69" s="911"/>
      <c r="F69" s="911"/>
      <c r="G69" s="911"/>
      <c r="H69" s="911"/>
      <c r="I69" s="911"/>
      <c r="J69" s="911"/>
      <c r="K69" s="911"/>
      <c r="L69" s="911"/>
      <c r="M69" s="911"/>
      <c r="N69" s="911"/>
      <c r="O69" s="911"/>
      <c r="P69" s="912"/>
      <c r="Q69" s="913">
        <v>540</v>
      </c>
      <c r="R69" s="867"/>
      <c r="S69" s="867"/>
      <c r="T69" s="867"/>
      <c r="U69" s="867"/>
      <c r="V69" s="867">
        <v>538</v>
      </c>
      <c r="W69" s="867"/>
      <c r="X69" s="867"/>
      <c r="Y69" s="867"/>
      <c r="Z69" s="867"/>
      <c r="AA69" s="867">
        <v>2</v>
      </c>
      <c r="AB69" s="867"/>
      <c r="AC69" s="867"/>
      <c r="AD69" s="867"/>
      <c r="AE69" s="867"/>
      <c r="AF69" s="867">
        <v>2</v>
      </c>
      <c r="AG69" s="867"/>
      <c r="AH69" s="867"/>
      <c r="AI69" s="867"/>
      <c r="AJ69" s="867"/>
      <c r="AK69" s="867" t="s">
        <v>560</v>
      </c>
      <c r="AL69" s="867"/>
      <c r="AM69" s="867"/>
      <c r="AN69" s="867"/>
      <c r="AO69" s="867"/>
      <c r="AP69" s="867" t="s">
        <v>560</v>
      </c>
      <c r="AQ69" s="867"/>
      <c r="AR69" s="867"/>
      <c r="AS69" s="867"/>
      <c r="AT69" s="867"/>
      <c r="AU69" s="867" t="s">
        <v>560</v>
      </c>
      <c r="AV69" s="867"/>
      <c r="AW69" s="867"/>
      <c r="AX69" s="867"/>
      <c r="AY69" s="867"/>
      <c r="AZ69" s="869"/>
      <c r="BA69" s="869"/>
      <c r="BB69" s="869"/>
      <c r="BC69" s="869"/>
      <c r="BD69" s="870"/>
      <c r="BE69" s="241"/>
      <c r="BF69" s="241"/>
      <c r="BG69" s="241"/>
      <c r="BH69" s="241"/>
      <c r="BI69" s="241"/>
      <c r="BJ69" s="241"/>
      <c r="BK69" s="241"/>
      <c r="BL69" s="241"/>
      <c r="BM69" s="241"/>
      <c r="BN69" s="241"/>
      <c r="BO69" s="241"/>
      <c r="BP69" s="241"/>
      <c r="BQ69" s="238">
        <v>63</v>
      </c>
      <c r="BR69" s="243"/>
      <c r="BS69" s="896"/>
      <c r="BT69" s="897"/>
      <c r="BU69" s="897"/>
      <c r="BV69" s="897"/>
      <c r="BW69" s="897"/>
      <c r="BX69" s="897"/>
      <c r="BY69" s="897"/>
      <c r="BZ69" s="897"/>
      <c r="CA69" s="897"/>
      <c r="CB69" s="897"/>
      <c r="CC69" s="897"/>
      <c r="CD69" s="897"/>
      <c r="CE69" s="897"/>
      <c r="CF69" s="897"/>
      <c r="CG69" s="902"/>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230"/>
    </row>
    <row r="70" spans="1:131" ht="26.25" customHeight="1">
      <c r="A70" s="238">
        <v>3</v>
      </c>
      <c r="B70" s="910" t="s">
        <v>562</v>
      </c>
      <c r="C70" s="911"/>
      <c r="D70" s="911"/>
      <c r="E70" s="911"/>
      <c r="F70" s="911"/>
      <c r="G70" s="911"/>
      <c r="H70" s="911"/>
      <c r="I70" s="911"/>
      <c r="J70" s="911"/>
      <c r="K70" s="911"/>
      <c r="L70" s="911"/>
      <c r="M70" s="911"/>
      <c r="N70" s="911"/>
      <c r="O70" s="911"/>
      <c r="P70" s="912"/>
      <c r="Q70" s="913">
        <v>19</v>
      </c>
      <c r="R70" s="867"/>
      <c r="S70" s="867"/>
      <c r="T70" s="867"/>
      <c r="U70" s="867"/>
      <c r="V70" s="867">
        <v>14</v>
      </c>
      <c r="W70" s="867"/>
      <c r="X70" s="867"/>
      <c r="Y70" s="867"/>
      <c r="Z70" s="867"/>
      <c r="AA70" s="867">
        <v>4</v>
      </c>
      <c r="AB70" s="867"/>
      <c r="AC70" s="867"/>
      <c r="AD70" s="867"/>
      <c r="AE70" s="867"/>
      <c r="AF70" s="867">
        <v>4</v>
      </c>
      <c r="AG70" s="867"/>
      <c r="AH70" s="867"/>
      <c r="AI70" s="867"/>
      <c r="AJ70" s="867"/>
      <c r="AK70" s="867" t="s">
        <v>577</v>
      </c>
      <c r="AL70" s="867"/>
      <c r="AM70" s="867"/>
      <c r="AN70" s="867"/>
      <c r="AO70" s="867"/>
      <c r="AP70" s="867" t="s">
        <v>560</v>
      </c>
      <c r="AQ70" s="867"/>
      <c r="AR70" s="867"/>
      <c r="AS70" s="867"/>
      <c r="AT70" s="867"/>
      <c r="AU70" s="867" t="s">
        <v>560</v>
      </c>
      <c r="AV70" s="867"/>
      <c r="AW70" s="867"/>
      <c r="AX70" s="867"/>
      <c r="AY70" s="867"/>
      <c r="AZ70" s="869"/>
      <c r="BA70" s="869"/>
      <c r="BB70" s="869"/>
      <c r="BC70" s="869"/>
      <c r="BD70" s="870"/>
      <c r="BE70" s="241"/>
      <c r="BF70" s="241"/>
      <c r="BG70" s="241"/>
      <c r="BH70" s="241"/>
      <c r="BI70" s="241"/>
      <c r="BJ70" s="241"/>
      <c r="BK70" s="241"/>
      <c r="BL70" s="241"/>
      <c r="BM70" s="241"/>
      <c r="BN70" s="241"/>
      <c r="BO70" s="241"/>
      <c r="BP70" s="241"/>
      <c r="BQ70" s="238">
        <v>64</v>
      </c>
      <c r="BR70" s="243"/>
      <c r="BS70" s="896"/>
      <c r="BT70" s="897"/>
      <c r="BU70" s="897"/>
      <c r="BV70" s="897"/>
      <c r="BW70" s="897"/>
      <c r="BX70" s="897"/>
      <c r="BY70" s="897"/>
      <c r="BZ70" s="897"/>
      <c r="CA70" s="897"/>
      <c r="CB70" s="897"/>
      <c r="CC70" s="897"/>
      <c r="CD70" s="897"/>
      <c r="CE70" s="897"/>
      <c r="CF70" s="897"/>
      <c r="CG70" s="902"/>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230"/>
    </row>
    <row r="71" spans="1:131" ht="26.25" customHeight="1">
      <c r="A71" s="238">
        <v>4</v>
      </c>
      <c r="B71" s="910" t="s">
        <v>563</v>
      </c>
      <c r="C71" s="911"/>
      <c r="D71" s="911"/>
      <c r="E71" s="911"/>
      <c r="F71" s="911"/>
      <c r="G71" s="911"/>
      <c r="H71" s="911"/>
      <c r="I71" s="911"/>
      <c r="J71" s="911"/>
      <c r="K71" s="911"/>
      <c r="L71" s="911"/>
      <c r="M71" s="911"/>
      <c r="N71" s="911"/>
      <c r="O71" s="911"/>
      <c r="P71" s="912"/>
      <c r="Q71" s="913">
        <v>33</v>
      </c>
      <c r="R71" s="867"/>
      <c r="S71" s="867"/>
      <c r="T71" s="867"/>
      <c r="U71" s="867"/>
      <c r="V71" s="867">
        <v>31</v>
      </c>
      <c r="W71" s="867"/>
      <c r="X71" s="867"/>
      <c r="Y71" s="867"/>
      <c r="Z71" s="867"/>
      <c r="AA71" s="867">
        <v>2</v>
      </c>
      <c r="AB71" s="867"/>
      <c r="AC71" s="867"/>
      <c r="AD71" s="867"/>
      <c r="AE71" s="867"/>
      <c r="AF71" s="867">
        <v>2</v>
      </c>
      <c r="AG71" s="867"/>
      <c r="AH71" s="867"/>
      <c r="AI71" s="867"/>
      <c r="AJ71" s="867"/>
      <c r="AK71" s="867">
        <v>5</v>
      </c>
      <c r="AL71" s="867"/>
      <c r="AM71" s="867"/>
      <c r="AN71" s="867"/>
      <c r="AO71" s="867"/>
      <c r="AP71" s="867" t="s">
        <v>560</v>
      </c>
      <c r="AQ71" s="867"/>
      <c r="AR71" s="867"/>
      <c r="AS71" s="867"/>
      <c r="AT71" s="867"/>
      <c r="AU71" s="867" t="s">
        <v>560</v>
      </c>
      <c r="AV71" s="867"/>
      <c r="AW71" s="867"/>
      <c r="AX71" s="867"/>
      <c r="AY71" s="867"/>
      <c r="AZ71" s="869"/>
      <c r="BA71" s="869"/>
      <c r="BB71" s="869"/>
      <c r="BC71" s="869"/>
      <c r="BD71" s="870"/>
      <c r="BE71" s="241"/>
      <c r="BF71" s="241"/>
      <c r="BG71" s="241"/>
      <c r="BH71" s="241"/>
      <c r="BI71" s="241"/>
      <c r="BJ71" s="241"/>
      <c r="BK71" s="241"/>
      <c r="BL71" s="241"/>
      <c r="BM71" s="241"/>
      <c r="BN71" s="241"/>
      <c r="BO71" s="241"/>
      <c r="BP71" s="241"/>
      <c r="BQ71" s="238">
        <v>65</v>
      </c>
      <c r="BR71" s="243"/>
      <c r="BS71" s="896"/>
      <c r="BT71" s="897"/>
      <c r="BU71" s="897"/>
      <c r="BV71" s="897"/>
      <c r="BW71" s="897"/>
      <c r="BX71" s="897"/>
      <c r="BY71" s="897"/>
      <c r="BZ71" s="897"/>
      <c r="CA71" s="897"/>
      <c r="CB71" s="897"/>
      <c r="CC71" s="897"/>
      <c r="CD71" s="897"/>
      <c r="CE71" s="897"/>
      <c r="CF71" s="897"/>
      <c r="CG71" s="902"/>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230"/>
    </row>
    <row r="72" spans="1:131" ht="26.25" customHeight="1">
      <c r="A72" s="238">
        <v>5</v>
      </c>
      <c r="B72" s="910" t="s">
        <v>564</v>
      </c>
      <c r="C72" s="911"/>
      <c r="D72" s="911"/>
      <c r="E72" s="911"/>
      <c r="F72" s="911"/>
      <c r="G72" s="911"/>
      <c r="H72" s="911"/>
      <c r="I72" s="911"/>
      <c r="J72" s="911"/>
      <c r="K72" s="911"/>
      <c r="L72" s="911"/>
      <c r="M72" s="911"/>
      <c r="N72" s="911"/>
      <c r="O72" s="911"/>
      <c r="P72" s="912"/>
      <c r="Q72" s="913">
        <v>1</v>
      </c>
      <c r="R72" s="867"/>
      <c r="S72" s="867"/>
      <c r="T72" s="867"/>
      <c r="U72" s="867"/>
      <c r="V72" s="867">
        <v>0</v>
      </c>
      <c r="W72" s="867"/>
      <c r="X72" s="867"/>
      <c r="Y72" s="867"/>
      <c r="Z72" s="867"/>
      <c r="AA72" s="867">
        <v>0</v>
      </c>
      <c r="AB72" s="867"/>
      <c r="AC72" s="867"/>
      <c r="AD72" s="867"/>
      <c r="AE72" s="867"/>
      <c r="AF72" s="867">
        <v>0</v>
      </c>
      <c r="AG72" s="867"/>
      <c r="AH72" s="867"/>
      <c r="AI72" s="867"/>
      <c r="AJ72" s="867"/>
      <c r="AK72" s="867" t="s">
        <v>560</v>
      </c>
      <c r="AL72" s="867"/>
      <c r="AM72" s="867"/>
      <c r="AN72" s="867"/>
      <c r="AO72" s="867"/>
      <c r="AP72" s="867" t="s">
        <v>560</v>
      </c>
      <c r="AQ72" s="867"/>
      <c r="AR72" s="867"/>
      <c r="AS72" s="867"/>
      <c r="AT72" s="867"/>
      <c r="AU72" s="867" t="s">
        <v>560</v>
      </c>
      <c r="AV72" s="867"/>
      <c r="AW72" s="867"/>
      <c r="AX72" s="867"/>
      <c r="AY72" s="867"/>
      <c r="AZ72" s="869"/>
      <c r="BA72" s="869"/>
      <c r="BB72" s="869"/>
      <c r="BC72" s="869"/>
      <c r="BD72" s="870"/>
      <c r="BE72" s="241"/>
      <c r="BF72" s="241"/>
      <c r="BG72" s="241"/>
      <c r="BH72" s="241"/>
      <c r="BI72" s="241"/>
      <c r="BJ72" s="241"/>
      <c r="BK72" s="241"/>
      <c r="BL72" s="241"/>
      <c r="BM72" s="241"/>
      <c r="BN72" s="241"/>
      <c r="BO72" s="241"/>
      <c r="BP72" s="241"/>
      <c r="BQ72" s="238">
        <v>66</v>
      </c>
      <c r="BR72" s="243"/>
      <c r="BS72" s="896"/>
      <c r="BT72" s="897"/>
      <c r="BU72" s="897"/>
      <c r="BV72" s="897"/>
      <c r="BW72" s="897"/>
      <c r="BX72" s="897"/>
      <c r="BY72" s="897"/>
      <c r="BZ72" s="897"/>
      <c r="CA72" s="897"/>
      <c r="CB72" s="897"/>
      <c r="CC72" s="897"/>
      <c r="CD72" s="897"/>
      <c r="CE72" s="897"/>
      <c r="CF72" s="897"/>
      <c r="CG72" s="902"/>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230"/>
    </row>
    <row r="73" spans="1:131" ht="26.25" customHeight="1">
      <c r="A73" s="238">
        <v>6</v>
      </c>
      <c r="B73" s="910" t="s">
        <v>565</v>
      </c>
      <c r="C73" s="911"/>
      <c r="D73" s="911"/>
      <c r="E73" s="911"/>
      <c r="F73" s="911"/>
      <c r="G73" s="911"/>
      <c r="H73" s="911"/>
      <c r="I73" s="911"/>
      <c r="J73" s="911"/>
      <c r="K73" s="911"/>
      <c r="L73" s="911"/>
      <c r="M73" s="911"/>
      <c r="N73" s="911"/>
      <c r="O73" s="911"/>
      <c r="P73" s="912"/>
      <c r="Q73" s="913">
        <v>95</v>
      </c>
      <c r="R73" s="867"/>
      <c r="S73" s="867"/>
      <c r="T73" s="867"/>
      <c r="U73" s="867"/>
      <c r="V73" s="867">
        <v>95</v>
      </c>
      <c r="W73" s="867"/>
      <c r="X73" s="867"/>
      <c r="Y73" s="867"/>
      <c r="Z73" s="867"/>
      <c r="AA73" s="867">
        <v>0</v>
      </c>
      <c r="AB73" s="867"/>
      <c r="AC73" s="867"/>
      <c r="AD73" s="867"/>
      <c r="AE73" s="867"/>
      <c r="AF73" s="867">
        <v>0</v>
      </c>
      <c r="AG73" s="867"/>
      <c r="AH73" s="867"/>
      <c r="AI73" s="867"/>
      <c r="AJ73" s="867"/>
      <c r="AK73" s="867">
        <v>53</v>
      </c>
      <c r="AL73" s="867"/>
      <c r="AM73" s="867"/>
      <c r="AN73" s="867"/>
      <c r="AO73" s="867"/>
      <c r="AP73" s="867" t="s">
        <v>560</v>
      </c>
      <c r="AQ73" s="867"/>
      <c r="AR73" s="867"/>
      <c r="AS73" s="867"/>
      <c r="AT73" s="867"/>
      <c r="AU73" s="867" t="s">
        <v>560</v>
      </c>
      <c r="AV73" s="867"/>
      <c r="AW73" s="867"/>
      <c r="AX73" s="867"/>
      <c r="AY73" s="867"/>
      <c r="AZ73" s="869"/>
      <c r="BA73" s="869"/>
      <c r="BB73" s="869"/>
      <c r="BC73" s="869"/>
      <c r="BD73" s="870"/>
      <c r="BE73" s="241"/>
      <c r="BF73" s="241"/>
      <c r="BG73" s="241"/>
      <c r="BH73" s="241"/>
      <c r="BI73" s="241"/>
      <c r="BJ73" s="241"/>
      <c r="BK73" s="241"/>
      <c r="BL73" s="241"/>
      <c r="BM73" s="241"/>
      <c r="BN73" s="241"/>
      <c r="BO73" s="241"/>
      <c r="BP73" s="241"/>
      <c r="BQ73" s="238">
        <v>67</v>
      </c>
      <c r="BR73" s="243"/>
      <c r="BS73" s="896"/>
      <c r="BT73" s="897"/>
      <c r="BU73" s="897"/>
      <c r="BV73" s="897"/>
      <c r="BW73" s="897"/>
      <c r="BX73" s="897"/>
      <c r="BY73" s="897"/>
      <c r="BZ73" s="897"/>
      <c r="CA73" s="897"/>
      <c r="CB73" s="897"/>
      <c r="CC73" s="897"/>
      <c r="CD73" s="897"/>
      <c r="CE73" s="897"/>
      <c r="CF73" s="897"/>
      <c r="CG73" s="902"/>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230"/>
    </row>
    <row r="74" spans="1:131" ht="26.25" customHeight="1">
      <c r="A74" s="238">
        <v>7</v>
      </c>
      <c r="B74" s="910" t="s">
        <v>566</v>
      </c>
      <c r="C74" s="911"/>
      <c r="D74" s="911"/>
      <c r="E74" s="911"/>
      <c r="F74" s="911"/>
      <c r="G74" s="911"/>
      <c r="H74" s="911"/>
      <c r="I74" s="911"/>
      <c r="J74" s="911"/>
      <c r="K74" s="911"/>
      <c r="L74" s="911"/>
      <c r="M74" s="911"/>
      <c r="N74" s="911"/>
      <c r="O74" s="911"/>
      <c r="P74" s="912"/>
      <c r="Q74" s="913">
        <v>152</v>
      </c>
      <c r="R74" s="867"/>
      <c r="S74" s="867"/>
      <c r="T74" s="867"/>
      <c r="U74" s="867"/>
      <c r="V74" s="867">
        <v>97</v>
      </c>
      <c r="W74" s="867"/>
      <c r="X74" s="867"/>
      <c r="Y74" s="867"/>
      <c r="Z74" s="867"/>
      <c r="AA74" s="867">
        <v>55</v>
      </c>
      <c r="AB74" s="867"/>
      <c r="AC74" s="867"/>
      <c r="AD74" s="867"/>
      <c r="AE74" s="867"/>
      <c r="AF74" s="867">
        <v>55</v>
      </c>
      <c r="AG74" s="867"/>
      <c r="AH74" s="867"/>
      <c r="AI74" s="867"/>
      <c r="AJ74" s="867"/>
      <c r="AK74" s="867" t="s">
        <v>560</v>
      </c>
      <c r="AL74" s="867"/>
      <c r="AM74" s="867"/>
      <c r="AN74" s="867"/>
      <c r="AO74" s="867"/>
      <c r="AP74" s="918" t="s">
        <v>560</v>
      </c>
      <c r="AQ74" s="867"/>
      <c r="AR74" s="867"/>
      <c r="AS74" s="867"/>
      <c r="AT74" s="867"/>
      <c r="AU74" s="918" t="s">
        <v>560</v>
      </c>
      <c r="AV74" s="867"/>
      <c r="AW74" s="867"/>
      <c r="AX74" s="867"/>
      <c r="AY74" s="867"/>
      <c r="AZ74" s="869"/>
      <c r="BA74" s="869"/>
      <c r="BB74" s="869"/>
      <c r="BC74" s="869"/>
      <c r="BD74" s="870"/>
      <c r="BE74" s="241"/>
      <c r="BF74" s="241"/>
      <c r="BG74" s="241"/>
      <c r="BH74" s="241"/>
      <c r="BI74" s="241"/>
      <c r="BJ74" s="241"/>
      <c r="BK74" s="241"/>
      <c r="BL74" s="241"/>
      <c r="BM74" s="241"/>
      <c r="BN74" s="241"/>
      <c r="BO74" s="241"/>
      <c r="BP74" s="241"/>
      <c r="BQ74" s="238">
        <v>68</v>
      </c>
      <c r="BR74" s="243"/>
      <c r="BS74" s="896"/>
      <c r="BT74" s="897"/>
      <c r="BU74" s="897"/>
      <c r="BV74" s="897"/>
      <c r="BW74" s="897"/>
      <c r="BX74" s="897"/>
      <c r="BY74" s="897"/>
      <c r="BZ74" s="897"/>
      <c r="CA74" s="897"/>
      <c r="CB74" s="897"/>
      <c r="CC74" s="897"/>
      <c r="CD74" s="897"/>
      <c r="CE74" s="897"/>
      <c r="CF74" s="897"/>
      <c r="CG74" s="902"/>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230"/>
    </row>
    <row r="75" spans="1:131" ht="26.25" customHeight="1">
      <c r="A75" s="238">
        <v>8</v>
      </c>
      <c r="B75" s="910" t="s">
        <v>567</v>
      </c>
      <c r="C75" s="911"/>
      <c r="D75" s="911"/>
      <c r="E75" s="911"/>
      <c r="F75" s="911"/>
      <c r="G75" s="911"/>
      <c r="H75" s="911"/>
      <c r="I75" s="911"/>
      <c r="J75" s="911"/>
      <c r="K75" s="911"/>
      <c r="L75" s="911"/>
      <c r="M75" s="911"/>
      <c r="N75" s="911"/>
      <c r="O75" s="911"/>
      <c r="P75" s="912"/>
      <c r="Q75" s="914">
        <v>88</v>
      </c>
      <c r="R75" s="915"/>
      <c r="S75" s="915"/>
      <c r="T75" s="915"/>
      <c r="U75" s="871"/>
      <c r="V75" s="916">
        <v>69</v>
      </c>
      <c r="W75" s="915"/>
      <c r="X75" s="915"/>
      <c r="Y75" s="915"/>
      <c r="Z75" s="871"/>
      <c r="AA75" s="916">
        <v>19</v>
      </c>
      <c r="AB75" s="915"/>
      <c r="AC75" s="915"/>
      <c r="AD75" s="915"/>
      <c r="AE75" s="871"/>
      <c r="AF75" s="916">
        <v>19</v>
      </c>
      <c r="AG75" s="915"/>
      <c r="AH75" s="915"/>
      <c r="AI75" s="915"/>
      <c r="AJ75" s="871"/>
      <c r="AK75" s="916" t="s">
        <v>560</v>
      </c>
      <c r="AL75" s="915"/>
      <c r="AM75" s="915"/>
      <c r="AN75" s="915"/>
      <c r="AO75" s="871"/>
      <c r="AP75" s="917" t="s">
        <v>560</v>
      </c>
      <c r="AQ75" s="915"/>
      <c r="AR75" s="915"/>
      <c r="AS75" s="915"/>
      <c r="AT75" s="871"/>
      <c r="AU75" s="917" t="s">
        <v>560</v>
      </c>
      <c r="AV75" s="915"/>
      <c r="AW75" s="915"/>
      <c r="AX75" s="915"/>
      <c r="AY75" s="871"/>
      <c r="AZ75" s="869"/>
      <c r="BA75" s="869"/>
      <c r="BB75" s="869"/>
      <c r="BC75" s="869"/>
      <c r="BD75" s="870"/>
      <c r="BE75" s="241"/>
      <c r="BF75" s="241"/>
      <c r="BG75" s="241"/>
      <c r="BH75" s="241"/>
      <c r="BI75" s="241"/>
      <c r="BJ75" s="241"/>
      <c r="BK75" s="241"/>
      <c r="BL75" s="241"/>
      <c r="BM75" s="241"/>
      <c r="BN75" s="241"/>
      <c r="BO75" s="241"/>
      <c r="BP75" s="241"/>
      <c r="BQ75" s="238">
        <v>69</v>
      </c>
      <c r="BR75" s="243"/>
      <c r="BS75" s="896"/>
      <c r="BT75" s="897"/>
      <c r="BU75" s="897"/>
      <c r="BV75" s="897"/>
      <c r="BW75" s="897"/>
      <c r="BX75" s="897"/>
      <c r="BY75" s="897"/>
      <c r="BZ75" s="897"/>
      <c r="CA75" s="897"/>
      <c r="CB75" s="897"/>
      <c r="CC75" s="897"/>
      <c r="CD75" s="897"/>
      <c r="CE75" s="897"/>
      <c r="CF75" s="897"/>
      <c r="CG75" s="902"/>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230"/>
    </row>
    <row r="76" spans="1:131" ht="26.25" customHeight="1">
      <c r="A76" s="238">
        <v>9</v>
      </c>
      <c r="B76" s="910" t="s">
        <v>568</v>
      </c>
      <c r="C76" s="911"/>
      <c r="D76" s="911"/>
      <c r="E76" s="911"/>
      <c r="F76" s="911"/>
      <c r="G76" s="911"/>
      <c r="H76" s="911"/>
      <c r="I76" s="911"/>
      <c r="J76" s="911"/>
      <c r="K76" s="911"/>
      <c r="L76" s="911"/>
      <c r="M76" s="911"/>
      <c r="N76" s="911"/>
      <c r="O76" s="911"/>
      <c r="P76" s="912"/>
      <c r="Q76" s="914">
        <v>230159</v>
      </c>
      <c r="R76" s="915"/>
      <c r="S76" s="915"/>
      <c r="T76" s="915"/>
      <c r="U76" s="871"/>
      <c r="V76" s="916">
        <v>223900</v>
      </c>
      <c r="W76" s="915"/>
      <c r="X76" s="915"/>
      <c r="Y76" s="915"/>
      <c r="Z76" s="871"/>
      <c r="AA76" s="916">
        <v>6259</v>
      </c>
      <c r="AB76" s="915"/>
      <c r="AC76" s="915"/>
      <c r="AD76" s="915"/>
      <c r="AE76" s="871"/>
      <c r="AF76" s="916">
        <v>6259</v>
      </c>
      <c r="AG76" s="915"/>
      <c r="AH76" s="915"/>
      <c r="AI76" s="915"/>
      <c r="AJ76" s="871"/>
      <c r="AK76" s="916" t="s">
        <v>560</v>
      </c>
      <c r="AL76" s="915"/>
      <c r="AM76" s="915"/>
      <c r="AN76" s="915"/>
      <c r="AO76" s="871"/>
      <c r="AP76" s="916" t="s">
        <v>560</v>
      </c>
      <c r="AQ76" s="915"/>
      <c r="AR76" s="915"/>
      <c r="AS76" s="915"/>
      <c r="AT76" s="871"/>
      <c r="AU76" s="916" t="s">
        <v>560</v>
      </c>
      <c r="AV76" s="915"/>
      <c r="AW76" s="915"/>
      <c r="AX76" s="915"/>
      <c r="AY76" s="871"/>
      <c r="AZ76" s="869"/>
      <c r="BA76" s="869"/>
      <c r="BB76" s="869"/>
      <c r="BC76" s="869"/>
      <c r="BD76" s="870"/>
      <c r="BE76" s="241"/>
      <c r="BF76" s="241"/>
      <c r="BG76" s="241"/>
      <c r="BH76" s="241"/>
      <c r="BI76" s="241"/>
      <c r="BJ76" s="241"/>
      <c r="BK76" s="241"/>
      <c r="BL76" s="241"/>
      <c r="BM76" s="241"/>
      <c r="BN76" s="241"/>
      <c r="BO76" s="241"/>
      <c r="BP76" s="241"/>
      <c r="BQ76" s="238">
        <v>70</v>
      </c>
      <c r="BR76" s="243"/>
      <c r="BS76" s="896"/>
      <c r="BT76" s="897"/>
      <c r="BU76" s="897"/>
      <c r="BV76" s="897"/>
      <c r="BW76" s="897"/>
      <c r="BX76" s="897"/>
      <c r="BY76" s="897"/>
      <c r="BZ76" s="897"/>
      <c r="CA76" s="897"/>
      <c r="CB76" s="897"/>
      <c r="CC76" s="897"/>
      <c r="CD76" s="897"/>
      <c r="CE76" s="897"/>
      <c r="CF76" s="897"/>
      <c r="CG76" s="902"/>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230"/>
    </row>
    <row r="77" spans="1:131" ht="26.25" customHeight="1">
      <c r="A77" s="238">
        <v>10</v>
      </c>
      <c r="B77" s="910" t="s">
        <v>569</v>
      </c>
      <c r="C77" s="911"/>
      <c r="D77" s="911"/>
      <c r="E77" s="911"/>
      <c r="F77" s="911"/>
      <c r="G77" s="911"/>
      <c r="H77" s="911"/>
      <c r="I77" s="911"/>
      <c r="J77" s="911"/>
      <c r="K77" s="911"/>
      <c r="L77" s="911"/>
      <c r="M77" s="911"/>
      <c r="N77" s="911"/>
      <c r="O77" s="911"/>
      <c r="P77" s="912"/>
      <c r="Q77" s="914">
        <v>3740</v>
      </c>
      <c r="R77" s="915"/>
      <c r="S77" s="915"/>
      <c r="T77" s="915"/>
      <c r="U77" s="871"/>
      <c r="V77" s="916">
        <v>3254</v>
      </c>
      <c r="W77" s="915"/>
      <c r="X77" s="915"/>
      <c r="Y77" s="915"/>
      <c r="Z77" s="871"/>
      <c r="AA77" s="916">
        <v>486</v>
      </c>
      <c r="AB77" s="915"/>
      <c r="AC77" s="915"/>
      <c r="AD77" s="915"/>
      <c r="AE77" s="871"/>
      <c r="AF77" s="916">
        <v>486</v>
      </c>
      <c r="AG77" s="915"/>
      <c r="AH77" s="915"/>
      <c r="AI77" s="915"/>
      <c r="AJ77" s="871"/>
      <c r="AK77" s="916" t="s">
        <v>560</v>
      </c>
      <c r="AL77" s="915"/>
      <c r="AM77" s="915"/>
      <c r="AN77" s="915"/>
      <c r="AO77" s="871"/>
      <c r="AP77" s="916">
        <v>659</v>
      </c>
      <c r="AQ77" s="915"/>
      <c r="AR77" s="915"/>
      <c r="AS77" s="915"/>
      <c r="AT77" s="871"/>
      <c r="AU77" s="916">
        <v>79</v>
      </c>
      <c r="AV77" s="915"/>
      <c r="AW77" s="915"/>
      <c r="AX77" s="915"/>
      <c r="AY77" s="871"/>
      <c r="AZ77" s="869"/>
      <c r="BA77" s="869"/>
      <c r="BB77" s="869"/>
      <c r="BC77" s="869"/>
      <c r="BD77" s="870"/>
      <c r="BE77" s="241"/>
      <c r="BF77" s="241"/>
      <c r="BG77" s="241"/>
      <c r="BH77" s="241"/>
      <c r="BI77" s="241"/>
      <c r="BJ77" s="241"/>
      <c r="BK77" s="241"/>
      <c r="BL77" s="241"/>
      <c r="BM77" s="241"/>
      <c r="BN77" s="241"/>
      <c r="BO77" s="241"/>
      <c r="BP77" s="241"/>
      <c r="BQ77" s="238">
        <v>71</v>
      </c>
      <c r="BR77" s="243"/>
      <c r="BS77" s="896"/>
      <c r="BT77" s="897"/>
      <c r="BU77" s="897"/>
      <c r="BV77" s="897"/>
      <c r="BW77" s="897"/>
      <c r="BX77" s="897"/>
      <c r="BY77" s="897"/>
      <c r="BZ77" s="897"/>
      <c r="CA77" s="897"/>
      <c r="CB77" s="897"/>
      <c r="CC77" s="897"/>
      <c r="CD77" s="897"/>
      <c r="CE77" s="897"/>
      <c r="CF77" s="897"/>
      <c r="CG77" s="902"/>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230"/>
    </row>
    <row r="78" spans="1:131" ht="26.25" customHeight="1">
      <c r="A78" s="238">
        <v>11</v>
      </c>
      <c r="B78" s="910" t="s">
        <v>570</v>
      </c>
      <c r="C78" s="911"/>
      <c r="D78" s="911"/>
      <c r="E78" s="911"/>
      <c r="F78" s="911"/>
      <c r="G78" s="911"/>
      <c r="H78" s="911"/>
      <c r="I78" s="911"/>
      <c r="J78" s="911"/>
      <c r="K78" s="911"/>
      <c r="L78" s="911"/>
      <c r="M78" s="911"/>
      <c r="N78" s="911"/>
      <c r="O78" s="911"/>
      <c r="P78" s="912"/>
      <c r="Q78" s="913">
        <v>4831</v>
      </c>
      <c r="R78" s="867"/>
      <c r="S78" s="867"/>
      <c r="T78" s="867"/>
      <c r="U78" s="867"/>
      <c r="V78" s="867">
        <v>3077</v>
      </c>
      <c r="W78" s="867"/>
      <c r="X78" s="867"/>
      <c r="Y78" s="867"/>
      <c r="Z78" s="867"/>
      <c r="AA78" s="867">
        <v>1755</v>
      </c>
      <c r="AB78" s="867"/>
      <c r="AC78" s="867"/>
      <c r="AD78" s="867"/>
      <c r="AE78" s="867"/>
      <c r="AF78" s="867">
        <v>1753</v>
      </c>
      <c r="AG78" s="867"/>
      <c r="AH78" s="867"/>
      <c r="AI78" s="867"/>
      <c r="AJ78" s="867"/>
      <c r="AK78" s="867" t="s">
        <v>560</v>
      </c>
      <c r="AL78" s="867"/>
      <c r="AM78" s="867"/>
      <c r="AN78" s="867"/>
      <c r="AO78" s="867"/>
      <c r="AP78" s="867">
        <v>208</v>
      </c>
      <c r="AQ78" s="867"/>
      <c r="AR78" s="867"/>
      <c r="AS78" s="867"/>
      <c r="AT78" s="867"/>
      <c r="AU78" s="916" t="s">
        <v>560</v>
      </c>
      <c r="AV78" s="915"/>
      <c r="AW78" s="915"/>
      <c r="AX78" s="915"/>
      <c r="AY78" s="871"/>
      <c r="AZ78" s="869" t="s">
        <v>571</v>
      </c>
      <c r="BA78" s="869"/>
      <c r="BB78" s="869"/>
      <c r="BC78" s="869"/>
      <c r="BD78" s="870"/>
      <c r="BE78" s="241"/>
      <c r="BF78" s="241"/>
      <c r="BG78" s="241"/>
      <c r="BH78" s="241"/>
      <c r="BI78" s="241"/>
      <c r="BJ78" s="230"/>
      <c r="BK78" s="230"/>
      <c r="BL78" s="230"/>
      <c r="BM78" s="230"/>
      <c r="BN78" s="230"/>
      <c r="BO78" s="241"/>
      <c r="BP78" s="241"/>
      <c r="BQ78" s="238">
        <v>72</v>
      </c>
      <c r="BR78" s="243"/>
      <c r="BS78" s="896"/>
      <c r="BT78" s="897"/>
      <c r="BU78" s="897"/>
      <c r="BV78" s="897"/>
      <c r="BW78" s="897"/>
      <c r="BX78" s="897"/>
      <c r="BY78" s="897"/>
      <c r="BZ78" s="897"/>
      <c r="CA78" s="897"/>
      <c r="CB78" s="897"/>
      <c r="CC78" s="897"/>
      <c r="CD78" s="897"/>
      <c r="CE78" s="897"/>
      <c r="CF78" s="897"/>
      <c r="CG78" s="902"/>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230"/>
    </row>
    <row r="79" spans="1:131" ht="26.25" customHeight="1">
      <c r="A79" s="238">
        <v>12</v>
      </c>
      <c r="B79" s="910"/>
      <c r="C79" s="911"/>
      <c r="D79" s="911"/>
      <c r="E79" s="911"/>
      <c r="F79" s="911"/>
      <c r="G79" s="911"/>
      <c r="H79" s="911"/>
      <c r="I79" s="911"/>
      <c r="J79" s="911"/>
      <c r="K79" s="911"/>
      <c r="L79" s="911"/>
      <c r="M79" s="911"/>
      <c r="N79" s="911"/>
      <c r="O79" s="911"/>
      <c r="P79" s="912"/>
      <c r="Q79" s="913"/>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c r="AW79" s="867"/>
      <c r="AX79" s="867"/>
      <c r="AY79" s="867"/>
      <c r="AZ79" s="869"/>
      <c r="BA79" s="869"/>
      <c r="BB79" s="869"/>
      <c r="BC79" s="869"/>
      <c r="BD79" s="870"/>
      <c r="BE79" s="241"/>
      <c r="BF79" s="241"/>
      <c r="BG79" s="241"/>
      <c r="BH79" s="241"/>
      <c r="BI79" s="241"/>
      <c r="BJ79" s="230"/>
      <c r="BK79" s="230"/>
      <c r="BL79" s="230"/>
      <c r="BM79" s="230"/>
      <c r="BN79" s="230"/>
      <c r="BO79" s="241"/>
      <c r="BP79" s="241"/>
      <c r="BQ79" s="238">
        <v>73</v>
      </c>
      <c r="BR79" s="243"/>
      <c r="BS79" s="896"/>
      <c r="BT79" s="897"/>
      <c r="BU79" s="897"/>
      <c r="BV79" s="897"/>
      <c r="BW79" s="897"/>
      <c r="BX79" s="897"/>
      <c r="BY79" s="897"/>
      <c r="BZ79" s="897"/>
      <c r="CA79" s="897"/>
      <c r="CB79" s="897"/>
      <c r="CC79" s="897"/>
      <c r="CD79" s="897"/>
      <c r="CE79" s="897"/>
      <c r="CF79" s="897"/>
      <c r="CG79" s="902"/>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230"/>
    </row>
    <row r="80" spans="1:131" ht="26.25" customHeight="1">
      <c r="A80" s="238">
        <v>13</v>
      </c>
      <c r="B80" s="910"/>
      <c r="C80" s="911"/>
      <c r="D80" s="911"/>
      <c r="E80" s="911"/>
      <c r="F80" s="911"/>
      <c r="G80" s="911"/>
      <c r="H80" s="911"/>
      <c r="I80" s="911"/>
      <c r="J80" s="911"/>
      <c r="K80" s="911"/>
      <c r="L80" s="911"/>
      <c r="M80" s="911"/>
      <c r="N80" s="911"/>
      <c r="O80" s="911"/>
      <c r="P80" s="912"/>
      <c r="Q80" s="913"/>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7"/>
      <c r="AY80" s="867"/>
      <c r="AZ80" s="869"/>
      <c r="BA80" s="869"/>
      <c r="BB80" s="869"/>
      <c r="BC80" s="869"/>
      <c r="BD80" s="870"/>
      <c r="BE80" s="241"/>
      <c r="BF80" s="241"/>
      <c r="BG80" s="241"/>
      <c r="BH80" s="241"/>
      <c r="BI80" s="241"/>
      <c r="BJ80" s="241"/>
      <c r="BK80" s="241"/>
      <c r="BL80" s="241"/>
      <c r="BM80" s="241"/>
      <c r="BN80" s="241"/>
      <c r="BO80" s="241"/>
      <c r="BP80" s="241"/>
      <c r="BQ80" s="238">
        <v>74</v>
      </c>
      <c r="BR80" s="243"/>
      <c r="BS80" s="896"/>
      <c r="BT80" s="897"/>
      <c r="BU80" s="897"/>
      <c r="BV80" s="897"/>
      <c r="BW80" s="897"/>
      <c r="BX80" s="897"/>
      <c r="BY80" s="897"/>
      <c r="BZ80" s="897"/>
      <c r="CA80" s="897"/>
      <c r="CB80" s="897"/>
      <c r="CC80" s="897"/>
      <c r="CD80" s="897"/>
      <c r="CE80" s="897"/>
      <c r="CF80" s="897"/>
      <c r="CG80" s="902"/>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230"/>
    </row>
    <row r="81" spans="1:131" ht="26.25" customHeight="1">
      <c r="A81" s="238">
        <v>14</v>
      </c>
      <c r="B81" s="910"/>
      <c r="C81" s="911"/>
      <c r="D81" s="911"/>
      <c r="E81" s="911"/>
      <c r="F81" s="911"/>
      <c r="G81" s="911"/>
      <c r="H81" s="911"/>
      <c r="I81" s="911"/>
      <c r="J81" s="911"/>
      <c r="K81" s="911"/>
      <c r="L81" s="911"/>
      <c r="M81" s="911"/>
      <c r="N81" s="911"/>
      <c r="O81" s="911"/>
      <c r="P81" s="912"/>
      <c r="Q81" s="913"/>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869"/>
      <c r="BA81" s="869"/>
      <c r="BB81" s="869"/>
      <c r="BC81" s="869"/>
      <c r="BD81" s="870"/>
      <c r="BE81" s="241"/>
      <c r="BF81" s="241"/>
      <c r="BG81" s="241"/>
      <c r="BH81" s="241"/>
      <c r="BI81" s="241"/>
      <c r="BJ81" s="241"/>
      <c r="BK81" s="241"/>
      <c r="BL81" s="241"/>
      <c r="BM81" s="241"/>
      <c r="BN81" s="241"/>
      <c r="BO81" s="241"/>
      <c r="BP81" s="241"/>
      <c r="BQ81" s="238">
        <v>75</v>
      </c>
      <c r="BR81" s="243"/>
      <c r="BS81" s="896"/>
      <c r="BT81" s="897"/>
      <c r="BU81" s="897"/>
      <c r="BV81" s="897"/>
      <c r="BW81" s="897"/>
      <c r="BX81" s="897"/>
      <c r="BY81" s="897"/>
      <c r="BZ81" s="897"/>
      <c r="CA81" s="897"/>
      <c r="CB81" s="897"/>
      <c r="CC81" s="897"/>
      <c r="CD81" s="897"/>
      <c r="CE81" s="897"/>
      <c r="CF81" s="897"/>
      <c r="CG81" s="902"/>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230"/>
    </row>
    <row r="82" spans="1:131" ht="26.25" customHeight="1">
      <c r="A82" s="238">
        <v>15</v>
      </c>
      <c r="B82" s="910"/>
      <c r="C82" s="911"/>
      <c r="D82" s="911"/>
      <c r="E82" s="911"/>
      <c r="F82" s="911"/>
      <c r="G82" s="911"/>
      <c r="H82" s="911"/>
      <c r="I82" s="911"/>
      <c r="J82" s="911"/>
      <c r="K82" s="911"/>
      <c r="L82" s="911"/>
      <c r="M82" s="911"/>
      <c r="N82" s="911"/>
      <c r="O82" s="911"/>
      <c r="P82" s="912"/>
      <c r="Q82" s="913"/>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869"/>
      <c r="BA82" s="869"/>
      <c r="BB82" s="869"/>
      <c r="BC82" s="869"/>
      <c r="BD82" s="870"/>
      <c r="BE82" s="241"/>
      <c r="BF82" s="241"/>
      <c r="BG82" s="241"/>
      <c r="BH82" s="241"/>
      <c r="BI82" s="241"/>
      <c r="BJ82" s="241"/>
      <c r="BK82" s="241"/>
      <c r="BL82" s="241"/>
      <c r="BM82" s="241"/>
      <c r="BN82" s="241"/>
      <c r="BO82" s="241"/>
      <c r="BP82" s="241"/>
      <c r="BQ82" s="238">
        <v>76</v>
      </c>
      <c r="BR82" s="243"/>
      <c r="BS82" s="896"/>
      <c r="BT82" s="897"/>
      <c r="BU82" s="897"/>
      <c r="BV82" s="897"/>
      <c r="BW82" s="897"/>
      <c r="BX82" s="897"/>
      <c r="BY82" s="897"/>
      <c r="BZ82" s="897"/>
      <c r="CA82" s="897"/>
      <c r="CB82" s="897"/>
      <c r="CC82" s="897"/>
      <c r="CD82" s="897"/>
      <c r="CE82" s="897"/>
      <c r="CF82" s="897"/>
      <c r="CG82" s="902"/>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230"/>
    </row>
    <row r="83" spans="1:131" ht="26.25" customHeight="1">
      <c r="A83" s="238">
        <v>16</v>
      </c>
      <c r="B83" s="910"/>
      <c r="C83" s="911"/>
      <c r="D83" s="911"/>
      <c r="E83" s="911"/>
      <c r="F83" s="911"/>
      <c r="G83" s="911"/>
      <c r="H83" s="911"/>
      <c r="I83" s="911"/>
      <c r="J83" s="911"/>
      <c r="K83" s="911"/>
      <c r="L83" s="911"/>
      <c r="M83" s="911"/>
      <c r="N83" s="911"/>
      <c r="O83" s="911"/>
      <c r="P83" s="912"/>
      <c r="Q83" s="913"/>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9"/>
      <c r="BA83" s="869"/>
      <c r="BB83" s="869"/>
      <c r="BC83" s="869"/>
      <c r="BD83" s="870"/>
      <c r="BE83" s="241"/>
      <c r="BF83" s="241"/>
      <c r="BG83" s="241"/>
      <c r="BH83" s="241"/>
      <c r="BI83" s="241"/>
      <c r="BJ83" s="241"/>
      <c r="BK83" s="241"/>
      <c r="BL83" s="241"/>
      <c r="BM83" s="241"/>
      <c r="BN83" s="241"/>
      <c r="BO83" s="241"/>
      <c r="BP83" s="241"/>
      <c r="BQ83" s="238">
        <v>77</v>
      </c>
      <c r="BR83" s="243"/>
      <c r="BS83" s="896"/>
      <c r="BT83" s="897"/>
      <c r="BU83" s="897"/>
      <c r="BV83" s="897"/>
      <c r="BW83" s="897"/>
      <c r="BX83" s="897"/>
      <c r="BY83" s="897"/>
      <c r="BZ83" s="897"/>
      <c r="CA83" s="897"/>
      <c r="CB83" s="897"/>
      <c r="CC83" s="897"/>
      <c r="CD83" s="897"/>
      <c r="CE83" s="897"/>
      <c r="CF83" s="897"/>
      <c r="CG83" s="902"/>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230"/>
    </row>
    <row r="84" spans="1:131" ht="26.25" customHeight="1">
      <c r="A84" s="238">
        <v>17</v>
      </c>
      <c r="B84" s="910"/>
      <c r="C84" s="911"/>
      <c r="D84" s="911"/>
      <c r="E84" s="911"/>
      <c r="F84" s="911"/>
      <c r="G84" s="911"/>
      <c r="H84" s="911"/>
      <c r="I84" s="911"/>
      <c r="J84" s="911"/>
      <c r="K84" s="911"/>
      <c r="L84" s="911"/>
      <c r="M84" s="911"/>
      <c r="N84" s="911"/>
      <c r="O84" s="911"/>
      <c r="P84" s="912"/>
      <c r="Q84" s="913"/>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9"/>
      <c r="BA84" s="869"/>
      <c r="BB84" s="869"/>
      <c r="BC84" s="869"/>
      <c r="BD84" s="870"/>
      <c r="BE84" s="241"/>
      <c r="BF84" s="241"/>
      <c r="BG84" s="241"/>
      <c r="BH84" s="241"/>
      <c r="BI84" s="241"/>
      <c r="BJ84" s="241"/>
      <c r="BK84" s="241"/>
      <c r="BL84" s="241"/>
      <c r="BM84" s="241"/>
      <c r="BN84" s="241"/>
      <c r="BO84" s="241"/>
      <c r="BP84" s="241"/>
      <c r="BQ84" s="238">
        <v>78</v>
      </c>
      <c r="BR84" s="243"/>
      <c r="BS84" s="896"/>
      <c r="BT84" s="897"/>
      <c r="BU84" s="897"/>
      <c r="BV84" s="897"/>
      <c r="BW84" s="897"/>
      <c r="BX84" s="897"/>
      <c r="BY84" s="897"/>
      <c r="BZ84" s="897"/>
      <c r="CA84" s="897"/>
      <c r="CB84" s="897"/>
      <c r="CC84" s="897"/>
      <c r="CD84" s="897"/>
      <c r="CE84" s="897"/>
      <c r="CF84" s="897"/>
      <c r="CG84" s="902"/>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230"/>
    </row>
    <row r="85" spans="1:131" ht="26.25" customHeight="1">
      <c r="A85" s="238">
        <v>18</v>
      </c>
      <c r="B85" s="910"/>
      <c r="C85" s="911"/>
      <c r="D85" s="911"/>
      <c r="E85" s="911"/>
      <c r="F85" s="911"/>
      <c r="G85" s="911"/>
      <c r="H85" s="911"/>
      <c r="I85" s="911"/>
      <c r="J85" s="911"/>
      <c r="K85" s="911"/>
      <c r="L85" s="911"/>
      <c r="M85" s="911"/>
      <c r="N85" s="911"/>
      <c r="O85" s="911"/>
      <c r="P85" s="912"/>
      <c r="Q85" s="913"/>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69"/>
      <c r="BA85" s="869"/>
      <c r="BB85" s="869"/>
      <c r="BC85" s="869"/>
      <c r="BD85" s="870"/>
      <c r="BE85" s="241"/>
      <c r="BF85" s="241"/>
      <c r="BG85" s="241"/>
      <c r="BH85" s="241"/>
      <c r="BI85" s="241"/>
      <c r="BJ85" s="241"/>
      <c r="BK85" s="241"/>
      <c r="BL85" s="241"/>
      <c r="BM85" s="241"/>
      <c r="BN85" s="241"/>
      <c r="BO85" s="241"/>
      <c r="BP85" s="241"/>
      <c r="BQ85" s="238">
        <v>79</v>
      </c>
      <c r="BR85" s="243"/>
      <c r="BS85" s="896"/>
      <c r="BT85" s="897"/>
      <c r="BU85" s="897"/>
      <c r="BV85" s="897"/>
      <c r="BW85" s="897"/>
      <c r="BX85" s="897"/>
      <c r="BY85" s="897"/>
      <c r="BZ85" s="897"/>
      <c r="CA85" s="897"/>
      <c r="CB85" s="897"/>
      <c r="CC85" s="897"/>
      <c r="CD85" s="897"/>
      <c r="CE85" s="897"/>
      <c r="CF85" s="897"/>
      <c r="CG85" s="902"/>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230"/>
    </row>
    <row r="86" spans="1:131" ht="26.25" customHeight="1">
      <c r="A86" s="238">
        <v>19</v>
      </c>
      <c r="B86" s="910"/>
      <c r="C86" s="911"/>
      <c r="D86" s="911"/>
      <c r="E86" s="911"/>
      <c r="F86" s="911"/>
      <c r="G86" s="911"/>
      <c r="H86" s="911"/>
      <c r="I86" s="911"/>
      <c r="J86" s="911"/>
      <c r="K86" s="911"/>
      <c r="L86" s="911"/>
      <c r="M86" s="911"/>
      <c r="N86" s="911"/>
      <c r="O86" s="911"/>
      <c r="P86" s="912"/>
      <c r="Q86" s="913"/>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69"/>
      <c r="BA86" s="869"/>
      <c r="BB86" s="869"/>
      <c r="BC86" s="869"/>
      <c r="BD86" s="870"/>
      <c r="BE86" s="241"/>
      <c r="BF86" s="241"/>
      <c r="BG86" s="241"/>
      <c r="BH86" s="241"/>
      <c r="BI86" s="241"/>
      <c r="BJ86" s="241"/>
      <c r="BK86" s="241"/>
      <c r="BL86" s="241"/>
      <c r="BM86" s="241"/>
      <c r="BN86" s="241"/>
      <c r="BO86" s="241"/>
      <c r="BP86" s="241"/>
      <c r="BQ86" s="238">
        <v>80</v>
      </c>
      <c r="BR86" s="243"/>
      <c r="BS86" s="896"/>
      <c r="BT86" s="897"/>
      <c r="BU86" s="897"/>
      <c r="BV86" s="897"/>
      <c r="BW86" s="897"/>
      <c r="BX86" s="897"/>
      <c r="BY86" s="897"/>
      <c r="BZ86" s="897"/>
      <c r="CA86" s="897"/>
      <c r="CB86" s="897"/>
      <c r="CC86" s="897"/>
      <c r="CD86" s="897"/>
      <c r="CE86" s="897"/>
      <c r="CF86" s="897"/>
      <c r="CG86" s="902"/>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230"/>
    </row>
    <row r="87" spans="1:131" ht="26.25" customHeight="1">
      <c r="A87" s="244">
        <v>20</v>
      </c>
      <c r="B87" s="919"/>
      <c r="C87" s="920"/>
      <c r="D87" s="920"/>
      <c r="E87" s="920"/>
      <c r="F87" s="920"/>
      <c r="G87" s="920"/>
      <c r="H87" s="920"/>
      <c r="I87" s="920"/>
      <c r="J87" s="920"/>
      <c r="K87" s="920"/>
      <c r="L87" s="920"/>
      <c r="M87" s="920"/>
      <c r="N87" s="920"/>
      <c r="O87" s="920"/>
      <c r="P87" s="921"/>
      <c r="Q87" s="922"/>
      <c r="R87" s="923"/>
      <c r="S87" s="923"/>
      <c r="T87" s="923"/>
      <c r="U87" s="923"/>
      <c r="V87" s="923"/>
      <c r="W87" s="923"/>
      <c r="X87" s="923"/>
      <c r="Y87" s="923"/>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3"/>
      <c r="AW87" s="923"/>
      <c r="AX87" s="923"/>
      <c r="AY87" s="923"/>
      <c r="AZ87" s="924"/>
      <c r="BA87" s="924"/>
      <c r="BB87" s="924"/>
      <c r="BC87" s="924"/>
      <c r="BD87" s="925"/>
      <c r="BE87" s="241"/>
      <c r="BF87" s="241"/>
      <c r="BG87" s="241"/>
      <c r="BH87" s="241"/>
      <c r="BI87" s="241"/>
      <c r="BJ87" s="241"/>
      <c r="BK87" s="241"/>
      <c r="BL87" s="241"/>
      <c r="BM87" s="241"/>
      <c r="BN87" s="241"/>
      <c r="BO87" s="241"/>
      <c r="BP87" s="241"/>
      <c r="BQ87" s="238">
        <v>81</v>
      </c>
      <c r="BR87" s="243"/>
      <c r="BS87" s="896"/>
      <c r="BT87" s="897"/>
      <c r="BU87" s="897"/>
      <c r="BV87" s="897"/>
      <c r="BW87" s="897"/>
      <c r="BX87" s="897"/>
      <c r="BY87" s="897"/>
      <c r="BZ87" s="897"/>
      <c r="CA87" s="897"/>
      <c r="CB87" s="897"/>
      <c r="CC87" s="897"/>
      <c r="CD87" s="897"/>
      <c r="CE87" s="897"/>
      <c r="CF87" s="897"/>
      <c r="CG87" s="902"/>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230"/>
    </row>
    <row r="88" spans="1:131" ht="26.25" customHeight="1" thickBot="1">
      <c r="A88" s="240" t="s">
        <v>377</v>
      </c>
      <c r="B88" s="826" t="s">
        <v>399</v>
      </c>
      <c r="C88" s="827"/>
      <c r="D88" s="827"/>
      <c r="E88" s="827"/>
      <c r="F88" s="827"/>
      <c r="G88" s="827"/>
      <c r="H88" s="827"/>
      <c r="I88" s="827"/>
      <c r="J88" s="827"/>
      <c r="K88" s="827"/>
      <c r="L88" s="827"/>
      <c r="M88" s="827"/>
      <c r="N88" s="827"/>
      <c r="O88" s="827"/>
      <c r="P88" s="828"/>
      <c r="Q88" s="877"/>
      <c r="R88" s="878"/>
      <c r="S88" s="878"/>
      <c r="T88" s="878"/>
      <c r="U88" s="878"/>
      <c r="V88" s="878"/>
      <c r="W88" s="878"/>
      <c r="X88" s="878"/>
      <c r="Y88" s="878"/>
      <c r="Z88" s="878"/>
      <c r="AA88" s="878"/>
      <c r="AB88" s="878"/>
      <c r="AC88" s="878"/>
      <c r="AD88" s="878"/>
      <c r="AE88" s="878"/>
      <c r="AF88" s="881">
        <v>9426</v>
      </c>
      <c r="AG88" s="881"/>
      <c r="AH88" s="881"/>
      <c r="AI88" s="881"/>
      <c r="AJ88" s="881"/>
      <c r="AK88" s="878"/>
      <c r="AL88" s="878"/>
      <c r="AM88" s="878"/>
      <c r="AN88" s="878"/>
      <c r="AO88" s="878"/>
      <c r="AP88" s="881">
        <v>867</v>
      </c>
      <c r="AQ88" s="881"/>
      <c r="AR88" s="881"/>
      <c r="AS88" s="881"/>
      <c r="AT88" s="881"/>
      <c r="AU88" s="881">
        <v>79</v>
      </c>
      <c r="AV88" s="881"/>
      <c r="AW88" s="881"/>
      <c r="AX88" s="881"/>
      <c r="AY88" s="881"/>
      <c r="AZ88" s="886"/>
      <c r="BA88" s="886"/>
      <c r="BB88" s="886"/>
      <c r="BC88" s="886"/>
      <c r="BD88" s="887"/>
      <c r="BE88" s="241"/>
      <c r="BF88" s="241"/>
      <c r="BG88" s="241"/>
      <c r="BH88" s="241"/>
      <c r="BI88" s="241"/>
      <c r="BJ88" s="241"/>
      <c r="BK88" s="241"/>
      <c r="BL88" s="241"/>
      <c r="BM88" s="241"/>
      <c r="BN88" s="241"/>
      <c r="BO88" s="241"/>
      <c r="BP88" s="241"/>
      <c r="BQ88" s="238">
        <v>82</v>
      </c>
      <c r="BR88" s="243"/>
      <c r="BS88" s="896"/>
      <c r="BT88" s="897"/>
      <c r="BU88" s="897"/>
      <c r="BV88" s="897"/>
      <c r="BW88" s="897"/>
      <c r="BX88" s="897"/>
      <c r="BY88" s="897"/>
      <c r="BZ88" s="897"/>
      <c r="CA88" s="897"/>
      <c r="CB88" s="897"/>
      <c r="CC88" s="897"/>
      <c r="CD88" s="897"/>
      <c r="CE88" s="897"/>
      <c r="CF88" s="897"/>
      <c r="CG88" s="902"/>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6"/>
      <c r="BT89" s="897"/>
      <c r="BU89" s="897"/>
      <c r="BV89" s="897"/>
      <c r="BW89" s="897"/>
      <c r="BX89" s="897"/>
      <c r="BY89" s="897"/>
      <c r="BZ89" s="897"/>
      <c r="CA89" s="897"/>
      <c r="CB89" s="897"/>
      <c r="CC89" s="897"/>
      <c r="CD89" s="897"/>
      <c r="CE89" s="897"/>
      <c r="CF89" s="897"/>
      <c r="CG89" s="902"/>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6"/>
      <c r="BT90" s="897"/>
      <c r="BU90" s="897"/>
      <c r="BV90" s="897"/>
      <c r="BW90" s="897"/>
      <c r="BX90" s="897"/>
      <c r="BY90" s="897"/>
      <c r="BZ90" s="897"/>
      <c r="CA90" s="897"/>
      <c r="CB90" s="897"/>
      <c r="CC90" s="897"/>
      <c r="CD90" s="897"/>
      <c r="CE90" s="897"/>
      <c r="CF90" s="897"/>
      <c r="CG90" s="902"/>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6"/>
      <c r="BT91" s="897"/>
      <c r="BU91" s="897"/>
      <c r="BV91" s="897"/>
      <c r="BW91" s="897"/>
      <c r="BX91" s="897"/>
      <c r="BY91" s="897"/>
      <c r="BZ91" s="897"/>
      <c r="CA91" s="897"/>
      <c r="CB91" s="897"/>
      <c r="CC91" s="897"/>
      <c r="CD91" s="897"/>
      <c r="CE91" s="897"/>
      <c r="CF91" s="897"/>
      <c r="CG91" s="902"/>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6"/>
      <c r="BT92" s="897"/>
      <c r="BU92" s="897"/>
      <c r="BV92" s="897"/>
      <c r="BW92" s="897"/>
      <c r="BX92" s="897"/>
      <c r="BY92" s="897"/>
      <c r="BZ92" s="897"/>
      <c r="CA92" s="897"/>
      <c r="CB92" s="897"/>
      <c r="CC92" s="897"/>
      <c r="CD92" s="897"/>
      <c r="CE92" s="897"/>
      <c r="CF92" s="897"/>
      <c r="CG92" s="902"/>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6"/>
      <c r="BT93" s="897"/>
      <c r="BU93" s="897"/>
      <c r="BV93" s="897"/>
      <c r="BW93" s="897"/>
      <c r="BX93" s="897"/>
      <c r="BY93" s="897"/>
      <c r="BZ93" s="897"/>
      <c r="CA93" s="897"/>
      <c r="CB93" s="897"/>
      <c r="CC93" s="897"/>
      <c r="CD93" s="897"/>
      <c r="CE93" s="897"/>
      <c r="CF93" s="897"/>
      <c r="CG93" s="902"/>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6"/>
      <c r="BT94" s="897"/>
      <c r="BU94" s="897"/>
      <c r="BV94" s="897"/>
      <c r="BW94" s="897"/>
      <c r="BX94" s="897"/>
      <c r="BY94" s="897"/>
      <c r="BZ94" s="897"/>
      <c r="CA94" s="897"/>
      <c r="CB94" s="897"/>
      <c r="CC94" s="897"/>
      <c r="CD94" s="897"/>
      <c r="CE94" s="897"/>
      <c r="CF94" s="897"/>
      <c r="CG94" s="902"/>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6"/>
      <c r="BT95" s="897"/>
      <c r="BU95" s="897"/>
      <c r="BV95" s="897"/>
      <c r="BW95" s="897"/>
      <c r="BX95" s="897"/>
      <c r="BY95" s="897"/>
      <c r="BZ95" s="897"/>
      <c r="CA95" s="897"/>
      <c r="CB95" s="897"/>
      <c r="CC95" s="897"/>
      <c r="CD95" s="897"/>
      <c r="CE95" s="897"/>
      <c r="CF95" s="897"/>
      <c r="CG95" s="902"/>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6"/>
      <c r="BT96" s="897"/>
      <c r="BU96" s="897"/>
      <c r="BV96" s="897"/>
      <c r="BW96" s="897"/>
      <c r="BX96" s="897"/>
      <c r="BY96" s="897"/>
      <c r="BZ96" s="897"/>
      <c r="CA96" s="897"/>
      <c r="CB96" s="897"/>
      <c r="CC96" s="897"/>
      <c r="CD96" s="897"/>
      <c r="CE96" s="897"/>
      <c r="CF96" s="897"/>
      <c r="CG96" s="902"/>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6"/>
      <c r="BT97" s="897"/>
      <c r="BU97" s="897"/>
      <c r="BV97" s="897"/>
      <c r="BW97" s="897"/>
      <c r="BX97" s="897"/>
      <c r="BY97" s="897"/>
      <c r="BZ97" s="897"/>
      <c r="CA97" s="897"/>
      <c r="CB97" s="897"/>
      <c r="CC97" s="897"/>
      <c r="CD97" s="897"/>
      <c r="CE97" s="897"/>
      <c r="CF97" s="897"/>
      <c r="CG97" s="902"/>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6"/>
      <c r="BT98" s="897"/>
      <c r="BU98" s="897"/>
      <c r="BV98" s="897"/>
      <c r="BW98" s="897"/>
      <c r="BX98" s="897"/>
      <c r="BY98" s="897"/>
      <c r="BZ98" s="897"/>
      <c r="CA98" s="897"/>
      <c r="CB98" s="897"/>
      <c r="CC98" s="897"/>
      <c r="CD98" s="897"/>
      <c r="CE98" s="897"/>
      <c r="CF98" s="897"/>
      <c r="CG98" s="902"/>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6"/>
      <c r="BT99" s="897"/>
      <c r="BU99" s="897"/>
      <c r="BV99" s="897"/>
      <c r="BW99" s="897"/>
      <c r="BX99" s="897"/>
      <c r="BY99" s="897"/>
      <c r="BZ99" s="897"/>
      <c r="CA99" s="897"/>
      <c r="CB99" s="897"/>
      <c r="CC99" s="897"/>
      <c r="CD99" s="897"/>
      <c r="CE99" s="897"/>
      <c r="CF99" s="897"/>
      <c r="CG99" s="902"/>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6"/>
      <c r="BT100" s="897"/>
      <c r="BU100" s="897"/>
      <c r="BV100" s="897"/>
      <c r="BW100" s="897"/>
      <c r="BX100" s="897"/>
      <c r="BY100" s="897"/>
      <c r="BZ100" s="897"/>
      <c r="CA100" s="897"/>
      <c r="CB100" s="897"/>
      <c r="CC100" s="897"/>
      <c r="CD100" s="897"/>
      <c r="CE100" s="897"/>
      <c r="CF100" s="897"/>
      <c r="CG100" s="902"/>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6"/>
      <c r="BT101" s="897"/>
      <c r="BU101" s="897"/>
      <c r="BV101" s="897"/>
      <c r="BW101" s="897"/>
      <c r="BX101" s="897"/>
      <c r="BY101" s="897"/>
      <c r="BZ101" s="897"/>
      <c r="CA101" s="897"/>
      <c r="CB101" s="897"/>
      <c r="CC101" s="897"/>
      <c r="CD101" s="897"/>
      <c r="CE101" s="897"/>
      <c r="CF101" s="897"/>
      <c r="CG101" s="902"/>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6" t="s">
        <v>400</v>
      </c>
      <c r="BS102" s="827"/>
      <c r="BT102" s="827"/>
      <c r="BU102" s="827"/>
      <c r="BV102" s="827"/>
      <c r="BW102" s="827"/>
      <c r="BX102" s="827"/>
      <c r="BY102" s="827"/>
      <c r="BZ102" s="827"/>
      <c r="CA102" s="827"/>
      <c r="CB102" s="827"/>
      <c r="CC102" s="827"/>
      <c r="CD102" s="827"/>
      <c r="CE102" s="827"/>
      <c r="CF102" s="827"/>
      <c r="CG102" s="828"/>
      <c r="CH102" s="926"/>
      <c r="CI102" s="927"/>
      <c r="CJ102" s="927"/>
      <c r="CK102" s="927"/>
      <c r="CL102" s="928"/>
      <c r="CM102" s="926"/>
      <c r="CN102" s="927"/>
      <c r="CO102" s="927"/>
      <c r="CP102" s="927"/>
      <c r="CQ102" s="928"/>
      <c r="CR102" s="929"/>
      <c r="CS102" s="889"/>
      <c r="CT102" s="889"/>
      <c r="CU102" s="889"/>
      <c r="CV102" s="930"/>
      <c r="CW102" s="929"/>
      <c r="CX102" s="889"/>
      <c r="CY102" s="889"/>
      <c r="CZ102" s="889"/>
      <c r="DA102" s="930"/>
      <c r="DB102" s="929"/>
      <c r="DC102" s="889"/>
      <c r="DD102" s="889"/>
      <c r="DE102" s="889"/>
      <c r="DF102" s="930"/>
      <c r="DG102" s="929"/>
      <c r="DH102" s="889"/>
      <c r="DI102" s="889"/>
      <c r="DJ102" s="889"/>
      <c r="DK102" s="930"/>
      <c r="DL102" s="929"/>
      <c r="DM102" s="889"/>
      <c r="DN102" s="889"/>
      <c r="DO102" s="889"/>
      <c r="DP102" s="930"/>
      <c r="DQ102" s="929"/>
      <c r="DR102" s="889"/>
      <c r="DS102" s="889"/>
      <c r="DT102" s="889"/>
      <c r="DU102" s="930"/>
      <c r="DV102" s="826"/>
      <c r="DW102" s="827"/>
      <c r="DX102" s="827"/>
      <c r="DY102" s="827"/>
      <c r="DZ102" s="953"/>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4" t="s">
        <v>401</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5" t="s">
        <v>402</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6" t="s">
        <v>405</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406</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30" customFormat="1" ht="26.25" customHeight="1">
      <c r="A109" s="951" t="s">
        <v>407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1" t="s">
        <v>408</v>
      </c>
      <c r="AB109" s="932"/>
      <c r="AC109" s="932"/>
      <c r="AD109" s="932"/>
      <c r="AE109" s="933"/>
      <c r="AF109" s="931" t="s">
        <v>409</v>
      </c>
      <c r="AG109" s="932"/>
      <c r="AH109" s="932"/>
      <c r="AI109" s="932"/>
      <c r="AJ109" s="933"/>
      <c r="AK109" s="931" t="s">
        <v>294</v>
      </c>
      <c r="AL109" s="932"/>
      <c r="AM109" s="932"/>
      <c r="AN109" s="932"/>
      <c r="AO109" s="933"/>
      <c r="AP109" s="931" t="s">
        <v>410</v>
      </c>
      <c r="AQ109" s="932"/>
      <c r="AR109" s="932"/>
      <c r="AS109" s="932"/>
      <c r="AT109" s="934"/>
      <c r="AU109" s="951" t="s">
        <v>407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1" t="s">
        <v>408</v>
      </c>
      <c r="BR109" s="932"/>
      <c r="BS109" s="932"/>
      <c r="BT109" s="932"/>
      <c r="BU109" s="933"/>
      <c r="BV109" s="931" t="s">
        <v>409</v>
      </c>
      <c r="BW109" s="932"/>
      <c r="BX109" s="932"/>
      <c r="BY109" s="932"/>
      <c r="BZ109" s="933"/>
      <c r="CA109" s="931" t="s">
        <v>294</v>
      </c>
      <c r="CB109" s="932"/>
      <c r="CC109" s="932"/>
      <c r="CD109" s="932"/>
      <c r="CE109" s="933"/>
      <c r="CF109" s="952" t="s">
        <v>410</v>
      </c>
      <c r="CG109" s="952"/>
      <c r="CH109" s="952"/>
      <c r="CI109" s="952"/>
      <c r="CJ109" s="952"/>
      <c r="CK109" s="931" t="s">
        <v>411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1" t="s">
        <v>408</v>
      </c>
      <c r="DH109" s="932"/>
      <c r="DI109" s="932"/>
      <c r="DJ109" s="932"/>
      <c r="DK109" s="933"/>
      <c r="DL109" s="931" t="s">
        <v>409</v>
      </c>
      <c r="DM109" s="932"/>
      <c r="DN109" s="932"/>
      <c r="DO109" s="932"/>
      <c r="DP109" s="933"/>
      <c r="DQ109" s="931" t="s">
        <v>294</v>
      </c>
      <c r="DR109" s="932"/>
      <c r="DS109" s="932"/>
      <c r="DT109" s="932"/>
      <c r="DU109" s="933"/>
      <c r="DV109" s="931" t="s">
        <v>410</v>
      </c>
      <c r="DW109" s="932"/>
      <c r="DX109" s="932"/>
      <c r="DY109" s="932"/>
      <c r="DZ109" s="934"/>
    </row>
    <row r="110" spans="1:131" s="230" customFormat="1" ht="26.25" customHeight="1">
      <c r="A110" s="935" t="s">
        <v>412</v>
      </c>
      <c r="B110" s="936"/>
      <c r="C110" s="936"/>
      <c r="D110" s="936"/>
      <c r="E110" s="936"/>
      <c r="F110" s="936"/>
      <c r="G110" s="936"/>
      <c r="H110" s="936"/>
      <c r="I110" s="936"/>
      <c r="J110" s="936"/>
      <c r="K110" s="936"/>
      <c r="L110" s="936"/>
      <c r="M110" s="936"/>
      <c r="N110" s="936"/>
      <c r="O110" s="936"/>
      <c r="P110" s="936"/>
      <c r="Q110" s="936"/>
      <c r="R110" s="936"/>
      <c r="S110" s="936"/>
      <c r="T110" s="936"/>
      <c r="U110" s="936"/>
      <c r="V110" s="936"/>
      <c r="W110" s="936"/>
      <c r="X110" s="936"/>
      <c r="Y110" s="936"/>
      <c r="Z110" s="937"/>
      <c r="AA110" s="938">
        <v>518245</v>
      </c>
      <c r="AB110" s="939"/>
      <c r="AC110" s="939"/>
      <c r="AD110" s="939"/>
      <c r="AE110" s="940"/>
      <c r="AF110" s="941">
        <v>536495</v>
      </c>
      <c r="AG110" s="939"/>
      <c r="AH110" s="939"/>
      <c r="AI110" s="939"/>
      <c r="AJ110" s="940"/>
      <c r="AK110" s="941">
        <v>548429</v>
      </c>
      <c r="AL110" s="939"/>
      <c r="AM110" s="939"/>
      <c r="AN110" s="939"/>
      <c r="AO110" s="940"/>
      <c r="AP110" s="942">
        <v>26.6</v>
      </c>
      <c r="AQ110" s="943"/>
      <c r="AR110" s="943"/>
      <c r="AS110" s="943"/>
      <c r="AT110" s="944"/>
      <c r="AU110" s="945" t="s">
        <v>69</v>
      </c>
      <c r="AV110" s="946"/>
      <c r="AW110" s="946"/>
      <c r="AX110" s="946"/>
      <c r="AY110" s="946"/>
      <c r="AZ110" s="968" t="s">
        <v>413</v>
      </c>
      <c r="BA110" s="936"/>
      <c r="BB110" s="936"/>
      <c r="BC110" s="936"/>
      <c r="BD110" s="936"/>
      <c r="BE110" s="936"/>
      <c r="BF110" s="936"/>
      <c r="BG110" s="936"/>
      <c r="BH110" s="936"/>
      <c r="BI110" s="936"/>
      <c r="BJ110" s="936"/>
      <c r="BK110" s="936"/>
      <c r="BL110" s="936"/>
      <c r="BM110" s="936"/>
      <c r="BN110" s="936"/>
      <c r="BO110" s="936"/>
      <c r="BP110" s="937"/>
      <c r="BQ110" s="969">
        <v>5520546</v>
      </c>
      <c r="BR110" s="970"/>
      <c r="BS110" s="970"/>
      <c r="BT110" s="970"/>
      <c r="BU110" s="970"/>
      <c r="BV110" s="970">
        <v>5761353</v>
      </c>
      <c r="BW110" s="970"/>
      <c r="BX110" s="970"/>
      <c r="BY110" s="970"/>
      <c r="BZ110" s="970"/>
      <c r="CA110" s="970">
        <v>5862788</v>
      </c>
      <c r="CB110" s="970"/>
      <c r="CC110" s="970"/>
      <c r="CD110" s="970"/>
      <c r="CE110" s="970"/>
      <c r="CF110" s="983">
        <v>284.7</v>
      </c>
      <c r="CG110" s="984"/>
      <c r="CH110" s="984"/>
      <c r="CI110" s="984"/>
      <c r="CJ110" s="984"/>
      <c r="CK110" s="985" t="s">
        <v>414</v>
      </c>
      <c r="CL110" s="986"/>
      <c r="CM110" s="968" t="s">
        <v>415</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69" t="s">
        <v>122</v>
      </c>
      <c r="DH110" s="970"/>
      <c r="DI110" s="970"/>
      <c r="DJ110" s="970"/>
      <c r="DK110" s="970"/>
      <c r="DL110" s="970" t="s">
        <v>122</v>
      </c>
      <c r="DM110" s="970"/>
      <c r="DN110" s="970"/>
      <c r="DO110" s="970"/>
      <c r="DP110" s="970"/>
      <c r="DQ110" s="970" t="s">
        <v>122</v>
      </c>
      <c r="DR110" s="970"/>
      <c r="DS110" s="970"/>
      <c r="DT110" s="970"/>
      <c r="DU110" s="970"/>
      <c r="DV110" s="971" t="s">
        <v>122</v>
      </c>
      <c r="DW110" s="971"/>
      <c r="DX110" s="971"/>
      <c r="DY110" s="971"/>
      <c r="DZ110" s="972"/>
    </row>
    <row r="111" spans="1:131" s="230" customFormat="1" ht="26.25" customHeight="1">
      <c r="A111" s="973" t="s">
        <v>416</v>
      </c>
      <c r="B111" s="974"/>
      <c r="C111" s="974"/>
      <c r="D111" s="974"/>
      <c r="E111" s="974"/>
      <c r="F111" s="974"/>
      <c r="G111" s="974"/>
      <c r="H111" s="974"/>
      <c r="I111" s="974"/>
      <c r="J111" s="974"/>
      <c r="K111" s="974"/>
      <c r="L111" s="974"/>
      <c r="M111" s="974"/>
      <c r="N111" s="974"/>
      <c r="O111" s="974"/>
      <c r="P111" s="974"/>
      <c r="Q111" s="974"/>
      <c r="R111" s="974"/>
      <c r="S111" s="974"/>
      <c r="T111" s="974"/>
      <c r="U111" s="974"/>
      <c r="V111" s="974"/>
      <c r="W111" s="974"/>
      <c r="X111" s="974"/>
      <c r="Y111" s="974"/>
      <c r="Z111" s="975"/>
      <c r="AA111" s="976" t="s">
        <v>122</v>
      </c>
      <c r="AB111" s="977"/>
      <c r="AC111" s="977"/>
      <c r="AD111" s="977"/>
      <c r="AE111" s="978"/>
      <c r="AF111" s="979" t="s">
        <v>122</v>
      </c>
      <c r="AG111" s="977"/>
      <c r="AH111" s="977"/>
      <c r="AI111" s="977"/>
      <c r="AJ111" s="978"/>
      <c r="AK111" s="979" t="s">
        <v>122</v>
      </c>
      <c r="AL111" s="977"/>
      <c r="AM111" s="977"/>
      <c r="AN111" s="977"/>
      <c r="AO111" s="978"/>
      <c r="AP111" s="980" t="s">
        <v>122</v>
      </c>
      <c r="AQ111" s="981"/>
      <c r="AR111" s="981"/>
      <c r="AS111" s="981"/>
      <c r="AT111" s="982"/>
      <c r="AU111" s="947"/>
      <c r="AV111" s="948"/>
      <c r="AW111" s="948"/>
      <c r="AX111" s="948"/>
      <c r="AY111" s="948"/>
      <c r="AZ111" s="961" t="s">
        <v>417</v>
      </c>
      <c r="BA111" s="962"/>
      <c r="BB111" s="962"/>
      <c r="BC111" s="962"/>
      <c r="BD111" s="962"/>
      <c r="BE111" s="962"/>
      <c r="BF111" s="962"/>
      <c r="BG111" s="962"/>
      <c r="BH111" s="962"/>
      <c r="BI111" s="962"/>
      <c r="BJ111" s="962"/>
      <c r="BK111" s="962"/>
      <c r="BL111" s="962"/>
      <c r="BM111" s="962"/>
      <c r="BN111" s="962"/>
      <c r="BO111" s="962"/>
      <c r="BP111" s="963"/>
      <c r="BQ111" s="964">
        <v>6667</v>
      </c>
      <c r="BR111" s="965"/>
      <c r="BS111" s="965"/>
      <c r="BT111" s="965"/>
      <c r="BU111" s="965"/>
      <c r="BV111" s="965">
        <v>4833</v>
      </c>
      <c r="BW111" s="965"/>
      <c r="BX111" s="965"/>
      <c r="BY111" s="965"/>
      <c r="BZ111" s="965"/>
      <c r="CA111" s="965">
        <v>3402</v>
      </c>
      <c r="CB111" s="965"/>
      <c r="CC111" s="965"/>
      <c r="CD111" s="965"/>
      <c r="CE111" s="965"/>
      <c r="CF111" s="959">
        <v>0.2</v>
      </c>
      <c r="CG111" s="960"/>
      <c r="CH111" s="960"/>
      <c r="CI111" s="960"/>
      <c r="CJ111" s="960"/>
      <c r="CK111" s="987"/>
      <c r="CL111" s="988"/>
      <c r="CM111" s="961" t="s">
        <v>418</v>
      </c>
      <c r="CN111" s="962"/>
      <c r="CO111" s="962"/>
      <c r="CP111" s="962"/>
      <c r="CQ111" s="962"/>
      <c r="CR111" s="962"/>
      <c r="CS111" s="962"/>
      <c r="CT111" s="962"/>
      <c r="CU111" s="962"/>
      <c r="CV111" s="962"/>
      <c r="CW111" s="962"/>
      <c r="CX111" s="962"/>
      <c r="CY111" s="962"/>
      <c r="CZ111" s="962"/>
      <c r="DA111" s="962"/>
      <c r="DB111" s="962"/>
      <c r="DC111" s="962"/>
      <c r="DD111" s="962"/>
      <c r="DE111" s="962"/>
      <c r="DF111" s="963"/>
      <c r="DG111" s="964" t="s">
        <v>122</v>
      </c>
      <c r="DH111" s="965"/>
      <c r="DI111" s="965"/>
      <c r="DJ111" s="965"/>
      <c r="DK111" s="965"/>
      <c r="DL111" s="965" t="s">
        <v>122</v>
      </c>
      <c r="DM111" s="965"/>
      <c r="DN111" s="965"/>
      <c r="DO111" s="965"/>
      <c r="DP111" s="965"/>
      <c r="DQ111" s="965" t="s">
        <v>122</v>
      </c>
      <c r="DR111" s="965"/>
      <c r="DS111" s="965"/>
      <c r="DT111" s="965"/>
      <c r="DU111" s="965"/>
      <c r="DV111" s="966" t="s">
        <v>122</v>
      </c>
      <c r="DW111" s="966"/>
      <c r="DX111" s="966"/>
      <c r="DY111" s="966"/>
      <c r="DZ111" s="967"/>
    </row>
    <row r="112" spans="1:131" s="230" customFormat="1" ht="26.25" customHeight="1">
      <c r="A112" s="991" t="s">
        <v>419</v>
      </c>
      <c r="B112" s="992"/>
      <c r="C112" s="962" t="s">
        <v>420</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97" t="s">
        <v>122</v>
      </c>
      <c r="AB112" s="998"/>
      <c r="AC112" s="998"/>
      <c r="AD112" s="998"/>
      <c r="AE112" s="999"/>
      <c r="AF112" s="1000" t="s">
        <v>122</v>
      </c>
      <c r="AG112" s="998"/>
      <c r="AH112" s="998"/>
      <c r="AI112" s="998"/>
      <c r="AJ112" s="999"/>
      <c r="AK112" s="1000" t="s">
        <v>122</v>
      </c>
      <c r="AL112" s="998"/>
      <c r="AM112" s="998"/>
      <c r="AN112" s="998"/>
      <c r="AO112" s="999"/>
      <c r="AP112" s="1001" t="s">
        <v>122</v>
      </c>
      <c r="AQ112" s="1002"/>
      <c r="AR112" s="1002"/>
      <c r="AS112" s="1002"/>
      <c r="AT112" s="1003"/>
      <c r="AU112" s="947"/>
      <c r="AV112" s="948"/>
      <c r="AW112" s="948"/>
      <c r="AX112" s="948"/>
      <c r="AY112" s="948"/>
      <c r="AZ112" s="961" t="s">
        <v>421</v>
      </c>
      <c r="BA112" s="962"/>
      <c r="BB112" s="962"/>
      <c r="BC112" s="962"/>
      <c r="BD112" s="962"/>
      <c r="BE112" s="962"/>
      <c r="BF112" s="962"/>
      <c r="BG112" s="962"/>
      <c r="BH112" s="962"/>
      <c r="BI112" s="962"/>
      <c r="BJ112" s="962"/>
      <c r="BK112" s="962"/>
      <c r="BL112" s="962"/>
      <c r="BM112" s="962"/>
      <c r="BN112" s="962"/>
      <c r="BO112" s="962"/>
      <c r="BP112" s="963"/>
      <c r="BQ112" s="964">
        <v>70973</v>
      </c>
      <c r="BR112" s="965"/>
      <c r="BS112" s="965"/>
      <c r="BT112" s="965"/>
      <c r="BU112" s="965"/>
      <c r="BV112" s="965">
        <v>98569</v>
      </c>
      <c r="BW112" s="965"/>
      <c r="BX112" s="965"/>
      <c r="BY112" s="965"/>
      <c r="BZ112" s="965"/>
      <c r="CA112" s="965">
        <v>90434</v>
      </c>
      <c r="CB112" s="965"/>
      <c r="CC112" s="965"/>
      <c r="CD112" s="965"/>
      <c r="CE112" s="965"/>
      <c r="CF112" s="959">
        <v>4.4000000000000004</v>
      </c>
      <c r="CG112" s="960"/>
      <c r="CH112" s="960"/>
      <c r="CI112" s="960"/>
      <c r="CJ112" s="960"/>
      <c r="CK112" s="987"/>
      <c r="CL112" s="988"/>
      <c r="CM112" s="961" t="s">
        <v>422</v>
      </c>
      <c r="CN112" s="962"/>
      <c r="CO112" s="962"/>
      <c r="CP112" s="962"/>
      <c r="CQ112" s="962"/>
      <c r="CR112" s="962"/>
      <c r="CS112" s="962"/>
      <c r="CT112" s="962"/>
      <c r="CU112" s="962"/>
      <c r="CV112" s="962"/>
      <c r="CW112" s="962"/>
      <c r="CX112" s="962"/>
      <c r="CY112" s="962"/>
      <c r="CZ112" s="962"/>
      <c r="DA112" s="962"/>
      <c r="DB112" s="962"/>
      <c r="DC112" s="962"/>
      <c r="DD112" s="962"/>
      <c r="DE112" s="962"/>
      <c r="DF112" s="963"/>
      <c r="DG112" s="964" t="s">
        <v>122</v>
      </c>
      <c r="DH112" s="965"/>
      <c r="DI112" s="965"/>
      <c r="DJ112" s="965"/>
      <c r="DK112" s="965"/>
      <c r="DL112" s="965" t="s">
        <v>122</v>
      </c>
      <c r="DM112" s="965"/>
      <c r="DN112" s="965"/>
      <c r="DO112" s="965"/>
      <c r="DP112" s="965"/>
      <c r="DQ112" s="965" t="s">
        <v>122</v>
      </c>
      <c r="DR112" s="965"/>
      <c r="DS112" s="965"/>
      <c r="DT112" s="965"/>
      <c r="DU112" s="965"/>
      <c r="DV112" s="966" t="s">
        <v>122</v>
      </c>
      <c r="DW112" s="966"/>
      <c r="DX112" s="966"/>
      <c r="DY112" s="966"/>
      <c r="DZ112" s="967"/>
    </row>
    <row r="113" spans="1:130" s="230" customFormat="1" ht="26.25" customHeight="1">
      <c r="A113" s="993"/>
      <c r="B113" s="994"/>
      <c r="C113" s="962" t="s">
        <v>423</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76">
        <v>13180</v>
      </c>
      <c r="AB113" s="977"/>
      <c r="AC113" s="977"/>
      <c r="AD113" s="977"/>
      <c r="AE113" s="978"/>
      <c r="AF113" s="979">
        <v>18692</v>
      </c>
      <c r="AG113" s="977"/>
      <c r="AH113" s="977"/>
      <c r="AI113" s="977"/>
      <c r="AJ113" s="978"/>
      <c r="AK113" s="979">
        <v>36456</v>
      </c>
      <c r="AL113" s="977"/>
      <c r="AM113" s="977"/>
      <c r="AN113" s="977"/>
      <c r="AO113" s="978"/>
      <c r="AP113" s="980">
        <v>1.8</v>
      </c>
      <c r="AQ113" s="981"/>
      <c r="AR113" s="981"/>
      <c r="AS113" s="981"/>
      <c r="AT113" s="982"/>
      <c r="AU113" s="947"/>
      <c r="AV113" s="948"/>
      <c r="AW113" s="948"/>
      <c r="AX113" s="948"/>
      <c r="AY113" s="948"/>
      <c r="AZ113" s="961" t="s">
        <v>424</v>
      </c>
      <c r="BA113" s="962"/>
      <c r="BB113" s="962"/>
      <c r="BC113" s="962"/>
      <c r="BD113" s="962"/>
      <c r="BE113" s="962"/>
      <c r="BF113" s="962"/>
      <c r="BG113" s="962"/>
      <c r="BH113" s="962"/>
      <c r="BI113" s="962"/>
      <c r="BJ113" s="962"/>
      <c r="BK113" s="962"/>
      <c r="BL113" s="962"/>
      <c r="BM113" s="962"/>
      <c r="BN113" s="962"/>
      <c r="BO113" s="962"/>
      <c r="BP113" s="963"/>
      <c r="BQ113" s="964">
        <v>105683</v>
      </c>
      <c r="BR113" s="965"/>
      <c r="BS113" s="965"/>
      <c r="BT113" s="965"/>
      <c r="BU113" s="965"/>
      <c r="BV113" s="965">
        <v>92195</v>
      </c>
      <c r="BW113" s="965"/>
      <c r="BX113" s="965"/>
      <c r="BY113" s="965"/>
      <c r="BZ113" s="965"/>
      <c r="CA113" s="965">
        <v>78842</v>
      </c>
      <c r="CB113" s="965"/>
      <c r="CC113" s="965"/>
      <c r="CD113" s="965"/>
      <c r="CE113" s="965"/>
      <c r="CF113" s="959">
        <v>3.8</v>
      </c>
      <c r="CG113" s="960"/>
      <c r="CH113" s="960"/>
      <c r="CI113" s="960"/>
      <c r="CJ113" s="960"/>
      <c r="CK113" s="987"/>
      <c r="CL113" s="988"/>
      <c r="CM113" s="961" t="s">
        <v>425</v>
      </c>
      <c r="CN113" s="962"/>
      <c r="CO113" s="962"/>
      <c r="CP113" s="962"/>
      <c r="CQ113" s="962"/>
      <c r="CR113" s="962"/>
      <c r="CS113" s="962"/>
      <c r="CT113" s="962"/>
      <c r="CU113" s="962"/>
      <c r="CV113" s="962"/>
      <c r="CW113" s="962"/>
      <c r="CX113" s="962"/>
      <c r="CY113" s="962"/>
      <c r="CZ113" s="962"/>
      <c r="DA113" s="962"/>
      <c r="DB113" s="962"/>
      <c r="DC113" s="962"/>
      <c r="DD113" s="962"/>
      <c r="DE113" s="962"/>
      <c r="DF113" s="963"/>
      <c r="DG113" s="997">
        <v>6667</v>
      </c>
      <c r="DH113" s="998"/>
      <c r="DI113" s="998"/>
      <c r="DJ113" s="998"/>
      <c r="DK113" s="999"/>
      <c r="DL113" s="1000">
        <v>4833</v>
      </c>
      <c r="DM113" s="998"/>
      <c r="DN113" s="998"/>
      <c r="DO113" s="998"/>
      <c r="DP113" s="999"/>
      <c r="DQ113" s="1000">
        <v>3402</v>
      </c>
      <c r="DR113" s="998"/>
      <c r="DS113" s="998"/>
      <c r="DT113" s="998"/>
      <c r="DU113" s="999"/>
      <c r="DV113" s="1001">
        <v>0.2</v>
      </c>
      <c r="DW113" s="1002"/>
      <c r="DX113" s="1002"/>
      <c r="DY113" s="1002"/>
      <c r="DZ113" s="1003"/>
    </row>
    <row r="114" spans="1:130" s="230" customFormat="1" ht="26.25" customHeight="1">
      <c r="A114" s="993"/>
      <c r="B114" s="994"/>
      <c r="C114" s="962" t="s">
        <v>426</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97">
        <v>11237</v>
      </c>
      <c r="AB114" s="998"/>
      <c r="AC114" s="998"/>
      <c r="AD114" s="998"/>
      <c r="AE114" s="999"/>
      <c r="AF114" s="1000">
        <v>14997</v>
      </c>
      <c r="AG114" s="998"/>
      <c r="AH114" s="998"/>
      <c r="AI114" s="998"/>
      <c r="AJ114" s="999"/>
      <c r="AK114" s="1000">
        <v>14617</v>
      </c>
      <c r="AL114" s="998"/>
      <c r="AM114" s="998"/>
      <c r="AN114" s="998"/>
      <c r="AO114" s="999"/>
      <c r="AP114" s="1001">
        <v>0.7</v>
      </c>
      <c r="AQ114" s="1002"/>
      <c r="AR114" s="1002"/>
      <c r="AS114" s="1002"/>
      <c r="AT114" s="1003"/>
      <c r="AU114" s="947"/>
      <c r="AV114" s="948"/>
      <c r="AW114" s="948"/>
      <c r="AX114" s="948"/>
      <c r="AY114" s="948"/>
      <c r="AZ114" s="961" t="s">
        <v>427</v>
      </c>
      <c r="BA114" s="962"/>
      <c r="BB114" s="962"/>
      <c r="BC114" s="962"/>
      <c r="BD114" s="962"/>
      <c r="BE114" s="962"/>
      <c r="BF114" s="962"/>
      <c r="BG114" s="962"/>
      <c r="BH114" s="962"/>
      <c r="BI114" s="962"/>
      <c r="BJ114" s="962"/>
      <c r="BK114" s="962"/>
      <c r="BL114" s="962"/>
      <c r="BM114" s="962"/>
      <c r="BN114" s="962"/>
      <c r="BO114" s="962"/>
      <c r="BP114" s="963"/>
      <c r="BQ114" s="964">
        <v>612046</v>
      </c>
      <c r="BR114" s="965"/>
      <c r="BS114" s="965"/>
      <c r="BT114" s="965"/>
      <c r="BU114" s="965"/>
      <c r="BV114" s="965">
        <v>608195</v>
      </c>
      <c r="BW114" s="965"/>
      <c r="BX114" s="965"/>
      <c r="BY114" s="965"/>
      <c r="BZ114" s="965"/>
      <c r="CA114" s="965">
        <v>577366</v>
      </c>
      <c r="CB114" s="965"/>
      <c r="CC114" s="965"/>
      <c r="CD114" s="965"/>
      <c r="CE114" s="965"/>
      <c r="CF114" s="959">
        <v>28</v>
      </c>
      <c r="CG114" s="960"/>
      <c r="CH114" s="960"/>
      <c r="CI114" s="960"/>
      <c r="CJ114" s="960"/>
      <c r="CK114" s="987"/>
      <c r="CL114" s="988"/>
      <c r="CM114" s="961" t="s">
        <v>428</v>
      </c>
      <c r="CN114" s="962"/>
      <c r="CO114" s="962"/>
      <c r="CP114" s="962"/>
      <c r="CQ114" s="962"/>
      <c r="CR114" s="962"/>
      <c r="CS114" s="962"/>
      <c r="CT114" s="962"/>
      <c r="CU114" s="962"/>
      <c r="CV114" s="962"/>
      <c r="CW114" s="962"/>
      <c r="CX114" s="962"/>
      <c r="CY114" s="962"/>
      <c r="CZ114" s="962"/>
      <c r="DA114" s="962"/>
      <c r="DB114" s="962"/>
      <c r="DC114" s="962"/>
      <c r="DD114" s="962"/>
      <c r="DE114" s="962"/>
      <c r="DF114" s="963"/>
      <c r="DG114" s="997" t="s">
        <v>122</v>
      </c>
      <c r="DH114" s="998"/>
      <c r="DI114" s="998"/>
      <c r="DJ114" s="998"/>
      <c r="DK114" s="999"/>
      <c r="DL114" s="1000" t="s">
        <v>122</v>
      </c>
      <c r="DM114" s="998"/>
      <c r="DN114" s="998"/>
      <c r="DO114" s="998"/>
      <c r="DP114" s="999"/>
      <c r="DQ114" s="1000" t="s">
        <v>122</v>
      </c>
      <c r="DR114" s="998"/>
      <c r="DS114" s="998"/>
      <c r="DT114" s="998"/>
      <c r="DU114" s="999"/>
      <c r="DV114" s="1001" t="s">
        <v>122</v>
      </c>
      <c r="DW114" s="1002"/>
      <c r="DX114" s="1002"/>
      <c r="DY114" s="1002"/>
      <c r="DZ114" s="1003"/>
    </row>
    <row r="115" spans="1:130" s="230" customFormat="1" ht="26.25" customHeight="1">
      <c r="A115" s="993"/>
      <c r="B115" s="994"/>
      <c r="C115" s="962" t="s">
        <v>429</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76">
        <v>1834</v>
      </c>
      <c r="AB115" s="977"/>
      <c r="AC115" s="977"/>
      <c r="AD115" s="977"/>
      <c r="AE115" s="978"/>
      <c r="AF115" s="979">
        <v>1431</v>
      </c>
      <c r="AG115" s="977"/>
      <c r="AH115" s="977"/>
      <c r="AI115" s="977"/>
      <c r="AJ115" s="978"/>
      <c r="AK115" s="979">
        <v>1163</v>
      </c>
      <c r="AL115" s="977"/>
      <c r="AM115" s="977"/>
      <c r="AN115" s="977"/>
      <c r="AO115" s="978"/>
      <c r="AP115" s="980">
        <v>0.1</v>
      </c>
      <c r="AQ115" s="981"/>
      <c r="AR115" s="981"/>
      <c r="AS115" s="981"/>
      <c r="AT115" s="982"/>
      <c r="AU115" s="947"/>
      <c r="AV115" s="948"/>
      <c r="AW115" s="948"/>
      <c r="AX115" s="948"/>
      <c r="AY115" s="948"/>
      <c r="AZ115" s="961" t="s">
        <v>430</v>
      </c>
      <c r="BA115" s="962"/>
      <c r="BB115" s="962"/>
      <c r="BC115" s="962"/>
      <c r="BD115" s="962"/>
      <c r="BE115" s="962"/>
      <c r="BF115" s="962"/>
      <c r="BG115" s="962"/>
      <c r="BH115" s="962"/>
      <c r="BI115" s="962"/>
      <c r="BJ115" s="962"/>
      <c r="BK115" s="962"/>
      <c r="BL115" s="962"/>
      <c r="BM115" s="962"/>
      <c r="BN115" s="962"/>
      <c r="BO115" s="962"/>
      <c r="BP115" s="963"/>
      <c r="BQ115" s="964" t="s">
        <v>122</v>
      </c>
      <c r="BR115" s="965"/>
      <c r="BS115" s="965"/>
      <c r="BT115" s="965"/>
      <c r="BU115" s="965"/>
      <c r="BV115" s="965" t="s">
        <v>122</v>
      </c>
      <c r="BW115" s="965"/>
      <c r="BX115" s="965"/>
      <c r="BY115" s="965"/>
      <c r="BZ115" s="965"/>
      <c r="CA115" s="965" t="s">
        <v>122</v>
      </c>
      <c r="CB115" s="965"/>
      <c r="CC115" s="965"/>
      <c r="CD115" s="965"/>
      <c r="CE115" s="965"/>
      <c r="CF115" s="959" t="s">
        <v>122</v>
      </c>
      <c r="CG115" s="960"/>
      <c r="CH115" s="960"/>
      <c r="CI115" s="960"/>
      <c r="CJ115" s="960"/>
      <c r="CK115" s="987"/>
      <c r="CL115" s="988"/>
      <c r="CM115" s="961" t="s">
        <v>431</v>
      </c>
      <c r="CN115" s="962"/>
      <c r="CO115" s="962"/>
      <c r="CP115" s="962"/>
      <c r="CQ115" s="962"/>
      <c r="CR115" s="962"/>
      <c r="CS115" s="962"/>
      <c r="CT115" s="962"/>
      <c r="CU115" s="962"/>
      <c r="CV115" s="962"/>
      <c r="CW115" s="962"/>
      <c r="CX115" s="962"/>
      <c r="CY115" s="962"/>
      <c r="CZ115" s="962"/>
      <c r="DA115" s="962"/>
      <c r="DB115" s="962"/>
      <c r="DC115" s="962"/>
      <c r="DD115" s="962"/>
      <c r="DE115" s="962"/>
      <c r="DF115" s="963"/>
      <c r="DG115" s="997" t="s">
        <v>122</v>
      </c>
      <c r="DH115" s="998"/>
      <c r="DI115" s="998"/>
      <c r="DJ115" s="998"/>
      <c r="DK115" s="999"/>
      <c r="DL115" s="1000" t="s">
        <v>122</v>
      </c>
      <c r="DM115" s="998"/>
      <c r="DN115" s="998"/>
      <c r="DO115" s="998"/>
      <c r="DP115" s="999"/>
      <c r="DQ115" s="1000" t="s">
        <v>122</v>
      </c>
      <c r="DR115" s="998"/>
      <c r="DS115" s="998"/>
      <c r="DT115" s="998"/>
      <c r="DU115" s="999"/>
      <c r="DV115" s="1001" t="s">
        <v>122</v>
      </c>
      <c r="DW115" s="1002"/>
      <c r="DX115" s="1002"/>
      <c r="DY115" s="1002"/>
      <c r="DZ115" s="1003"/>
    </row>
    <row r="116" spans="1:130" s="230" customFormat="1" ht="26.25" customHeight="1">
      <c r="A116" s="995"/>
      <c r="B116" s="996"/>
      <c r="C116" s="1004" t="s">
        <v>432</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7" t="s">
        <v>122</v>
      </c>
      <c r="AB116" s="998"/>
      <c r="AC116" s="998"/>
      <c r="AD116" s="998"/>
      <c r="AE116" s="999"/>
      <c r="AF116" s="1000" t="s">
        <v>122</v>
      </c>
      <c r="AG116" s="998"/>
      <c r="AH116" s="998"/>
      <c r="AI116" s="998"/>
      <c r="AJ116" s="999"/>
      <c r="AK116" s="1000" t="s">
        <v>122</v>
      </c>
      <c r="AL116" s="998"/>
      <c r="AM116" s="998"/>
      <c r="AN116" s="998"/>
      <c r="AO116" s="999"/>
      <c r="AP116" s="1001" t="s">
        <v>122</v>
      </c>
      <c r="AQ116" s="1002"/>
      <c r="AR116" s="1002"/>
      <c r="AS116" s="1002"/>
      <c r="AT116" s="1003"/>
      <c r="AU116" s="947"/>
      <c r="AV116" s="948"/>
      <c r="AW116" s="948"/>
      <c r="AX116" s="948"/>
      <c r="AY116" s="948"/>
      <c r="AZ116" s="1006" t="s">
        <v>433</v>
      </c>
      <c r="BA116" s="1007"/>
      <c r="BB116" s="1007"/>
      <c r="BC116" s="1007"/>
      <c r="BD116" s="1007"/>
      <c r="BE116" s="1007"/>
      <c r="BF116" s="1007"/>
      <c r="BG116" s="1007"/>
      <c r="BH116" s="1007"/>
      <c r="BI116" s="1007"/>
      <c r="BJ116" s="1007"/>
      <c r="BK116" s="1007"/>
      <c r="BL116" s="1007"/>
      <c r="BM116" s="1007"/>
      <c r="BN116" s="1007"/>
      <c r="BO116" s="1007"/>
      <c r="BP116" s="1008"/>
      <c r="BQ116" s="964" t="s">
        <v>122</v>
      </c>
      <c r="BR116" s="965"/>
      <c r="BS116" s="965"/>
      <c r="BT116" s="965"/>
      <c r="BU116" s="965"/>
      <c r="BV116" s="965" t="s">
        <v>122</v>
      </c>
      <c r="BW116" s="965"/>
      <c r="BX116" s="965"/>
      <c r="BY116" s="965"/>
      <c r="BZ116" s="965"/>
      <c r="CA116" s="965" t="s">
        <v>122</v>
      </c>
      <c r="CB116" s="965"/>
      <c r="CC116" s="965"/>
      <c r="CD116" s="965"/>
      <c r="CE116" s="965"/>
      <c r="CF116" s="959" t="s">
        <v>122</v>
      </c>
      <c r="CG116" s="960"/>
      <c r="CH116" s="960"/>
      <c r="CI116" s="960"/>
      <c r="CJ116" s="960"/>
      <c r="CK116" s="987"/>
      <c r="CL116" s="988"/>
      <c r="CM116" s="961" t="s">
        <v>434</v>
      </c>
      <c r="CN116" s="962"/>
      <c r="CO116" s="962"/>
      <c r="CP116" s="962"/>
      <c r="CQ116" s="962"/>
      <c r="CR116" s="962"/>
      <c r="CS116" s="962"/>
      <c r="CT116" s="962"/>
      <c r="CU116" s="962"/>
      <c r="CV116" s="962"/>
      <c r="CW116" s="962"/>
      <c r="CX116" s="962"/>
      <c r="CY116" s="962"/>
      <c r="CZ116" s="962"/>
      <c r="DA116" s="962"/>
      <c r="DB116" s="962"/>
      <c r="DC116" s="962"/>
      <c r="DD116" s="962"/>
      <c r="DE116" s="962"/>
      <c r="DF116" s="963"/>
      <c r="DG116" s="997" t="s">
        <v>122</v>
      </c>
      <c r="DH116" s="998"/>
      <c r="DI116" s="998"/>
      <c r="DJ116" s="998"/>
      <c r="DK116" s="999"/>
      <c r="DL116" s="1000" t="s">
        <v>122</v>
      </c>
      <c r="DM116" s="998"/>
      <c r="DN116" s="998"/>
      <c r="DO116" s="998"/>
      <c r="DP116" s="999"/>
      <c r="DQ116" s="1000" t="s">
        <v>122</v>
      </c>
      <c r="DR116" s="998"/>
      <c r="DS116" s="998"/>
      <c r="DT116" s="998"/>
      <c r="DU116" s="999"/>
      <c r="DV116" s="1001" t="s">
        <v>122</v>
      </c>
      <c r="DW116" s="1002"/>
      <c r="DX116" s="1002"/>
      <c r="DY116" s="1002"/>
      <c r="DZ116" s="1003"/>
    </row>
    <row r="117" spans="1:130" s="230" customFormat="1" ht="26.25" customHeight="1">
      <c r="A117" s="95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1016" t="s">
        <v>435</v>
      </c>
      <c r="Z117" s="933"/>
      <c r="AA117" s="1017">
        <v>544496</v>
      </c>
      <c r="AB117" s="1018"/>
      <c r="AC117" s="1018"/>
      <c r="AD117" s="1018"/>
      <c r="AE117" s="1019"/>
      <c r="AF117" s="1020">
        <v>571615</v>
      </c>
      <c r="AG117" s="1018"/>
      <c r="AH117" s="1018"/>
      <c r="AI117" s="1018"/>
      <c r="AJ117" s="1019"/>
      <c r="AK117" s="1020">
        <v>600665</v>
      </c>
      <c r="AL117" s="1018"/>
      <c r="AM117" s="1018"/>
      <c r="AN117" s="1018"/>
      <c r="AO117" s="1019"/>
      <c r="AP117" s="1021"/>
      <c r="AQ117" s="1022"/>
      <c r="AR117" s="1022"/>
      <c r="AS117" s="1022"/>
      <c r="AT117" s="1023"/>
      <c r="AU117" s="947"/>
      <c r="AV117" s="948"/>
      <c r="AW117" s="948"/>
      <c r="AX117" s="948"/>
      <c r="AY117" s="948"/>
      <c r="AZ117" s="1013" t="s">
        <v>436</v>
      </c>
      <c r="BA117" s="1014"/>
      <c r="BB117" s="1014"/>
      <c r="BC117" s="1014"/>
      <c r="BD117" s="1014"/>
      <c r="BE117" s="1014"/>
      <c r="BF117" s="1014"/>
      <c r="BG117" s="1014"/>
      <c r="BH117" s="1014"/>
      <c r="BI117" s="1014"/>
      <c r="BJ117" s="1014"/>
      <c r="BK117" s="1014"/>
      <c r="BL117" s="1014"/>
      <c r="BM117" s="1014"/>
      <c r="BN117" s="1014"/>
      <c r="BO117" s="1014"/>
      <c r="BP117" s="1015"/>
      <c r="BQ117" s="964" t="s">
        <v>122</v>
      </c>
      <c r="BR117" s="965"/>
      <c r="BS117" s="965"/>
      <c r="BT117" s="965"/>
      <c r="BU117" s="965"/>
      <c r="BV117" s="965" t="s">
        <v>122</v>
      </c>
      <c r="BW117" s="965"/>
      <c r="BX117" s="965"/>
      <c r="BY117" s="965"/>
      <c r="BZ117" s="965"/>
      <c r="CA117" s="965" t="s">
        <v>122</v>
      </c>
      <c r="CB117" s="965"/>
      <c r="CC117" s="965"/>
      <c r="CD117" s="965"/>
      <c r="CE117" s="965"/>
      <c r="CF117" s="959" t="s">
        <v>122</v>
      </c>
      <c r="CG117" s="960"/>
      <c r="CH117" s="960"/>
      <c r="CI117" s="960"/>
      <c r="CJ117" s="960"/>
      <c r="CK117" s="987"/>
      <c r="CL117" s="988"/>
      <c r="CM117" s="961" t="s">
        <v>437</v>
      </c>
      <c r="CN117" s="962"/>
      <c r="CO117" s="962"/>
      <c r="CP117" s="962"/>
      <c r="CQ117" s="962"/>
      <c r="CR117" s="962"/>
      <c r="CS117" s="962"/>
      <c r="CT117" s="962"/>
      <c r="CU117" s="962"/>
      <c r="CV117" s="962"/>
      <c r="CW117" s="962"/>
      <c r="CX117" s="962"/>
      <c r="CY117" s="962"/>
      <c r="CZ117" s="962"/>
      <c r="DA117" s="962"/>
      <c r="DB117" s="962"/>
      <c r="DC117" s="962"/>
      <c r="DD117" s="962"/>
      <c r="DE117" s="962"/>
      <c r="DF117" s="963"/>
      <c r="DG117" s="997" t="s">
        <v>122</v>
      </c>
      <c r="DH117" s="998"/>
      <c r="DI117" s="998"/>
      <c r="DJ117" s="998"/>
      <c r="DK117" s="999"/>
      <c r="DL117" s="1000" t="s">
        <v>122</v>
      </c>
      <c r="DM117" s="998"/>
      <c r="DN117" s="998"/>
      <c r="DO117" s="998"/>
      <c r="DP117" s="999"/>
      <c r="DQ117" s="1000" t="s">
        <v>122</v>
      </c>
      <c r="DR117" s="998"/>
      <c r="DS117" s="998"/>
      <c r="DT117" s="998"/>
      <c r="DU117" s="999"/>
      <c r="DV117" s="1001" t="s">
        <v>122</v>
      </c>
      <c r="DW117" s="1002"/>
      <c r="DX117" s="1002"/>
      <c r="DY117" s="1002"/>
      <c r="DZ117" s="1003"/>
    </row>
    <row r="118" spans="1:130" s="230" customFormat="1" ht="26.25" customHeight="1">
      <c r="A118" s="951" t="s">
        <v>411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1" t="s">
        <v>408</v>
      </c>
      <c r="AB118" s="932"/>
      <c r="AC118" s="932"/>
      <c r="AD118" s="932"/>
      <c r="AE118" s="933"/>
      <c r="AF118" s="931" t="s">
        <v>409</v>
      </c>
      <c r="AG118" s="932"/>
      <c r="AH118" s="932"/>
      <c r="AI118" s="932"/>
      <c r="AJ118" s="933"/>
      <c r="AK118" s="931" t="s">
        <v>294</v>
      </c>
      <c r="AL118" s="932"/>
      <c r="AM118" s="932"/>
      <c r="AN118" s="932"/>
      <c r="AO118" s="933"/>
      <c r="AP118" s="1009" t="s">
        <v>410</v>
      </c>
      <c r="AQ118" s="1010"/>
      <c r="AR118" s="1010"/>
      <c r="AS118" s="1010"/>
      <c r="AT118" s="1011"/>
      <c r="AU118" s="947"/>
      <c r="AV118" s="948"/>
      <c r="AW118" s="948"/>
      <c r="AX118" s="948"/>
      <c r="AY118" s="948"/>
      <c r="AZ118" s="1012" t="s">
        <v>438</v>
      </c>
      <c r="BA118" s="1004"/>
      <c r="BB118" s="1004"/>
      <c r="BC118" s="1004"/>
      <c r="BD118" s="1004"/>
      <c r="BE118" s="1004"/>
      <c r="BF118" s="1004"/>
      <c r="BG118" s="1004"/>
      <c r="BH118" s="1004"/>
      <c r="BI118" s="1004"/>
      <c r="BJ118" s="1004"/>
      <c r="BK118" s="1004"/>
      <c r="BL118" s="1004"/>
      <c r="BM118" s="1004"/>
      <c r="BN118" s="1004"/>
      <c r="BO118" s="1004"/>
      <c r="BP118" s="1005"/>
      <c r="BQ118" s="1038" t="s">
        <v>122</v>
      </c>
      <c r="BR118" s="1039"/>
      <c r="BS118" s="1039"/>
      <c r="BT118" s="1039"/>
      <c r="BU118" s="1039"/>
      <c r="BV118" s="1039" t="s">
        <v>122</v>
      </c>
      <c r="BW118" s="1039"/>
      <c r="BX118" s="1039"/>
      <c r="BY118" s="1039"/>
      <c r="BZ118" s="1039"/>
      <c r="CA118" s="1039" t="s">
        <v>122</v>
      </c>
      <c r="CB118" s="1039"/>
      <c r="CC118" s="1039"/>
      <c r="CD118" s="1039"/>
      <c r="CE118" s="1039"/>
      <c r="CF118" s="959" t="s">
        <v>122</v>
      </c>
      <c r="CG118" s="960"/>
      <c r="CH118" s="960"/>
      <c r="CI118" s="960"/>
      <c r="CJ118" s="960"/>
      <c r="CK118" s="987"/>
      <c r="CL118" s="988"/>
      <c r="CM118" s="961" t="s">
        <v>439</v>
      </c>
      <c r="CN118" s="962"/>
      <c r="CO118" s="962"/>
      <c r="CP118" s="962"/>
      <c r="CQ118" s="962"/>
      <c r="CR118" s="962"/>
      <c r="CS118" s="962"/>
      <c r="CT118" s="962"/>
      <c r="CU118" s="962"/>
      <c r="CV118" s="962"/>
      <c r="CW118" s="962"/>
      <c r="CX118" s="962"/>
      <c r="CY118" s="962"/>
      <c r="CZ118" s="962"/>
      <c r="DA118" s="962"/>
      <c r="DB118" s="962"/>
      <c r="DC118" s="962"/>
      <c r="DD118" s="962"/>
      <c r="DE118" s="962"/>
      <c r="DF118" s="963"/>
      <c r="DG118" s="997" t="s">
        <v>122</v>
      </c>
      <c r="DH118" s="998"/>
      <c r="DI118" s="998"/>
      <c r="DJ118" s="998"/>
      <c r="DK118" s="999"/>
      <c r="DL118" s="1000" t="s">
        <v>122</v>
      </c>
      <c r="DM118" s="998"/>
      <c r="DN118" s="998"/>
      <c r="DO118" s="998"/>
      <c r="DP118" s="999"/>
      <c r="DQ118" s="1000" t="s">
        <v>122</v>
      </c>
      <c r="DR118" s="998"/>
      <c r="DS118" s="998"/>
      <c r="DT118" s="998"/>
      <c r="DU118" s="999"/>
      <c r="DV118" s="1001" t="s">
        <v>122</v>
      </c>
      <c r="DW118" s="1002"/>
      <c r="DX118" s="1002"/>
      <c r="DY118" s="1002"/>
      <c r="DZ118" s="1003"/>
    </row>
    <row r="119" spans="1:130" s="230" customFormat="1" ht="26.25" customHeight="1">
      <c r="A119" s="1095" t="s">
        <v>414</v>
      </c>
      <c r="B119" s="986"/>
      <c r="C119" s="968" t="s">
        <v>415</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38" t="s">
        <v>122</v>
      </c>
      <c r="AB119" s="939"/>
      <c r="AC119" s="939"/>
      <c r="AD119" s="939"/>
      <c r="AE119" s="940"/>
      <c r="AF119" s="941" t="s">
        <v>122</v>
      </c>
      <c r="AG119" s="939"/>
      <c r="AH119" s="939"/>
      <c r="AI119" s="939"/>
      <c r="AJ119" s="940"/>
      <c r="AK119" s="941" t="s">
        <v>122</v>
      </c>
      <c r="AL119" s="939"/>
      <c r="AM119" s="939"/>
      <c r="AN119" s="939"/>
      <c r="AO119" s="940"/>
      <c r="AP119" s="942" t="s">
        <v>122</v>
      </c>
      <c r="AQ119" s="943"/>
      <c r="AR119" s="943"/>
      <c r="AS119" s="943"/>
      <c r="AT119" s="944"/>
      <c r="AU119" s="949"/>
      <c r="AV119" s="950"/>
      <c r="AW119" s="950"/>
      <c r="AX119" s="950"/>
      <c r="AY119" s="950"/>
      <c r="AZ119" s="251" t="s">
        <v>177</v>
      </c>
      <c r="BA119" s="251"/>
      <c r="BB119" s="251"/>
      <c r="BC119" s="251"/>
      <c r="BD119" s="251"/>
      <c r="BE119" s="251"/>
      <c r="BF119" s="251"/>
      <c r="BG119" s="251"/>
      <c r="BH119" s="251"/>
      <c r="BI119" s="251"/>
      <c r="BJ119" s="251"/>
      <c r="BK119" s="251"/>
      <c r="BL119" s="251"/>
      <c r="BM119" s="251"/>
      <c r="BN119" s="251"/>
      <c r="BO119" s="1016" t="s">
        <v>440</v>
      </c>
      <c r="BP119" s="1044"/>
      <c r="BQ119" s="1038">
        <v>6315915</v>
      </c>
      <c r="BR119" s="1039"/>
      <c r="BS119" s="1039"/>
      <c r="BT119" s="1039"/>
      <c r="BU119" s="1039"/>
      <c r="BV119" s="1039">
        <v>6565145</v>
      </c>
      <c r="BW119" s="1039"/>
      <c r="BX119" s="1039"/>
      <c r="BY119" s="1039"/>
      <c r="BZ119" s="1039"/>
      <c r="CA119" s="1039">
        <v>6612832</v>
      </c>
      <c r="CB119" s="1039"/>
      <c r="CC119" s="1039"/>
      <c r="CD119" s="1039"/>
      <c r="CE119" s="1039"/>
      <c r="CF119" s="1040"/>
      <c r="CG119" s="1041"/>
      <c r="CH119" s="1041"/>
      <c r="CI119" s="1041"/>
      <c r="CJ119" s="1042"/>
      <c r="CK119" s="989"/>
      <c r="CL119" s="990"/>
      <c r="CM119" s="1012" t="s">
        <v>441</v>
      </c>
      <c r="CN119" s="1004"/>
      <c r="CO119" s="1004"/>
      <c r="CP119" s="1004"/>
      <c r="CQ119" s="1004"/>
      <c r="CR119" s="1004"/>
      <c r="CS119" s="1004"/>
      <c r="CT119" s="1004"/>
      <c r="CU119" s="1004"/>
      <c r="CV119" s="1004"/>
      <c r="CW119" s="1004"/>
      <c r="CX119" s="1004"/>
      <c r="CY119" s="1004"/>
      <c r="CZ119" s="1004"/>
      <c r="DA119" s="1004"/>
      <c r="DB119" s="1004"/>
      <c r="DC119" s="1004"/>
      <c r="DD119" s="1004"/>
      <c r="DE119" s="1004"/>
      <c r="DF119" s="1005"/>
      <c r="DG119" s="1043" t="s">
        <v>122</v>
      </c>
      <c r="DH119" s="1025"/>
      <c r="DI119" s="1025"/>
      <c r="DJ119" s="1025"/>
      <c r="DK119" s="1026"/>
      <c r="DL119" s="1024" t="s">
        <v>122</v>
      </c>
      <c r="DM119" s="1025"/>
      <c r="DN119" s="1025"/>
      <c r="DO119" s="1025"/>
      <c r="DP119" s="1026"/>
      <c r="DQ119" s="1024" t="s">
        <v>122</v>
      </c>
      <c r="DR119" s="1025"/>
      <c r="DS119" s="1025"/>
      <c r="DT119" s="1025"/>
      <c r="DU119" s="1026"/>
      <c r="DV119" s="1027" t="s">
        <v>122</v>
      </c>
      <c r="DW119" s="1028"/>
      <c r="DX119" s="1028"/>
      <c r="DY119" s="1028"/>
      <c r="DZ119" s="1029"/>
    </row>
    <row r="120" spans="1:130" s="230" customFormat="1" ht="26.25" customHeight="1">
      <c r="A120" s="1096"/>
      <c r="B120" s="988"/>
      <c r="C120" s="961" t="s">
        <v>418</v>
      </c>
      <c r="D120" s="962"/>
      <c r="E120" s="962"/>
      <c r="F120" s="962"/>
      <c r="G120" s="962"/>
      <c r="H120" s="962"/>
      <c r="I120" s="962"/>
      <c r="J120" s="962"/>
      <c r="K120" s="962"/>
      <c r="L120" s="962"/>
      <c r="M120" s="962"/>
      <c r="N120" s="962"/>
      <c r="O120" s="962"/>
      <c r="P120" s="962"/>
      <c r="Q120" s="962"/>
      <c r="R120" s="962"/>
      <c r="S120" s="962"/>
      <c r="T120" s="962"/>
      <c r="U120" s="962"/>
      <c r="V120" s="962"/>
      <c r="W120" s="962"/>
      <c r="X120" s="962"/>
      <c r="Y120" s="962"/>
      <c r="Z120" s="963"/>
      <c r="AA120" s="997">
        <v>1834</v>
      </c>
      <c r="AB120" s="998"/>
      <c r="AC120" s="998"/>
      <c r="AD120" s="998"/>
      <c r="AE120" s="999"/>
      <c r="AF120" s="1000">
        <v>1431</v>
      </c>
      <c r="AG120" s="998"/>
      <c r="AH120" s="998"/>
      <c r="AI120" s="998"/>
      <c r="AJ120" s="999"/>
      <c r="AK120" s="1000">
        <v>1163</v>
      </c>
      <c r="AL120" s="998"/>
      <c r="AM120" s="998"/>
      <c r="AN120" s="998"/>
      <c r="AO120" s="999"/>
      <c r="AP120" s="1001">
        <v>0.1</v>
      </c>
      <c r="AQ120" s="1002"/>
      <c r="AR120" s="1002"/>
      <c r="AS120" s="1002"/>
      <c r="AT120" s="1003"/>
      <c r="AU120" s="1030" t="s">
        <v>442</v>
      </c>
      <c r="AV120" s="1031"/>
      <c r="AW120" s="1031"/>
      <c r="AX120" s="1031"/>
      <c r="AY120" s="1032"/>
      <c r="AZ120" s="968" t="s">
        <v>443</v>
      </c>
      <c r="BA120" s="936"/>
      <c r="BB120" s="936"/>
      <c r="BC120" s="936"/>
      <c r="BD120" s="936"/>
      <c r="BE120" s="936"/>
      <c r="BF120" s="936"/>
      <c r="BG120" s="936"/>
      <c r="BH120" s="936"/>
      <c r="BI120" s="936"/>
      <c r="BJ120" s="936"/>
      <c r="BK120" s="936"/>
      <c r="BL120" s="936"/>
      <c r="BM120" s="936"/>
      <c r="BN120" s="936"/>
      <c r="BO120" s="936"/>
      <c r="BP120" s="937"/>
      <c r="BQ120" s="969">
        <v>1597843</v>
      </c>
      <c r="BR120" s="970"/>
      <c r="BS120" s="970"/>
      <c r="BT120" s="970"/>
      <c r="BU120" s="970"/>
      <c r="BV120" s="970">
        <v>1716939</v>
      </c>
      <c r="BW120" s="970"/>
      <c r="BX120" s="970"/>
      <c r="BY120" s="970"/>
      <c r="BZ120" s="970"/>
      <c r="CA120" s="970">
        <v>1845628</v>
      </c>
      <c r="CB120" s="970"/>
      <c r="CC120" s="970"/>
      <c r="CD120" s="970"/>
      <c r="CE120" s="970"/>
      <c r="CF120" s="983">
        <v>89.6</v>
      </c>
      <c r="CG120" s="984"/>
      <c r="CH120" s="984"/>
      <c r="CI120" s="984"/>
      <c r="CJ120" s="984"/>
      <c r="CK120" s="1045" t="s">
        <v>444</v>
      </c>
      <c r="CL120" s="1046"/>
      <c r="CM120" s="1046"/>
      <c r="CN120" s="1046"/>
      <c r="CO120" s="1047"/>
      <c r="CP120" s="1053" t="s">
        <v>390</v>
      </c>
      <c r="CQ120" s="1054"/>
      <c r="CR120" s="1054"/>
      <c r="CS120" s="1054"/>
      <c r="CT120" s="1054"/>
      <c r="CU120" s="1054"/>
      <c r="CV120" s="1054"/>
      <c r="CW120" s="1054"/>
      <c r="CX120" s="1054"/>
      <c r="CY120" s="1054"/>
      <c r="CZ120" s="1054"/>
      <c r="DA120" s="1054"/>
      <c r="DB120" s="1054"/>
      <c r="DC120" s="1054"/>
      <c r="DD120" s="1054"/>
      <c r="DE120" s="1054"/>
      <c r="DF120" s="1055"/>
      <c r="DG120" s="969">
        <v>69869</v>
      </c>
      <c r="DH120" s="970"/>
      <c r="DI120" s="970"/>
      <c r="DJ120" s="970"/>
      <c r="DK120" s="970"/>
      <c r="DL120" s="970">
        <v>74781</v>
      </c>
      <c r="DM120" s="970"/>
      <c r="DN120" s="970"/>
      <c r="DO120" s="970"/>
      <c r="DP120" s="970"/>
      <c r="DQ120" s="970">
        <v>60699</v>
      </c>
      <c r="DR120" s="970"/>
      <c r="DS120" s="970"/>
      <c r="DT120" s="970"/>
      <c r="DU120" s="970"/>
      <c r="DV120" s="971">
        <v>2.9</v>
      </c>
      <c r="DW120" s="971"/>
      <c r="DX120" s="971"/>
      <c r="DY120" s="971"/>
      <c r="DZ120" s="972"/>
    </row>
    <row r="121" spans="1:130" s="230" customFormat="1" ht="26.25" customHeight="1">
      <c r="A121" s="1096"/>
      <c r="B121" s="988"/>
      <c r="C121" s="1013" t="s">
        <v>445</v>
      </c>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5"/>
      <c r="AA121" s="997" t="s">
        <v>122</v>
      </c>
      <c r="AB121" s="998"/>
      <c r="AC121" s="998"/>
      <c r="AD121" s="998"/>
      <c r="AE121" s="999"/>
      <c r="AF121" s="1000" t="s">
        <v>122</v>
      </c>
      <c r="AG121" s="998"/>
      <c r="AH121" s="998"/>
      <c r="AI121" s="998"/>
      <c r="AJ121" s="999"/>
      <c r="AK121" s="1000" t="s">
        <v>122</v>
      </c>
      <c r="AL121" s="998"/>
      <c r="AM121" s="998"/>
      <c r="AN121" s="998"/>
      <c r="AO121" s="999"/>
      <c r="AP121" s="1001" t="s">
        <v>122</v>
      </c>
      <c r="AQ121" s="1002"/>
      <c r="AR121" s="1002"/>
      <c r="AS121" s="1002"/>
      <c r="AT121" s="1003"/>
      <c r="AU121" s="1033"/>
      <c r="AV121" s="1034"/>
      <c r="AW121" s="1034"/>
      <c r="AX121" s="1034"/>
      <c r="AY121" s="1035"/>
      <c r="AZ121" s="961" t="s">
        <v>446</v>
      </c>
      <c r="BA121" s="962"/>
      <c r="BB121" s="962"/>
      <c r="BC121" s="962"/>
      <c r="BD121" s="962"/>
      <c r="BE121" s="962"/>
      <c r="BF121" s="962"/>
      <c r="BG121" s="962"/>
      <c r="BH121" s="962"/>
      <c r="BI121" s="962"/>
      <c r="BJ121" s="962"/>
      <c r="BK121" s="962"/>
      <c r="BL121" s="962"/>
      <c r="BM121" s="962"/>
      <c r="BN121" s="962"/>
      <c r="BO121" s="962"/>
      <c r="BP121" s="963"/>
      <c r="BQ121" s="964">
        <v>127813</v>
      </c>
      <c r="BR121" s="965"/>
      <c r="BS121" s="965"/>
      <c r="BT121" s="965"/>
      <c r="BU121" s="965"/>
      <c r="BV121" s="965">
        <v>123719</v>
      </c>
      <c r="BW121" s="965"/>
      <c r="BX121" s="965"/>
      <c r="BY121" s="965"/>
      <c r="BZ121" s="965"/>
      <c r="CA121" s="965">
        <v>78089</v>
      </c>
      <c r="CB121" s="965"/>
      <c r="CC121" s="965"/>
      <c r="CD121" s="965"/>
      <c r="CE121" s="965"/>
      <c r="CF121" s="959">
        <v>3.8</v>
      </c>
      <c r="CG121" s="960"/>
      <c r="CH121" s="960"/>
      <c r="CI121" s="960"/>
      <c r="CJ121" s="960"/>
      <c r="CK121" s="1048"/>
      <c r="CL121" s="1049"/>
      <c r="CM121" s="1049"/>
      <c r="CN121" s="1049"/>
      <c r="CO121" s="1050"/>
      <c r="CP121" s="1058" t="s">
        <v>447</v>
      </c>
      <c r="CQ121" s="1059"/>
      <c r="CR121" s="1059"/>
      <c r="CS121" s="1059"/>
      <c r="CT121" s="1059"/>
      <c r="CU121" s="1059"/>
      <c r="CV121" s="1059"/>
      <c r="CW121" s="1059"/>
      <c r="CX121" s="1059"/>
      <c r="CY121" s="1059"/>
      <c r="CZ121" s="1059"/>
      <c r="DA121" s="1059"/>
      <c r="DB121" s="1059"/>
      <c r="DC121" s="1059"/>
      <c r="DD121" s="1059"/>
      <c r="DE121" s="1059"/>
      <c r="DF121" s="1060"/>
      <c r="DG121" s="964" t="s">
        <v>122</v>
      </c>
      <c r="DH121" s="965"/>
      <c r="DI121" s="965"/>
      <c r="DJ121" s="965"/>
      <c r="DK121" s="965"/>
      <c r="DL121" s="965" t="s">
        <v>122</v>
      </c>
      <c r="DM121" s="965"/>
      <c r="DN121" s="965"/>
      <c r="DO121" s="965"/>
      <c r="DP121" s="965"/>
      <c r="DQ121" s="965">
        <v>29735</v>
      </c>
      <c r="DR121" s="965"/>
      <c r="DS121" s="965"/>
      <c r="DT121" s="965"/>
      <c r="DU121" s="965"/>
      <c r="DV121" s="966">
        <v>1.4</v>
      </c>
      <c r="DW121" s="966"/>
      <c r="DX121" s="966"/>
      <c r="DY121" s="966"/>
      <c r="DZ121" s="967"/>
    </row>
    <row r="122" spans="1:130" s="230" customFormat="1" ht="26.25" customHeight="1">
      <c r="A122" s="1096"/>
      <c r="B122" s="988"/>
      <c r="C122" s="961" t="s">
        <v>428</v>
      </c>
      <c r="D122" s="962"/>
      <c r="E122" s="962"/>
      <c r="F122" s="962"/>
      <c r="G122" s="962"/>
      <c r="H122" s="962"/>
      <c r="I122" s="962"/>
      <c r="J122" s="962"/>
      <c r="K122" s="962"/>
      <c r="L122" s="962"/>
      <c r="M122" s="962"/>
      <c r="N122" s="962"/>
      <c r="O122" s="962"/>
      <c r="P122" s="962"/>
      <c r="Q122" s="962"/>
      <c r="R122" s="962"/>
      <c r="S122" s="962"/>
      <c r="T122" s="962"/>
      <c r="U122" s="962"/>
      <c r="V122" s="962"/>
      <c r="W122" s="962"/>
      <c r="X122" s="962"/>
      <c r="Y122" s="962"/>
      <c r="Z122" s="963"/>
      <c r="AA122" s="997" t="s">
        <v>122</v>
      </c>
      <c r="AB122" s="998"/>
      <c r="AC122" s="998"/>
      <c r="AD122" s="998"/>
      <c r="AE122" s="999"/>
      <c r="AF122" s="1000" t="s">
        <v>122</v>
      </c>
      <c r="AG122" s="998"/>
      <c r="AH122" s="998"/>
      <c r="AI122" s="998"/>
      <c r="AJ122" s="999"/>
      <c r="AK122" s="1000" t="s">
        <v>122</v>
      </c>
      <c r="AL122" s="998"/>
      <c r="AM122" s="998"/>
      <c r="AN122" s="998"/>
      <c r="AO122" s="999"/>
      <c r="AP122" s="1001" t="s">
        <v>122</v>
      </c>
      <c r="AQ122" s="1002"/>
      <c r="AR122" s="1002"/>
      <c r="AS122" s="1002"/>
      <c r="AT122" s="1003"/>
      <c r="AU122" s="1033"/>
      <c r="AV122" s="1034"/>
      <c r="AW122" s="1034"/>
      <c r="AX122" s="1034"/>
      <c r="AY122" s="1035"/>
      <c r="AZ122" s="1012" t="s">
        <v>448</v>
      </c>
      <c r="BA122" s="1004"/>
      <c r="BB122" s="1004"/>
      <c r="BC122" s="1004"/>
      <c r="BD122" s="1004"/>
      <c r="BE122" s="1004"/>
      <c r="BF122" s="1004"/>
      <c r="BG122" s="1004"/>
      <c r="BH122" s="1004"/>
      <c r="BI122" s="1004"/>
      <c r="BJ122" s="1004"/>
      <c r="BK122" s="1004"/>
      <c r="BL122" s="1004"/>
      <c r="BM122" s="1004"/>
      <c r="BN122" s="1004"/>
      <c r="BO122" s="1004"/>
      <c r="BP122" s="1005"/>
      <c r="BQ122" s="1038">
        <v>3935351</v>
      </c>
      <c r="BR122" s="1039"/>
      <c r="BS122" s="1039"/>
      <c r="BT122" s="1039"/>
      <c r="BU122" s="1039"/>
      <c r="BV122" s="1039">
        <v>4045877</v>
      </c>
      <c r="BW122" s="1039"/>
      <c r="BX122" s="1039"/>
      <c r="BY122" s="1039"/>
      <c r="BZ122" s="1039"/>
      <c r="CA122" s="1039">
        <v>4069039</v>
      </c>
      <c r="CB122" s="1039"/>
      <c r="CC122" s="1039"/>
      <c r="CD122" s="1039"/>
      <c r="CE122" s="1039"/>
      <c r="CF122" s="1056">
        <v>197.6</v>
      </c>
      <c r="CG122" s="1057"/>
      <c r="CH122" s="1057"/>
      <c r="CI122" s="1057"/>
      <c r="CJ122" s="1057"/>
      <c r="CK122" s="1048"/>
      <c r="CL122" s="1049"/>
      <c r="CM122" s="1049"/>
      <c r="CN122" s="1049"/>
      <c r="CO122" s="1050"/>
      <c r="CP122" s="1058" t="s">
        <v>391</v>
      </c>
      <c r="CQ122" s="1059"/>
      <c r="CR122" s="1059"/>
      <c r="CS122" s="1059"/>
      <c r="CT122" s="1059"/>
      <c r="CU122" s="1059"/>
      <c r="CV122" s="1059"/>
      <c r="CW122" s="1059"/>
      <c r="CX122" s="1059"/>
      <c r="CY122" s="1059"/>
      <c r="CZ122" s="1059"/>
      <c r="DA122" s="1059"/>
      <c r="DB122" s="1059"/>
      <c r="DC122" s="1059"/>
      <c r="DD122" s="1059"/>
      <c r="DE122" s="1059"/>
      <c r="DF122" s="1060"/>
      <c r="DG122" s="964" t="s">
        <v>122</v>
      </c>
      <c r="DH122" s="965"/>
      <c r="DI122" s="965"/>
      <c r="DJ122" s="965"/>
      <c r="DK122" s="965"/>
      <c r="DL122" s="965" t="s">
        <v>122</v>
      </c>
      <c r="DM122" s="965"/>
      <c r="DN122" s="965"/>
      <c r="DO122" s="965"/>
      <c r="DP122" s="965"/>
      <c r="DQ122" s="965" t="s">
        <v>122</v>
      </c>
      <c r="DR122" s="965"/>
      <c r="DS122" s="965"/>
      <c r="DT122" s="965"/>
      <c r="DU122" s="965"/>
      <c r="DV122" s="966" t="s">
        <v>122</v>
      </c>
      <c r="DW122" s="966"/>
      <c r="DX122" s="966"/>
      <c r="DY122" s="966"/>
      <c r="DZ122" s="967"/>
    </row>
    <row r="123" spans="1:130" s="230" customFormat="1" ht="26.25" customHeight="1">
      <c r="A123" s="1096"/>
      <c r="B123" s="988"/>
      <c r="C123" s="961" t="s">
        <v>434</v>
      </c>
      <c r="D123" s="962"/>
      <c r="E123" s="962"/>
      <c r="F123" s="962"/>
      <c r="G123" s="962"/>
      <c r="H123" s="962"/>
      <c r="I123" s="962"/>
      <c r="J123" s="962"/>
      <c r="K123" s="962"/>
      <c r="L123" s="962"/>
      <c r="M123" s="962"/>
      <c r="N123" s="962"/>
      <c r="O123" s="962"/>
      <c r="P123" s="962"/>
      <c r="Q123" s="962"/>
      <c r="R123" s="962"/>
      <c r="S123" s="962"/>
      <c r="T123" s="962"/>
      <c r="U123" s="962"/>
      <c r="V123" s="962"/>
      <c r="W123" s="962"/>
      <c r="X123" s="962"/>
      <c r="Y123" s="962"/>
      <c r="Z123" s="963"/>
      <c r="AA123" s="997" t="s">
        <v>122</v>
      </c>
      <c r="AB123" s="998"/>
      <c r="AC123" s="998"/>
      <c r="AD123" s="998"/>
      <c r="AE123" s="999"/>
      <c r="AF123" s="1000" t="s">
        <v>122</v>
      </c>
      <c r="AG123" s="998"/>
      <c r="AH123" s="998"/>
      <c r="AI123" s="998"/>
      <c r="AJ123" s="999"/>
      <c r="AK123" s="1000" t="s">
        <v>122</v>
      </c>
      <c r="AL123" s="998"/>
      <c r="AM123" s="998"/>
      <c r="AN123" s="998"/>
      <c r="AO123" s="999"/>
      <c r="AP123" s="1001" t="s">
        <v>122</v>
      </c>
      <c r="AQ123" s="1002"/>
      <c r="AR123" s="1002"/>
      <c r="AS123" s="1002"/>
      <c r="AT123" s="1003"/>
      <c r="AU123" s="1036"/>
      <c r="AV123" s="1037"/>
      <c r="AW123" s="1037"/>
      <c r="AX123" s="1037"/>
      <c r="AY123" s="1037"/>
      <c r="AZ123" s="251" t="s">
        <v>177</v>
      </c>
      <c r="BA123" s="251"/>
      <c r="BB123" s="251"/>
      <c r="BC123" s="251"/>
      <c r="BD123" s="251"/>
      <c r="BE123" s="251"/>
      <c r="BF123" s="251"/>
      <c r="BG123" s="251"/>
      <c r="BH123" s="251"/>
      <c r="BI123" s="251"/>
      <c r="BJ123" s="251"/>
      <c r="BK123" s="251"/>
      <c r="BL123" s="251"/>
      <c r="BM123" s="251"/>
      <c r="BN123" s="251"/>
      <c r="BO123" s="1016" t="s">
        <v>449</v>
      </c>
      <c r="BP123" s="1044"/>
      <c r="BQ123" s="1102">
        <v>5661007</v>
      </c>
      <c r="BR123" s="1103"/>
      <c r="BS123" s="1103"/>
      <c r="BT123" s="1103"/>
      <c r="BU123" s="1103"/>
      <c r="BV123" s="1103">
        <v>5886535</v>
      </c>
      <c r="BW123" s="1103"/>
      <c r="BX123" s="1103"/>
      <c r="BY123" s="1103"/>
      <c r="BZ123" s="1103"/>
      <c r="CA123" s="1103">
        <v>5992756</v>
      </c>
      <c r="CB123" s="1103"/>
      <c r="CC123" s="1103"/>
      <c r="CD123" s="1103"/>
      <c r="CE123" s="1103"/>
      <c r="CF123" s="1040"/>
      <c r="CG123" s="1041"/>
      <c r="CH123" s="1041"/>
      <c r="CI123" s="1041"/>
      <c r="CJ123" s="1042"/>
      <c r="CK123" s="1048"/>
      <c r="CL123" s="1049"/>
      <c r="CM123" s="1049"/>
      <c r="CN123" s="1049"/>
      <c r="CO123" s="1050"/>
      <c r="CP123" s="1058" t="s">
        <v>392</v>
      </c>
      <c r="CQ123" s="1059"/>
      <c r="CR123" s="1059"/>
      <c r="CS123" s="1059"/>
      <c r="CT123" s="1059"/>
      <c r="CU123" s="1059"/>
      <c r="CV123" s="1059"/>
      <c r="CW123" s="1059"/>
      <c r="CX123" s="1059"/>
      <c r="CY123" s="1059"/>
      <c r="CZ123" s="1059"/>
      <c r="DA123" s="1059"/>
      <c r="DB123" s="1059"/>
      <c r="DC123" s="1059"/>
      <c r="DD123" s="1059"/>
      <c r="DE123" s="1059"/>
      <c r="DF123" s="1060"/>
      <c r="DG123" s="997" t="s">
        <v>122</v>
      </c>
      <c r="DH123" s="998"/>
      <c r="DI123" s="998"/>
      <c r="DJ123" s="998"/>
      <c r="DK123" s="999"/>
      <c r="DL123" s="1000" t="s">
        <v>122</v>
      </c>
      <c r="DM123" s="998"/>
      <c r="DN123" s="998"/>
      <c r="DO123" s="998"/>
      <c r="DP123" s="999"/>
      <c r="DQ123" s="1000" t="s">
        <v>122</v>
      </c>
      <c r="DR123" s="998"/>
      <c r="DS123" s="998"/>
      <c r="DT123" s="998"/>
      <c r="DU123" s="999"/>
      <c r="DV123" s="1001" t="s">
        <v>122</v>
      </c>
      <c r="DW123" s="1002"/>
      <c r="DX123" s="1002"/>
      <c r="DY123" s="1002"/>
      <c r="DZ123" s="1003"/>
    </row>
    <row r="124" spans="1:130" s="230" customFormat="1" ht="26.25" customHeight="1" thickBot="1">
      <c r="A124" s="1096"/>
      <c r="B124" s="988"/>
      <c r="C124" s="961" t="s">
        <v>437</v>
      </c>
      <c r="D124" s="962"/>
      <c r="E124" s="962"/>
      <c r="F124" s="962"/>
      <c r="G124" s="962"/>
      <c r="H124" s="962"/>
      <c r="I124" s="962"/>
      <c r="J124" s="962"/>
      <c r="K124" s="962"/>
      <c r="L124" s="962"/>
      <c r="M124" s="962"/>
      <c r="N124" s="962"/>
      <c r="O124" s="962"/>
      <c r="P124" s="962"/>
      <c r="Q124" s="962"/>
      <c r="R124" s="962"/>
      <c r="S124" s="962"/>
      <c r="T124" s="962"/>
      <c r="U124" s="962"/>
      <c r="V124" s="962"/>
      <c r="W124" s="962"/>
      <c r="X124" s="962"/>
      <c r="Y124" s="962"/>
      <c r="Z124" s="963"/>
      <c r="AA124" s="997" t="s">
        <v>122</v>
      </c>
      <c r="AB124" s="998"/>
      <c r="AC124" s="998"/>
      <c r="AD124" s="998"/>
      <c r="AE124" s="999"/>
      <c r="AF124" s="1000" t="s">
        <v>122</v>
      </c>
      <c r="AG124" s="998"/>
      <c r="AH124" s="998"/>
      <c r="AI124" s="998"/>
      <c r="AJ124" s="999"/>
      <c r="AK124" s="1000" t="s">
        <v>122</v>
      </c>
      <c r="AL124" s="998"/>
      <c r="AM124" s="998"/>
      <c r="AN124" s="998"/>
      <c r="AO124" s="999"/>
      <c r="AP124" s="1001" t="s">
        <v>122</v>
      </c>
      <c r="AQ124" s="1002"/>
      <c r="AR124" s="1002"/>
      <c r="AS124" s="1002"/>
      <c r="AT124" s="1003"/>
      <c r="AU124" s="1098" t="s">
        <v>450</v>
      </c>
      <c r="AV124" s="1099"/>
      <c r="AW124" s="1099"/>
      <c r="AX124" s="1099"/>
      <c r="AY124" s="1099"/>
      <c r="AZ124" s="1099"/>
      <c r="BA124" s="1099"/>
      <c r="BB124" s="1099"/>
      <c r="BC124" s="1099"/>
      <c r="BD124" s="1099"/>
      <c r="BE124" s="1099"/>
      <c r="BF124" s="1099"/>
      <c r="BG124" s="1099"/>
      <c r="BH124" s="1099"/>
      <c r="BI124" s="1099"/>
      <c r="BJ124" s="1099"/>
      <c r="BK124" s="1099"/>
      <c r="BL124" s="1099"/>
      <c r="BM124" s="1099"/>
      <c r="BN124" s="1099"/>
      <c r="BO124" s="1099"/>
      <c r="BP124" s="1100"/>
      <c r="BQ124" s="1101">
        <v>31.3</v>
      </c>
      <c r="BR124" s="1066"/>
      <c r="BS124" s="1066"/>
      <c r="BT124" s="1066"/>
      <c r="BU124" s="1066"/>
      <c r="BV124" s="1066">
        <v>32.9</v>
      </c>
      <c r="BW124" s="1066"/>
      <c r="BX124" s="1066"/>
      <c r="BY124" s="1066"/>
      <c r="BZ124" s="1066"/>
      <c r="CA124" s="1066">
        <v>30.1</v>
      </c>
      <c r="CB124" s="1066"/>
      <c r="CC124" s="1066"/>
      <c r="CD124" s="1066"/>
      <c r="CE124" s="1066"/>
      <c r="CF124" s="1067"/>
      <c r="CG124" s="1068"/>
      <c r="CH124" s="1068"/>
      <c r="CI124" s="1068"/>
      <c r="CJ124" s="1069"/>
      <c r="CK124" s="1051"/>
      <c r="CL124" s="1051"/>
      <c r="CM124" s="1051"/>
      <c r="CN124" s="1051"/>
      <c r="CO124" s="1052"/>
      <c r="CP124" s="1058" t="s">
        <v>451</v>
      </c>
      <c r="CQ124" s="1059"/>
      <c r="CR124" s="1059"/>
      <c r="CS124" s="1059"/>
      <c r="CT124" s="1059"/>
      <c r="CU124" s="1059"/>
      <c r="CV124" s="1059"/>
      <c r="CW124" s="1059"/>
      <c r="CX124" s="1059"/>
      <c r="CY124" s="1059"/>
      <c r="CZ124" s="1059"/>
      <c r="DA124" s="1059"/>
      <c r="DB124" s="1059"/>
      <c r="DC124" s="1059"/>
      <c r="DD124" s="1059"/>
      <c r="DE124" s="1059"/>
      <c r="DF124" s="1060"/>
      <c r="DG124" s="1043">
        <v>1104</v>
      </c>
      <c r="DH124" s="1025"/>
      <c r="DI124" s="1025"/>
      <c r="DJ124" s="1025"/>
      <c r="DK124" s="1026"/>
      <c r="DL124" s="1024">
        <v>23788</v>
      </c>
      <c r="DM124" s="1025"/>
      <c r="DN124" s="1025"/>
      <c r="DO124" s="1025"/>
      <c r="DP124" s="1026"/>
      <c r="DQ124" s="1024" t="s">
        <v>122</v>
      </c>
      <c r="DR124" s="1025"/>
      <c r="DS124" s="1025"/>
      <c r="DT124" s="1025"/>
      <c r="DU124" s="1026"/>
      <c r="DV124" s="1027" t="s">
        <v>122</v>
      </c>
      <c r="DW124" s="1028"/>
      <c r="DX124" s="1028"/>
      <c r="DY124" s="1028"/>
      <c r="DZ124" s="1029"/>
    </row>
    <row r="125" spans="1:130" s="230" customFormat="1" ht="26.25" customHeight="1">
      <c r="A125" s="1096"/>
      <c r="B125" s="988"/>
      <c r="C125" s="961" t="s">
        <v>439</v>
      </c>
      <c r="D125" s="962"/>
      <c r="E125" s="962"/>
      <c r="F125" s="962"/>
      <c r="G125" s="962"/>
      <c r="H125" s="962"/>
      <c r="I125" s="962"/>
      <c r="J125" s="962"/>
      <c r="K125" s="962"/>
      <c r="L125" s="962"/>
      <c r="M125" s="962"/>
      <c r="N125" s="962"/>
      <c r="O125" s="962"/>
      <c r="P125" s="962"/>
      <c r="Q125" s="962"/>
      <c r="R125" s="962"/>
      <c r="S125" s="962"/>
      <c r="T125" s="962"/>
      <c r="U125" s="962"/>
      <c r="V125" s="962"/>
      <c r="W125" s="962"/>
      <c r="X125" s="962"/>
      <c r="Y125" s="962"/>
      <c r="Z125" s="963"/>
      <c r="AA125" s="997" t="s">
        <v>122</v>
      </c>
      <c r="AB125" s="998"/>
      <c r="AC125" s="998"/>
      <c r="AD125" s="998"/>
      <c r="AE125" s="999"/>
      <c r="AF125" s="1000" t="s">
        <v>122</v>
      </c>
      <c r="AG125" s="998"/>
      <c r="AH125" s="998"/>
      <c r="AI125" s="998"/>
      <c r="AJ125" s="999"/>
      <c r="AK125" s="1000" t="s">
        <v>122</v>
      </c>
      <c r="AL125" s="998"/>
      <c r="AM125" s="998"/>
      <c r="AN125" s="998"/>
      <c r="AO125" s="999"/>
      <c r="AP125" s="1001" t="s">
        <v>122</v>
      </c>
      <c r="AQ125" s="1002"/>
      <c r="AR125" s="1002"/>
      <c r="AS125" s="1002"/>
      <c r="AT125" s="100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1" t="s">
        <v>452</v>
      </c>
      <c r="CL125" s="1046"/>
      <c r="CM125" s="1046"/>
      <c r="CN125" s="1046"/>
      <c r="CO125" s="1047"/>
      <c r="CP125" s="968" t="s">
        <v>453</v>
      </c>
      <c r="CQ125" s="936"/>
      <c r="CR125" s="936"/>
      <c r="CS125" s="936"/>
      <c r="CT125" s="936"/>
      <c r="CU125" s="936"/>
      <c r="CV125" s="936"/>
      <c r="CW125" s="936"/>
      <c r="CX125" s="936"/>
      <c r="CY125" s="936"/>
      <c r="CZ125" s="936"/>
      <c r="DA125" s="936"/>
      <c r="DB125" s="936"/>
      <c r="DC125" s="936"/>
      <c r="DD125" s="936"/>
      <c r="DE125" s="936"/>
      <c r="DF125" s="937"/>
      <c r="DG125" s="969" t="s">
        <v>122</v>
      </c>
      <c r="DH125" s="970"/>
      <c r="DI125" s="970"/>
      <c r="DJ125" s="970"/>
      <c r="DK125" s="970"/>
      <c r="DL125" s="970" t="s">
        <v>122</v>
      </c>
      <c r="DM125" s="970"/>
      <c r="DN125" s="970"/>
      <c r="DO125" s="970"/>
      <c r="DP125" s="970"/>
      <c r="DQ125" s="970" t="s">
        <v>122</v>
      </c>
      <c r="DR125" s="970"/>
      <c r="DS125" s="970"/>
      <c r="DT125" s="970"/>
      <c r="DU125" s="970"/>
      <c r="DV125" s="971" t="s">
        <v>122</v>
      </c>
      <c r="DW125" s="971"/>
      <c r="DX125" s="971"/>
      <c r="DY125" s="971"/>
      <c r="DZ125" s="972"/>
    </row>
    <row r="126" spans="1:130" s="230" customFormat="1" ht="26.25" customHeight="1" thickBot="1">
      <c r="A126" s="1096"/>
      <c r="B126" s="988"/>
      <c r="C126" s="961" t="s">
        <v>441</v>
      </c>
      <c r="D126" s="962"/>
      <c r="E126" s="962"/>
      <c r="F126" s="962"/>
      <c r="G126" s="962"/>
      <c r="H126" s="962"/>
      <c r="I126" s="962"/>
      <c r="J126" s="962"/>
      <c r="K126" s="962"/>
      <c r="L126" s="962"/>
      <c r="M126" s="962"/>
      <c r="N126" s="962"/>
      <c r="O126" s="962"/>
      <c r="P126" s="962"/>
      <c r="Q126" s="962"/>
      <c r="R126" s="962"/>
      <c r="S126" s="962"/>
      <c r="T126" s="962"/>
      <c r="U126" s="962"/>
      <c r="V126" s="962"/>
      <c r="W126" s="962"/>
      <c r="X126" s="962"/>
      <c r="Y126" s="962"/>
      <c r="Z126" s="963"/>
      <c r="AA126" s="997" t="s">
        <v>122</v>
      </c>
      <c r="AB126" s="998"/>
      <c r="AC126" s="998"/>
      <c r="AD126" s="998"/>
      <c r="AE126" s="999"/>
      <c r="AF126" s="1000" t="s">
        <v>122</v>
      </c>
      <c r="AG126" s="998"/>
      <c r="AH126" s="998"/>
      <c r="AI126" s="998"/>
      <c r="AJ126" s="999"/>
      <c r="AK126" s="1000" t="s">
        <v>122</v>
      </c>
      <c r="AL126" s="998"/>
      <c r="AM126" s="998"/>
      <c r="AN126" s="998"/>
      <c r="AO126" s="999"/>
      <c r="AP126" s="1001" t="s">
        <v>122</v>
      </c>
      <c r="AQ126" s="1002"/>
      <c r="AR126" s="1002"/>
      <c r="AS126" s="1002"/>
      <c r="AT126" s="100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2"/>
      <c r="CL126" s="1049"/>
      <c r="CM126" s="1049"/>
      <c r="CN126" s="1049"/>
      <c r="CO126" s="1050"/>
      <c r="CP126" s="961" t="s">
        <v>454</v>
      </c>
      <c r="CQ126" s="962"/>
      <c r="CR126" s="962"/>
      <c r="CS126" s="962"/>
      <c r="CT126" s="962"/>
      <c r="CU126" s="962"/>
      <c r="CV126" s="962"/>
      <c r="CW126" s="962"/>
      <c r="CX126" s="962"/>
      <c r="CY126" s="962"/>
      <c r="CZ126" s="962"/>
      <c r="DA126" s="962"/>
      <c r="DB126" s="962"/>
      <c r="DC126" s="962"/>
      <c r="DD126" s="962"/>
      <c r="DE126" s="962"/>
      <c r="DF126" s="963"/>
      <c r="DG126" s="964" t="s">
        <v>122</v>
      </c>
      <c r="DH126" s="965"/>
      <c r="DI126" s="965"/>
      <c r="DJ126" s="965"/>
      <c r="DK126" s="965"/>
      <c r="DL126" s="965" t="s">
        <v>122</v>
      </c>
      <c r="DM126" s="965"/>
      <c r="DN126" s="965"/>
      <c r="DO126" s="965"/>
      <c r="DP126" s="965"/>
      <c r="DQ126" s="965" t="s">
        <v>122</v>
      </c>
      <c r="DR126" s="965"/>
      <c r="DS126" s="965"/>
      <c r="DT126" s="965"/>
      <c r="DU126" s="965"/>
      <c r="DV126" s="966" t="s">
        <v>122</v>
      </c>
      <c r="DW126" s="966"/>
      <c r="DX126" s="966"/>
      <c r="DY126" s="966"/>
      <c r="DZ126" s="967"/>
    </row>
    <row r="127" spans="1:130" s="230" customFormat="1" ht="26.25" customHeight="1">
      <c r="A127" s="1097"/>
      <c r="B127" s="990"/>
      <c r="C127" s="1012" t="s">
        <v>455</v>
      </c>
      <c r="D127" s="1004"/>
      <c r="E127" s="1004"/>
      <c r="F127" s="1004"/>
      <c r="G127" s="1004"/>
      <c r="H127" s="1004"/>
      <c r="I127" s="1004"/>
      <c r="J127" s="1004"/>
      <c r="K127" s="1004"/>
      <c r="L127" s="1004"/>
      <c r="M127" s="1004"/>
      <c r="N127" s="1004"/>
      <c r="O127" s="1004"/>
      <c r="P127" s="1004"/>
      <c r="Q127" s="1004"/>
      <c r="R127" s="1004"/>
      <c r="S127" s="1004"/>
      <c r="T127" s="1004"/>
      <c r="U127" s="1004"/>
      <c r="V127" s="1004"/>
      <c r="W127" s="1004"/>
      <c r="X127" s="1004"/>
      <c r="Y127" s="1004"/>
      <c r="Z127" s="1005"/>
      <c r="AA127" s="997" t="s">
        <v>122</v>
      </c>
      <c r="AB127" s="998"/>
      <c r="AC127" s="998"/>
      <c r="AD127" s="998"/>
      <c r="AE127" s="999"/>
      <c r="AF127" s="1000" t="s">
        <v>122</v>
      </c>
      <c r="AG127" s="998"/>
      <c r="AH127" s="998"/>
      <c r="AI127" s="998"/>
      <c r="AJ127" s="999"/>
      <c r="AK127" s="1000" t="s">
        <v>122</v>
      </c>
      <c r="AL127" s="998"/>
      <c r="AM127" s="998"/>
      <c r="AN127" s="998"/>
      <c r="AO127" s="999"/>
      <c r="AP127" s="1001" t="s">
        <v>122</v>
      </c>
      <c r="AQ127" s="1002"/>
      <c r="AR127" s="1002"/>
      <c r="AS127" s="1002"/>
      <c r="AT127" s="1003"/>
      <c r="AU127" s="232"/>
      <c r="AV127" s="232"/>
      <c r="AW127" s="232"/>
      <c r="AX127" s="1070" t="s">
        <v>456</v>
      </c>
      <c r="AY127" s="1071"/>
      <c r="AZ127" s="1071"/>
      <c r="BA127" s="1071"/>
      <c r="BB127" s="1071"/>
      <c r="BC127" s="1071"/>
      <c r="BD127" s="1071"/>
      <c r="BE127" s="1072"/>
      <c r="BF127" s="1073" t="s">
        <v>457</v>
      </c>
      <c r="BG127" s="1071"/>
      <c r="BH127" s="1071"/>
      <c r="BI127" s="1071"/>
      <c r="BJ127" s="1071"/>
      <c r="BK127" s="1071"/>
      <c r="BL127" s="1072"/>
      <c r="BM127" s="1073" t="s">
        <v>458</v>
      </c>
      <c r="BN127" s="1071"/>
      <c r="BO127" s="1071"/>
      <c r="BP127" s="1071"/>
      <c r="BQ127" s="1071"/>
      <c r="BR127" s="1071"/>
      <c r="BS127" s="1072"/>
      <c r="BT127" s="1073" t="s">
        <v>459</v>
      </c>
      <c r="BU127" s="1071"/>
      <c r="BV127" s="1071"/>
      <c r="BW127" s="1071"/>
      <c r="BX127" s="1071"/>
      <c r="BY127" s="1071"/>
      <c r="BZ127" s="1094"/>
      <c r="CA127" s="232"/>
      <c r="CB127" s="232"/>
      <c r="CC127" s="232"/>
      <c r="CD127" s="255"/>
      <c r="CE127" s="255"/>
      <c r="CF127" s="255"/>
      <c r="CG127" s="232"/>
      <c r="CH127" s="232"/>
      <c r="CI127" s="232"/>
      <c r="CJ127" s="254"/>
      <c r="CK127" s="1062"/>
      <c r="CL127" s="1049"/>
      <c r="CM127" s="1049"/>
      <c r="CN127" s="1049"/>
      <c r="CO127" s="1050"/>
      <c r="CP127" s="961" t="s">
        <v>460</v>
      </c>
      <c r="CQ127" s="962"/>
      <c r="CR127" s="962"/>
      <c r="CS127" s="962"/>
      <c r="CT127" s="962"/>
      <c r="CU127" s="962"/>
      <c r="CV127" s="962"/>
      <c r="CW127" s="962"/>
      <c r="CX127" s="962"/>
      <c r="CY127" s="962"/>
      <c r="CZ127" s="962"/>
      <c r="DA127" s="962"/>
      <c r="DB127" s="962"/>
      <c r="DC127" s="962"/>
      <c r="DD127" s="962"/>
      <c r="DE127" s="962"/>
      <c r="DF127" s="963"/>
      <c r="DG127" s="964" t="s">
        <v>122</v>
      </c>
      <c r="DH127" s="965"/>
      <c r="DI127" s="965"/>
      <c r="DJ127" s="965"/>
      <c r="DK127" s="965"/>
      <c r="DL127" s="965" t="s">
        <v>122</v>
      </c>
      <c r="DM127" s="965"/>
      <c r="DN127" s="965"/>
      <c r="DO127" s="965"/>
      <c r="DP127" s="965"/>
      <c r="DQ127" s="965" t="s">
        <v>122</v>
      </c>
      <c r="DR127" s="965"/>
      <c r="DS127" s="965"/>
      <c r="DT127" s="965"/>
      <c r="DU127" s="965"/>
      <c r="DV127" s="966" t="s">
        <v>122</v>
      </c>
      <c r="DW127" s="966"/>
      <c r="DX127" s="966"/>
      <c r="DY127" s="966"/>
      <c r="DZ127" s="967"/>
    </row>
    <row r="128" spans="1:130" s="230" customFormat="1" ht="26.25" customHeight="1" thickBot="1">
      <c r="A128" s="1080" t="s">
        <v>461</v>
      </c>
      <c r="B128" s="1081"/>
      <c r="C128" s="1081"/>
      <c r="D128" s="1081"/>
      <c r="E128" s="1081"/>
      <c r="F128" s="1081"/>
      <c r="G128" s="1081"/>
      <c r="H128" s="1081"/>
      <c r="I128" s="1081"/>
      <c r="J128" s="1081"/>
      <c r="K128" s="1081"/>
      <c r="L128" s="1081"/>
      <c r="M128" s="1081"/>
      <c r="N128" s="1081"/>
      <c r="O128" s="1081"/>
      <c r="P128" s="1081"/>
      <c r="Q128" s="1081"/>
      <c r="R128" s="1081"/>
      <c r="S128" s="1081"/>
      <c r="T128" s="1081"/>
      <c r="U128" s="1081"/>
      <c r="V128" s="1081"/>
      <c r="W128" s="1082" t="s">
        <v>462</v>
      </c>
      <c r="X128" s="1082"/>
      <c r="Y128" s="1082"/>
      <c r="Z128" s="1083"/>
      <c r="AA128" s="1084">
        <v>12304</v>
      </c>
      <c r="AB128" s="1085"/>
      <c r="AC128" s="1085"/>
      <c r="AD128" s="1085"/>
      <c r="AE128" s="1086"/>
      <c r="AF128" s="1087">
        <v>15286</v>
      </c>
      <c r="AG128" s="1085"/>
      <c r="AH128" s="1085"/>
      <c r="AI128" s="1085"/>
      <c r="AJ128" s="1086"/>
      <c r="AK128" s="1087">
        <v>16267</v>
      </c>
      <c r="AL128" s="1085"/>
      <c r="AM128" s="1085"/>
      <c r="AN128" s="1085"/>
      <c r="AO128" s="1086"/>
      <c r="AP128" s="1088"/>
      <c r="AQ128" s="1089"/>
      <c r="AR128" s="1089"/>
      <c r="AS128" s="1089"/>
      <c r="AT128" s="1090"/>
      <c r="AU128" s="232"/>
      <c r="AV128" s="232"/>
      <c r="AW128" s="232"/>
      <c r="AX128" s="935" t="s">
        <v>463</v>
      </c>
      <c r="AY128" s="936"/>
      <c r="AZ128" s="936"/>
      <c r="BA128" s="936"/>
      <c r="BB128" s="936"/>
      <c r="BC128" s="936"/>
      <c r="BD128" s="936"/>
      <c r="BE128" s="937"/>
      <c r="BF128" s="1091" t="s">
        <v>122</v>
      </c>
      <c r="BG128" s="1092"/>
      <c r="BH128" s="1092"/>
      <c r="BI128" s="1092"/>
      <c r="BJ128" s="1092"/>
      <c r="BK128" s="1092"/>
      <c r="BL128" s="1093"/>
      <c r="BM128" s="1091">
        <v>15</v>
      </c>
      <c r="BN128" s="1092"/>
      <c r="BO128" s="1092"/>
      <c r="BP128" s="1092"/>
      <c r="BQ128" s="1092"/>
      <c r="BR128" s="1092"/>
      <c r="BS128" s="1093"/>
      <c r="BT128" s="1091">
        <v>20</v>
      </c>
      <c r="BU128" s="1092"/>
      <c r="BV128" s="1092"/>
      <c r="BW128" s="1092"/>
      <c r="BX128" s="1092"/>
      <c r="BY128" s="1092"/>
      <c r="BZ128" s="1115"/>
      <c r="CA128" s="255"/>
      <c r="CB128" s="255"/>
      <c r="CC128" s="255"/>
      <c r="CD128" s="255"/>
      <c r="CE128" s="255"/>
      <c r="CF128" s="255"/>
      <c r="CG128" s="232"/>
      <c r="CH128" s="232"/>
      <c r="CI128" s="232"/>
      <c r="CJ128" s="254"/>
      <c r="CK128" s="1063"/>
      <c r="CL128" s="1064"/>
      <c r="CM128" s="1064"/>
      <c r="CN128" s="1064"/>
      <c r="CO128" s="1065"/>
      <c r="CP128" s="1074" t="s">
        <v>464</v>
      </c>
      <c r="CQ128" s="762"/>
      <c r="CR128" s="762"/>
      <c r="CS128" s="762"/>
      <c r="CT128" s="762"/>
      <c r="CU128" s="762"/>
      <c r="CV128" s="762"/>
      <c r="CW128" s="762"/>
      <c r="CX128" s="762"/>
      <c r="CY128" s="762"/>
      <c r="CZ128" s="762"/>
      <c r="DA128" s="762"/>
      <c r="DB128" s="762"/>
      <c r="DC128" s="762"/>
      <c r="DD128" s="762"/>
      <c r="DE128" s="762"/>
      <c r="DF128" s="1075"/>
      <c r="DG128" s="1076" t="s">
        <v>122</v>
      </c>
      <c r="DH128" s="1077"/>
      <c r="DI128" s="1077"/>
      <c r="DJ128" s="1077"/>
      <c r="DK128" s="1077"/>
      <c r="DL128" s="1077" t="s">
        <v>122</v>
      </c>
      <c r="DM128" s="1077"/>
      <c r="DN128" s="1077"/>
      <c r="DO128" s="1077"/>
      <c r="DP128" s="1077"/>
      <c r="DQ128" s="1077" t="s">
        <v>122</v>
      </c>
      <c r="DR128" s="1077"/>
      <c r="DS128" s="1077"/>
      <c r="DT128" s="1077"/>
      <c r="DU128" s="1077"/>
      <c r="DV128" s="1078" t="s">
        <v>122</v>
      </c>
      <c r="DW128" s="1078"/>
      <c r="DX128" s="1078"/>
      <c r="DY128" s="1078"/>
      <c r="DZ128" s="1079"/>
    </row>
    <row r="129" spans="1:131" s="230" customFormat="1" ht="26.25" customHeight="1">
      <c r="A129" s="973" t="s">
        <v>102</v>
      </c>
      <c r="B129" s="974"/>
      <c r="C129" s="974"/>
      <c r="D129" s="974"/>
      <c r="E129" s="974"/>
      <c r="F129" s="974"/>
      <c r="G129" s="974"/>
      <c r="H129" s="974"/>
      <c r="I129" s="974"/>
      <c r="J129" s="974"/>
      <c r="K129" s="974"/>
      <c r="L129" s="974"/>
      <c r="M129" s="974"/>
      <c r="N129" s="974"/>
      <c r="O129" s="974"/>
      <c r="P129" s="974"/>
      <c r="Q129" s="974"/>
      <c r="R129" s="974"/>
      <c r="S129" s="974"/>
      <c r="T129" s="974"/>
      <c r="U129" s="974"/>
      <c r="V129" s="974"/>
      <c r="W129" s="1109" t="s">
        <v>465</v>
      </c>
      <c r="X129" s="1110"/>
      <c r="Y129" s="1110"/>
      <c r="Z129" s="1111"/>
      <c r="AA129" s="997">
        <v>2497092</v>
      </c>
      <c r="AB129" s="998"/>
      <c r="AC129" s="998"/>
      <c r="AD129" s="998"/>
      <c r="AE129" s="999"/>
      <c r="AF129" s="1000">
        <v>2476622</v>
      </c>
      <c r="AG129" s="998"/>
      <c r="AH129" s="998"/>
      <c r="AI129" s="998"/>
      <c r="AJ129" s="999"/>
      <c r="AK129" s="1000">
        <v>2479562</v>
      </c>
      <c r="AL129" s="998"/>
      <c r="AM129" s="998"/>
      <c r="AN129" s="998"/>
      <c r="AO129" s="999"/>
      <c r="AP129" s="1112"/>
      <c r="AQ129" s="1113"/>
      <c r="AR129" s="1113"/>
      <c r="AS129" s="1113"/>
      <c r="AT129" s="1114"/>
      <c r="AU129" s="233"/>
      <c r="AV129" s="233"/>
      <c r="AW129" s="233"/>
      <c r="AX129" s="1104" t="s">
        <v>466</v>
      </c>
      <c r="AY129" s="962"/>
      <c r="AZ129" s="962"/>
      <c r="BA129" s="962"/>
      <c r="BB129" s="962"/>
      <c r="BC129" s="962"/>
      <c r="BD129" s="962"/>
      <c r="BE129" s="963"/>
      <c r="BF129" s="1105" t="s">
        <v>122</v>
      </c>
      <c r="BG129" s="1106"/>
      <c r="BH129" s="1106"/>
      <c r="BI129" s="1106"/>
      <c r="BJ129" s="1106"/>
      <c r="BK129" s="1106"/>
      <c r="BL129" s="1107"/>
      <c r="BM129" s="1105">
        <v>20</v>
      </c>
      <c r="BN129" s="1106"/>
      <c r="BO129" s="1106"/>
      <c r="BP129" s="1106"/>
      <c r="BQ129" s="1106"/>
      <c r="BR129" s="1106"/>
      <c r="BS129" s="1107"/>
      <c r="BT129" s="1105">
        <v>30</v>
      </c>
      <c r="BU129" s="1106"/>
      <c r="BV129" s="1106"/>
      <c r="BW129" s="1106"/>
      <c r="BX129" s="1106"/>
      <c r="BY129" s="1106"/>
      <c r="BZ129" s="110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3" t="s">
        <v>467</v>
      </c>
      <c r="B130" s="974"/>
      <c r="C130" s="974"/>
      <c r="D130" s="974"/>
      <c r="E130" s="974"/>
      <c r="F130" s="974"/>
      <c r="G130" s="974"/>
      <c r="H130" s="974"/>
      <c r="I130" s="974"/>
      <c r="J130" s="974"/>
      <c r="K130" s="974"/>
      <c r="L130" s="974"/>
      <c r="M130" s="974"/>
      <c r="N130" s="974"/>
      <c r="O130" s="974"/>
      <c r="P130" s="974"/>
      <c r="Q130" s="974"/>
      <c r="R130" s="974"/>
      <c r="S130" s="974"/>
      <c r="T130" s="974"/>
      <c r="U130" s="974"/>
      <c r="V130" s="974"/>
      <c r="W130" s="1109" t="s">
        <v>468</v>
      </c>
      <c r="X130" s="1110"/>
      <c r="Y130" s="1110"/>
      <c r="Z130" s="1111"/>
      <c r="AA130" s="997">
        <v>407255</v>
      </c>
      <c r="AB130" s="998"/>
      <c r="AC130" s="998"/>
      <c r="AD130" s="998"/>
      <c r="AE130" s="999"/>
      <c r="AF130" s="1000">
        <v>415112</v>
      </c>
      <c r="AG130" s="998"/>
      <c r="AH130" s="998"/>
      <c r="AI130" s="998"/>
      <c r="AJ130" s="999"/>
      <c r="AK130" s="1000">
        <v>420190</v>
      </c>
      <c r="AL130" s="998"/>
      <c r="AM130" s="998"/>
      <c r="AN130" s="998"/>
      <c r="AO130" s="999"/>
      <c r="AP130" s="1112"/>
      <c r="AQ130" s="1113"/>
      <c r="AR130" s="1113"/>
      <c r="AS130" s="1113"/>
      <c r="AT130" s="1114"/>
      <c r="AU130" s="233"/>
      <c r="AV130" s="233"/>
      <c r="AW130" s="233"/>
      <c r="AX130" s="1104" t="s">
        <v>469</v>
      </c>
      <c r="AY130" s="962"/>
      <c r="AZ130" s="962"/>
      <c r="BA130" s="962"/>
      <c r="BB130" s="962"/>
      <c r="BC130" s="962"/>
      <c r="BD130" s="962"/>
      <c r="BE130" s="963"/>
      <c r="BF130" s="1140">
        <v>6.9</v>
      </c>
      <c r="BG130" s="1141"/>
      <c r="BH130" s="1141"/>
      <c r="BI130" s="1141"/>
      <c r="BJ130" s="1141"/>
      <c r="BK130" s="1141"/>
      <c r="BL130" s="1142"/>
      <c r="BM130" s="1140">
        <v>25</v>
      </c>
      <c r="BN130" s="1141"/>
      <c r="BO130" s="1141"/>
      <c r="BP130" s="1141"/>
      <c r="BQ130" s="1141"/>
      <c r="BR130" s="1141"/>
      <c r="BS130" s="1142"/>
      <c r="BT130" s="1140">
        <v>35</v>
      </c>
      <c r="BU130" s="1141"/>
      <c r="BV130" s="1141"/>
      <c r="BW130" s="1141"/>
      <c r="BX130" s="1141"/>
      <c r="BY130" s="1141"/>
      <c r="BZ130" s="114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4"/>
      <c r="B131" s="1145"/>
      <c r="C131" s="1145"/>
      <c r="D131" s="1145"/>
      <c r="E131" s="1145"/>
      <c r="F131" s="1145"/>
      <c r="G131" s="1145"/>
      <c r="H131" s="1145"/>
      <c r="I131" s="1145"/>
      <c r="J131" s="1145"/>
      <c r="K131" s="1145"/>
      <c r="L131" s="1145"/>
      <c r="M131" s="1145"/>
      <c r="N131" s="1145"/>
      <c r="O131" s="1145"/>
      <c r="P131" s="1145"/>
      <c r="Q131" s="1145"/>
      <c r="R131" s="1145"/>
      <c r="S131" s="1145"/>
      <c r="T131" s="1145"/>
      <c r="U131" s="1145"/>
      <c r="V131" s="1145"/>
      <c r="W131" s="1146" t="s">
        <v>470</v>
      </c>
      <c r="X131" s="1147"/>
      <c r="Y131" s="1147"/>
      <c r="Z131" s="1148"/>
      <c r="AA131" s="1043">
        <v>2089837</v>
      </c>
      <c r="AB131" s="1025"/>
      <c r="AC131" s="1025"/>
      <c r="AD131" s="1025"/>
      <c r="AE131" s="1026"/>
      <c r="AF131" s="1024">
        <v>2061510</v>
      </c>
      <c r="AG131" s="1025"/>
      <c r="AH131" s="1025"/>
      <c r="AI131" s="1025"/>
      <c r="AJ131" s="1026"/>
      <c r="AK131" s="1024">
        <v>2059372</v>
      </c>
      <c r="AL131" s="1025"/>
      <c r="AM131" s="1025"/>
      <c r="AN131" s="1025"/>
      <c r="AO131" s="1026"/>
      <c r="AP131" s="1149"/>
      <c r="AQ131" s="1150"/>
      <c r="AR131" s="1150"/>
      <c r="AS131" s="1150"/>
      <c r="AT131" s="1151"/>
      <c r="AU131" s="233"/>
      <c r="AV131" s="233"/>
      <c r="AW131" s="233"/>
      <c r="AX131" s="1122" t="s">
        <v>471</v>
      </c>
      <c r="AY131" s="762"/>
      <c r="AZ131" s="762"/>
      <c r="BA131" s="762"/>
      <c r="BB131" s="762"/>
      <c r="BC131" s="762"/>
      <c r="BD131" s="762"/>
      <c r="BE131" s="1075"/>
      <c r="BF131" s="1123">
        <v>30.1</v>
      </c>
      <c r="BG131" s="1124"/>
      <c r="BH131" s="1124"/>
      <c r="BI131" s="1124"/>
      <c r="BJ131" s="1124"/>
      <c r="BK131" s="1124"/>
      <c r="BL131" s="1125"/>
      <c r="BM131" s="1123">
        <v>350</v>
      </c>
      <c r="BN131" s="1124"/>
      <c r="BO131" s="1124"/>
      <c r="BP131" s="1124"/>
      <c r="BQ131" s="1124"/>
      <c r="BR131" s="1124"/>
      <c r="BS131" s="1125"/>
      <c r="BT131" s="1126"/>
      <c r="BU131" s="1127"/>
      <c r="BV131" s="1127"/>
      <c r="BW131" s="1127"/>
      <c r="BX131" s="1127"/>
      <c r="BY131" s="1127"/>
      <c r="BZ131" s="112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9" t="s">
        <v>472</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473</v>
      </c>
      <c r="W132" s="1133"/>
      <c r="X132" s="1133"/>
      <c r="Y132" s="1133"/>
      <c r="Z132" s="1134"/>
      <c r="AA132" s="1135">
        <v>5.9783131410000001</v>
      </c>
      <c r="AB132" s="1136"/>
      <c r="AC132" s="1136"/>
      <c r="AD132" s="1136"/>
      <c r="AE132" s="1137"/>
      <c r="AF132" s="1138">
        <v>6.8501729310000004</v>
      </c>
      <c r="AG132" s="1136"/>
      <c r="AH132" s="1136"/>
      <c r="AI132" s="1136"/>
      <c r="AJ132" s="1137"/>
      <c r="AK132" s="1138">
        <v>7.9736929510000003</v>
      </c>
      <c r="AL132" s="1136"/>
      <c r="AM132" s="1136"/>
      <c r="AN132" s="1136"/>
      <c r="AO132" s="1137"/>
      <c r="AP132" s="1040"/>
      <c r="AQ132" s="1041"/>
      <c r="AR132" s="1041"/>
      <c r="AS132" s="1041"/>
      <c r="AT132" s="113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16" t="s">
        <v>474</v>
      </c>
      <c r="W133" s="1116"/>
      <c r="X133" s="1116"/>
      <c r="Y133" s="1116"/>
      <c r="Z133" s="1117"/>
      <c r="AA133" s="1118">
        <v>5.6</v>
      </c>
      <c r="AB133" s="1119"/>
      <c r="AC133" s="1119"/>
      <c r="AD133" s="1119"/>
      <c r="AE133" s="1120"/>
      <c r="AF133" s="1118">
        <v>6.2</v>
      </c>
      <c r="AG133" s="1119"/>
      <c r="AH133" s="1119"/>
      <c r="AI133" s="1119"/>
      <c r="AJ133" s="1120"/>
      <c r="AK133" s="1118">
        <v>6.9</v>
      </c>
      <c r="AL133" s="1119"/>
      <c r="AM133" s="1119"/>
      <c r="AN133" s="1119"/>
      <c r="AO133" s="1120"/>
      <c r="AP133" s="1067"/>
      <c r="AQ133" s="1068"/>
      <c r="AR133" s="1068"/>
      <c r="AS133" s="1068"/>
      <c r="AT133" s="112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qr52gqmkKiZVRr2SJZB2yGJft3qwTOHsXKaaaDLJlanVREdFyuqlhrrAaTiaskul9jm6oL8vG2/6O098kKTCA==" saltValue="xUtjVZI5D8VE3qZUbBFR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85" zoomScaleNormal="85" zoomScaleSheetLayoutView="85"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475</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zO8CPzeYb5KoifVZBIfameUMXwlqtZcl2Jz1kIck8TZrEhDgeL2BNP7F/rUT70YtHWhN0DKcsLhztYjxO0FNvw==" saltValue="tKt0pvqMalCU0LAr2SMAf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TzAV9428x1e//alKuPqyF13f9fnahrpG0K0s4JKAGHwKWH4HwQzpPVlAOMlNk/q4S7m0oMnNKHKuqsTRA33q4g==" saltValue="2+jbldm4y6v8mkUAorjzjA=="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478</v>
      </c>
      <c r="AP7" s="272"/>
      <c r="AQ7" s="273" t="s">
        <v>479</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480</v>
      </c>
      <c r="AQ8" s="279" t="s">
        <v>481</v>
      </c>
      <c r="AR8" s="280" t="s">
        <v>482</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5" t="s">
        <v>483</v>
      </c>
      <c r="AL9" s="1156"/>
      <c r="AM9" s="1156"/>
      <c r="AN9" s="1157"/>
      <c r="AO9" s="281">
        <v>748470</v>
      </c>
      <c r="AP9" s="281">
        <v>209070</v>
      </c>
      <c r="AQ9" s="282">
        <v>273733</v>
      </c>
      <c r="AR9" s="283">
        <v>-23.6</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5" t="s">
        <v>484</v>
      </c>
      <c r="AL10" s="1156"/>
      <c r="AM10" s="1156"/>
      <c r="AN10" s="1157"/>
      <c r="AO10" s="284">
        <v>84419</v>
      </c>
      <c r="AP10" s="284">
        <v>23581</v>
      </c>
      <c r="AQ10" s="285">
        <v>30345</v>
      </c>
      <c r="AR10" s="286">
        <v>-22.3</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5" t="s">
        <v>485</v>
      </c>
      <c r="AL11" s="1156"/>
      <c r="AM11" s="1156"/>
      <c r="AN11" s="1157"/>
      <c r="AO11" s="284" t="s">
        <v>486</v>
      </c>
      <c r="AP11" s="284" t="s">
        <v>486</v>
      </c>
      <c r="AQ11" s="285">
        <v>4149</v>
      </c>
      <c r="AR11" s="286" t="s">
        <v>486</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5" t="s">
        <v>487</v>
      </c>
      <c r="AL12" s="1156"/>
      <c r="AM12" s="1156"/>
      <c r="AN12" s="1157"/>
      <c r="AO12" s="284" t="s">
        <v>486</v>
      </c>
      <c r="AP12" s="284" t="s">
        <v>486</v>
      </c>
      <c r="AQ12" s="285" t="s">
        <v>486</v>
      </c>
      <c r="AR12" s="286" t="s">
        <v>486</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5" t="s">
        <v>488</v>
      </c>
      <c r="AL13" s="1156"/>
      <c r="AM13" s="1156"/>
      <c r="AN13" s="1157"/>
      <c r="AO13" s="284">
        <v>59800</v>
      </c>
      <c r="AP13" s="284">
        <v>16704</v>
      </c>
      <c r="AQ13" s="285">
        <v>9494</v>
      </c>
      <c r="AR13" s="286">
        <v>75.900000000000006</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5" t="s">
        <v>489</v>
      </c>
      <c r="AL14" s="1156"/>
      <c r="AM14" s="1156"/>
      <c r="AN14" s="1157"/>
      <c r="AO14" s="284">
        <v>24981</v>
      </c>
      <c r="AP14" s="284">
        <v>6978</v>
      </c>
      <c r="AQ14" s="285">
        <v>5033</v>
      </c>
      <c r="AR14" s="286">
        <v>38.6</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8" t="s">
        <v>490</v>
      </c>
      <c r="AL15" s="1159"/>
      <c r="AM15" s="1159"/>
      <c r="AN15" s="1160"/>
      <c r="AO15" s="284">
        <v>-67058</v>
      </c>
      <c r="AP15" s="284">
        <v>-18731</v>
      </c>
      <c r="AQ15" s="285">
        <v>-17000</v>
      </c>
      <c r="AR15" s="286">
        <v>10.199999999999999</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8" t="s">
        <v>177</v>
      </c>
      <c r="AL16" s="1159"/>
      <c r="AM16" s="1159"/>
      <c r="AN16" s="1160"/>
      <c r="AO16" s="284">
        <v>850612</v>
      </c>
      <c r="AP16" s="284">
        <v>237601</v>
      </c>
      <c r="AQ16" s="285">
        <v>305754</v>
      </c>
      <c r="AR16" s="286">
        <v>-22.3</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1" t="s">
        <v>495</v>
      </c>
      <c r="AL21" s="1162"/>
      <c r="AM21" s="1162"/>
      <c r="AN21" s="1163"/>
      <c r="AO21" s="297">
        <v>19.27</v>
      </c>
      <c r="AP21" s="298">
        <v>26.54</v>
      </c>
      <c r="AQ21" s="299">
        <v>-7.27</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1" t="s">
        <v>496</v>
      </c>
      <c r="AL22" s="1162"/>
      <c r="AM22" s="1162"/>
      <c r="AN22" s="1163"/>
      <c r="AO22" s="302">
        <v>93.5</v>
      </c>
      <c r="AP22" s="303">
        <v>93.9</v>
      </c>
      <c r="AQ22" s="304">
        <v>-0.4</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52" t="s">
        <v>497</v>
      </c>
      <c r="B26" s="1152"/>
      <c r="C26" s="1152"/>
      <c r="D26" s="1152"/>
      <c r="E26" s="1152"/>
      <c r="F26" s="1152"/>
      <c r="G26" s="1152"/>
      <c r="H26" s="1152"/>
      <c r="I26" s="115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c r="AT26" s="267"/>
    </row>
    <row r="27" spans="1:46" ht="13">
      <c r="A27" s="309"/>
      <c r="AO27" s="262"/>
      <c r="AP27" s="262"/>
      <c r="AQ27" s="262"/>
      <c r="AR27" s="262"/>
      <c r="AS27" s="262"/>
      <c r="AT27" s="262"/>
    </row>
    <row r="28" spans="1:46" ht="16.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478</v>
      </c>
      <c r="AP30" s="272"/>
      <c r="AQ30" s="273" t="s">
        <v>479</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480</v>
      </c>
      <c r="AQ31" s="279" t="s">
        <v>481</v>
      </c>
      <c r="AR31" s="280" t="s">
        <v>482</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9" t="s">
        <v>500</v>
      </c>
      <c r="AL32" s="1170"/>
      <c r="AM32" s="1170"/>
      <c r="AN32" s="1171"/>
      <c r="AO32" s="312">
        <v>548429</v>
      </c>
      <c r="AP32" s="312">
        <v>153192</v>
      </c>
      <c r="AQ32" s="313">
        <v>170830</v>
      </c>
      <c r="AR32" s="314">
        <v>-10.3</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9" t="s">
        <v>501</v>
      </c>
      <c r="AL33" s="1170"/>
      <c r="AM33" s="1170"/>
      <c r="AN33" s="1171"/>
      <c r="AO33" s="312" t="s">
        <v>486</v>
      </c>
      <c r="AP33" s="312" t="s">
        <v>486</v>
      </c>
      <c r="AQ33" s="313" t="s">
        <v>486</v>
      </c>
      <c r="AR33" s="314" t="s">
        <v>486</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9" t="s">
        <v>502</v>
      </c>
      <c r="AL34" s="1170"/>
      <c r="AM34" s="1170"/>
      <c r="AN34" s="1171"/>
      <c r="AO34" s="312" t="s">
        <v>486</v>
      </c>
      <c r="AP34" s="312" t="s">
        <v>486</v>
      </c>
      <c r="AQ34" s="313" t="s">
        <v>486</v>
      </c>
      <c r="AR34" s="314" t="s">
        <v>486</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9" t="s">
        <v>503</v>
      </c>
      <c r="AL35" s="1170"/>
      <c r="AM35" s="1170"/>
      <c r="AN35" s="1171"/>
      <c r="AO35" s="312">
        <v>36456</v>
      </c>
      <c r="AP35" s="312">
        <v>10183</v>
      </c>
      <c r="AQ35" s="313">
        <v>32606</v>
      </c>
      <c r="AR35" s="314">
        <v>-68.8</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9" t="s">
        <v>504</v>
      </c>
      <c r="AL36" s="1170"/>
      <c r="AM36" s="1170"/>
      <c r="AN36" s="1171"/>
      <c r="AO36" s="312">
        <v>14617</v>
      </c>
      <c r="AP36" s="312">
        <v>4083</v>
      </c>
      <c r="AQ36" s="313">
        <v>4875</v>
      </c>
      <c r="AR36" s="314">
        <v>-16.2</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9" t="s">
        <v>505</v>
      </c>
      <c r="AL37" s="1170"/>
      <c r="AM37" s="1170"/>
      <c r="AN37" s="1171"/>
      <c r="AO37" s="312">
        <v>1163</v>
      </c>
      <c r="AP37" s="312">
        <v>325</v>
      </c>
      <c r="AQ37" s="313">
        <v>993</v>
      </c>
      <c r="AR37" s="314">
        <v>-67.3</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2" t="s">
        <v>506</v>
      </c>
      <c r="AL38" s="1173"/>
      <c r="AM38" s="1173"/>
      <c r="AN38" s="1174"/>
      <c r="AO38" s="315" t="s">
        <v>486</v>
      </c>
      <c r="AP38" s="315" t="s">
        <v>486</v>
      </c>
      <c r="AQ38" s="316">
        <v>50</v>
      </c>
      <c r="AR38" s="304" t="s">
        <v>486</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2" t="s">
        <v>507</v>
      </c>
      <c r="AL39" s="1173"/>
      <c r="AM39" s="1173"/>
      <c r="AN39" s="1174"/>
      <c r="AO39" s="312">
        <v>-16267</v>
      </c>
      <c r="AP39" s="312">
        <v>-4544</v>
      </c>
      <c r="AQ39" s="313">
        <v>-6626</v>
      </c>
      <c r="AR39" s="314">
        <v>-31.4</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9" t="s">
        <v>508</v>
      </c>
      <c r="AL40" s="1170"/>
      <c r="AM40" s="1170"/>
      <c r="AN40" s="1171"/>
      <c r="AO40" s="312">
        <v>-420190</v>
      </c>
      <c r="AP40" s="312">
        <v>-117372</v>
      </c>
      <c r="AQ40" s="313">
        <v>-145454</v>
      </c>
      <c r="AR40" s="314">
        <v>-19.3</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5" t="s">
        <v>287</v>
      </c>
      <c r="AL41" s="1176"/>
      <c r="AM41" s="1176"/>
      <c r="AN41" s="1177"/>
      <c r="AO41" s="312">
        <v>164208</v>
      </c>
      <c r="AP41" s="312">
        <v>45868</v>
      </c>
      <c r="AQ41" s="313">
        <v>57274</v>
      </c>
      <c r="AR41" s="314">
        <v>-19.899999999999999</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4" t="s">
        <v>478</v>
      </c>
      <c r="AN49" s="1166" t="s">
        <v>511</v>
      </c>
      <c r="AO49" s="1167"/>
      <c r="AP49" s="1167"/>
      <c r="AQ49" s="1167"/>
      <c r="AR49" s="1168"/>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5"/>
      <c r="AN50" s="328" t="s">
        <v>512</v>
      </c>
      <c r="AO50" s="329" t="s">
        <v>513</v>
      </c>
      <c r="AP50" s="330" t="s">
        <v>514</v>
      </c>
      <c r="AQ50" s="331" t="s">
        <v>515</v>
      </c>
      <c r="AR50" s="332" t="s">
        <v>516</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679662</v>
      </c>
      <c r="AN51" s="334">
        <v>173383</v>
      </c>
      <c r="AO51" s="335">
        <v>56.5</v>
      </c>
      <c r="AP51" s="336">
        <v>316937</v>
      </c>
      <c r="AQ51" s="337">
        <v>9.4</v>
      </c>
      <c r="AR51" s="338">
        <v>47.1</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538990</v>
      </c>
      <c r="AN52" s="342">
        <v>137497</v>
      </c>
      <c r="AO52" s="343">
        <v>102.7</v>
      </c>
      <c r="AP52" s="344">
        <v>199150</v>
      </c>
      <c r="AQ52" s="345">
        <v>27.5</v>
      </c>
      <c r="AR52" s="346">
        <v>75.2</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709497</v>
      </c>
      <c r="AN53" s="334">
        <v>186024</v>
      </c>
      <c r="AO53" s="335">
        <v>7.3</v>
      </c>
      <c r="AP53" s="336">
        <v>332350</v>
      </c>
      <c r="AQ53" s="337">
        <v>4.9000000000000004</v>
      </c>
      <c r="AR53" s="338">
        <v>2.4</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539197</v>
      </c>
      <c r="AN54" s="342">
        <v>141373</v>
      </c>
      <c r="AO54" s="343">
        <v>2.8</v>
      </c>
      <c r="AP54" s="344">
        <v>200453</v>
      </c>
      <c r="AQ54" s="345">
        <v>0.7</v>
      </c>
      <c r="AR54" s="346">
        <v>2.1</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2267349</v>
      </c>
      <c r="AN55" s="334">
        <v>605110</v>
      </c>
      <c r="AO55" s="335">
        <v>225.3</v>
      </c>
      <c r="AP55" s="336">
        <v>362690</v>
      </c>
      <c r="AQ55" s="337">
        <v>9.1</v>
      </c>
      <c r="AR55" s="338">
        <v>216.2</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1970957</v>
      </c>
      <c r="AN56" s="342">
        <v>526009</v>
      </c>
      <c r="AO56" s="343">
        <v>272.10000000000002</v>
      </c>
      <c r="AP56" s="344">
        <v>172580</v>
      </c>
      <c r="AQ56" s="345">
        <v>-13.9</v>
      </c>
      <c r="AR56" s="346">
        <v>286</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1085566</v>
      </c>
      <c r="AN57" s="334">
        <v>296522</v>
      </c>
      <c r="AO57" s="335">
        <v>-51</v>
      </c>
      <c r="AP57" s="336">
        <v>296093</v>
      </c>
      <c r="AQ57" s="337">
        <v>-18.399999999999999</v>
      </c>
      <c r="AR57" s="338">
        <v>-32.6</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899691</v>
      </c>
      <c r="AN58" s="342">
        <v>245750</v>
      </c>
      <c r="AO58" s="343">
        <v>-53.3</v>
      </c>
      <c r="AP58" s="344">
        <v>140545</v>
      </c>
      <c r="AQ58" s="345">
        <v>-18.600000000000001</v>
      </c>
      <c r="AR58" s="346">
        <v>-34.700000000000003</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884010</v>
      </c>
      <c r="AN59" s="334">
        <v>246930</v>
      </c>
      <c r="AO59" s="335">
        <v>-16.7</v>
      </c>
      <c r="AP59" s="336">
        <v>308655</v>
      </c>
      <c r="AQ59" s="337">
        <v>4.2</v>
      </c>
      <c r="AR59" s="338">
        <v>-20.9</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753547</v>
      </c>
      <c r="AN60" s="342">
        <v>210488</v>
      </c>
      <c r="AO60" s="343">
        <v>-14.3</v>
      </c>
      <c r="AP60" s="344">
        <v>169887</v>
      </c>
      <c r="AQ60" s="345">
        <v>20.9</v>
      </c>
      <c r="AR60" s="346">
        <v>-35.200000000000003</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1125217</v>
      </c>
      <c r="AN61" s="349">
        <v>301594</v>
      </c>
      <c r="AO61" s="350">
        <v>44.3</v>
      </c>
      <c r="AP61" s="351">
        <v>323345</v>
      </c>
      <c r="AQ61" s="352">
        <v>1.8</v>
      </c>
      <c r="AR61" s="338">
        <v>42.5</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940476</v>
      </c>
      <c r="AN62" s="342">
        <v>252223</v>
      </c>
      <c r="AO62" s="343">
        <v>62</v>
      </c>
      <c r="AP62" s="344">
        <v>176523</v>
      </c>
      <c r="AQ62" s="345">
        <v>3.3</v>
      </c>
      <c r="AR62" s="346">
        <v>58.7</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Ofi7RSYrMdD2urD+N486BjdU8tk707cZokI1hR71qYCeOTNK5Fg2j2o+sa6N97Y/9glNiqq3GpI3S1pQJ91h4A==" saltValue="nAEi7lMJ5FPHvDxMFVB7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475</v>
      </c>
    </row>
    <row r="121" spans="125:125" ht="13.5" hidden="1" customHeight="1">
      <c r="DU121" s="259"/>
    </row>
  </sheetData>
  <sheetProtection algorithmName="SHA-512" hashValue="/oi9k/o+4jfMYxnsOUMmYYGawB5mYezzdu3nccAEbMEPyxFdObPPtRBJMT/BroMMJ2q7bE+Es34N4LM8yJ5rsw==" saltValue="1HnjguQYWWE0MscssB8zgA=="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475</v>
      </c>
    </row>
  </sheetData>
  <sheetProtection algorithmName="SHA-512" hashValue="ekhwVwraPb2OSf5VNPv1fDbLdK5t55UUh4PE9Yhop+FOP8O5uMLj+EvLlwudQz/HqwQY2lAA4Rr3YwSXvdIq4Q==" saltValue="2mp5uO6PAt2h38OOQtTytA=="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8" t="s">
        <v>3</v>
      </c>
      <c r="D47" s="1178"/>
      <c r="E47" s="1179"/>
      <c r="F47" s="11">
        <v>40.74</v>
      </c>
      <c r="G47" s="12">
        <v>40.299999999999997</v>
      </c>
      <c r="H47" s="12">
        <v>38.619999999999997</v>
      </c>
      <c r="I47" s="12">
        <v>44.46</v>
      </c>
      <c r="J47" s="13">
        <v>48.06</v>
      </c>
    </row>
    <row r="48" spans="2:10" ht="57.75" customHeight="1">
      <c r="B48" s="14"/>
      <c r="C48" s="1180" t="s">
        <v>4</v>
      </c>
      <c r="D48" s="1180"/>
      <c r="E48" s="1181"/>
      <c r="F48" s="15">
        <v>3.26</v>
      </c>
      <c r="G48" s="16">
        <v>2.94</v>
      </c>
      <c r="H48" s="16">
        <v>9.0500000000000007</v>
      </c>
      <c r="I48" s="16">
        <v>5.64</v>
      </c>
      <c r="J48" s="17">
        <v>1.81</v>
      </c>
    </row>
    <row r="49" spans="2:10" ht="57.75" customHeight="1" thickBot="1">
      <c r="B49" s="18"/>
      <c r="C49" s="1182" t="s">
        <v>5</v>
      </c>
      <c r="D49" s="1182"/>
      <c r="E49" s="1183"/>
      <c r="F49" s="19" t="s">
        <v>530</v>
      </c>
      <c r="G49" s="20" t="s">
        <v>531</v>
      </c>
      <c r="H49" s="20">
        <v>6.43</v>
      </c>
      <c r="I49" s="20" t="s">
        <v>532</v>
      </c>
      <c r="J49" s="21" t="s">
        <v>533</v>
      </c>
    </row>
    <row r="50" spans="2:10" ht="13"/>
  </sheetData>
  <sheetProtection algorithmName="SHA-512" hashValue="L1GLGV6Vs1io0EVDRlSbfOJKueUpiPQyqQHrdk06cu2Y3z5BLe0zfAdD2gXcEsvtUgFMvPqMoApUWAw1PRAzhg==" saltValue="xNT2vUf1n2WMG6QRURsi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伊藤万里子</cp:lastModifiedBy>
  <cp:lastPrinted>2025-03-21T01:19:56Z</cp:lastPrinted>
  <dcterms:created xsi:type="dcterms:W3CDTF">2025-02-19T04:37:02Z</dcterms:created>
  <dcterms:modified xsi:type="dcterms:W3CDTF">2025-09-19T00:32:47Z</dcterms:modified>
  <cp:category/>
</cp:coreProperties>
</file>