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5年度分の続き（地方公会計関係）\03_起案（HP公表用）\01_起案\HP公表用データ\"/>
    </mc:Choice>
  </mc:AlternateContent>
  <xr:revisionPtr revIDLastSave="0" documentId="13_ncr:1_{BBC0771F-551D-46CF-A8D5-518561EE1F13}" xr6:coauthVersionLast="47" xr6:coauthVersionMax="47" xr10:uidLastSave="{00000000-0000-0000-0000-000000000000}"/>
  <bookViews>
    <workbookView xWindow="2868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AM37" i="10"/>
  <c r="C37" i="10"/>
  <c r="CO36" i="10"/>
  <c r="AM36" i="10"/>
  <c r="C36" i="10"/>
  <c r="CO35" i="10"/>
  <c r="AM35" i="10"/>
  <c r="C34" i="10"/>
  <c r="C35" i="10" l="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BW40" i="10" s="1"/>
  <c r="BW41" i="10" s="1"/>
  <c r="BW42" i="10" s="1"/>
  <c r="BW43" i="10" s="1"/>
  <c r="BE34" i="10"/>
  <c r="BE35" i="10" s="1"/>
  <c r="BE36" i="10" s="1"/>
  <c r="BE37" i="10" s="1"/>
  <c r="CO34" i="10" l="1"/>
</calcChain>
</file>

<file path=xl/sharedStrings.xml><?xml version="1.0" encoding="utf-8"?>
<sst xmlns="http://schemas.openxmlformats.org/spreadsheetml/2006/main" count="1211" uniqueCount="590">
  <si>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</si>
  <si>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</si>
  <si>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</si>
  <si>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</si>
  <si>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</si>
  <si>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</si>
  <si>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</si>
  <si>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</si>
  <si>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</si>
  <si>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</si>
  <si>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</si>
  <si>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</si>
  <si>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</si>
  <si>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</si>
  <si>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</si>
  <si>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</si>
  <si>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</si>
  <si>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</si>
  <si>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</si>
  <si>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</si>
  <si>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</si>
  <si>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</si>
  <si>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</si>
  <si>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</si>
  <si>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</si>
  <si>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</si>
  <si>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</si>
  <si>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</si>
  <si>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</si>
  <si>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</si>
  <si>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</si>
  <si>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</si>
  <si>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</si>
  <si>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</si>
  <si>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</si>
  <si>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</si>
  <si>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</si>
  <si>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</si>
  <si>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</si>
  <si>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</si>
  <si>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</si>
  <si>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</si>
  <si>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</si>
  <si>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</si>
  <si>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</si>
  <si>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</si>
  <si>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</si>
  <si>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</si>
  <si>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</si>
  <si>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</si>
  <si>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</si>
  <si>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</si>
  <si>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</si>
  <si>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</si>
  <si>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</si>
  <si>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</si>
  <si>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</si>
  <si>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</si>
  <si>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</si>
  <si>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</si>
  <si>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</si>
  <si>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</si>
  <si>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</si>
  <si>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</si>
  <si>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</si>
  <si>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</si>
  <si>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</si>
  <si>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</si>
  <si>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</si>
  <si>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</si>
  <si>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</si>
  <si>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</si>
  <si>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</si>
  <si>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</si>
  <si>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</si>
  <si>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</si>
  <si>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</si>
  <si>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</si>
  <si>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</si>
  <si>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</si>
  <si>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</si>
  <si>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</si>
  <si>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</si>
  <si>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</si>
  <si>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</si>
  <si>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</si>
  <si>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</si>
  <si>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</si>
  <si>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</si>
  <si>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</si>
  <si>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</si>
  <si>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</si>
  <si>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</si>
  <si>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</si>
  <si>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伊方町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</si>
  <si>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</si>
  <si>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</si>
  <si>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</si>
  <si>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</si>
  <si>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</si>
  <si>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</si>
  <si>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</si>
  <si>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</si>
  <si>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</si>
  <si>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</si>
  <si>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</si>
  <si>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</si>
  <si>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</si>
  <si>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</si>
  <si>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</si>
  <si>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</si>
  <si>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</si>
  <si>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</si>
  <si>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</si>
  <si>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</si>
  <si>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</si>
  <si>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</si>
  <si>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</si>
  <si>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</si>
  <si>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</si>
  <si>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</si>
  <si>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</si>
  <si>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</si>
  <si>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</si>
  <si>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</si>
  <si>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</si>
  <si>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</si>
  <si>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</si>
  <si>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</si>
  <si>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</si>
  <si>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</si>
  <si>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</si>
  <si>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</si>
  <si>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</si>
  <si>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</si>
  <si>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</si>
  <si>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</si>
  <si>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</si>
  <si>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</si>
  <si>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</si>
  <si>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</si>
  <si>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-4.0</t>
    <phoneticPr fontId="5"/>
  </si>
  <si>
    <t>基準財政需要額</t>
    <phoneticPr fontId="26"/>
  </si>
  <si>
    <t>うち日本人(％)</t>
    <phoneticPr fontId="5"/>
  </si>
  <si>
    <t>-4.2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</si>
  <si>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</si>
  <si>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</si>
  <si>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</si>
  <si>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</si>
  <si>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</si>
  <si>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</si>
  <si>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</si>
  <si>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</si>
  <si>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</si>
  <si>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</si>
  <si>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</si>
  <si>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</si>
  <si>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</si>
  <si>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</si>
  <si>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</si>
  <si>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</si>
  <si>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</si>
  <si>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</si>
  <si>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</si>
  <si>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</si>
  <si>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</si>
  <si>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</si>
  <si>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</si>
  <si>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</si>
  <si>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</si>
  <si>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</si>
  <si>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</si>
  <si>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</si>
  <si>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</si>
  <si>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</si>
  <si>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</si>
  <si>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</si>
  <si>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</si>
  <si>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</si>
  <si>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</si>
  <si>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</si>
  <si>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</si>
  <si>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</si>
  <si>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</si>
  <si>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</si>
  <si>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</si>
  <si>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</si>
  <si>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</si>
  <si>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</si>
  <si>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</si>
  <si>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</si>
  <si>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</si>
  <si>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</si>
  <si>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</si>
  <si>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</si>
  <si>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</si>
  <si>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</si>
  <si>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</si>
  <si>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</si>
  <si>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</si>
  <si>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</si>
  <si>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</si>
  <si>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</si>
  <si>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愛媛県伊方町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</si>
  <si>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</si>
  <si>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</si>
  <si>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</si>
  <si>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</si>
  <si>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</si>
  <si>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</si>
  <si>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</si>
  <si>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</si>
  <si>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</si>
  <si>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</si>
  <si>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</si>
  <si>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</si>
  <si>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</si>
  <si>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</si>
  <si>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</si>
  <si>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</si>
  <si>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</si>
  <si>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</si>
  <si>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</si>
  <si>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</si>
  <si>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</si>
  <si>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</si>
  <si>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</si>
  <si>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</si>
  <si>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</si>
  <si>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</si>
  <si>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</si>
  <si>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</si>
  <si>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</si>
  <si>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</si>
  <si>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</si>
  <si>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</si>
  <si>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</si>
  <si>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</si>
  <si>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</si>
  <si>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</si>
  <si>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</si>
  <si>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</si>
  <si>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</si>
  <si>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</si>
  <si>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</si>
  <si>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</si>
  <si>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</si>
  <si>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</si>
  <si>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</si>
  <si>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</si>
  <si>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</si>
  <si>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</si>
  <si>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</si>
  <si>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</si>
  <si>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</si>
  <si>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</si>
  <si>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</si>
  <si>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</si>
  <si>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</si>
  <si>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</si>
  <si>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</si>
  <si>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</si>
  <si>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</si>
  <si>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</si>
  <si>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</si>
  <si>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</si>
  <si>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</si>
  <si>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</si>
  <si>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</si>
  <si>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</si>
  <si>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</si>
  <si>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</si>
  <si>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</si>
  <si>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</si>
  <si>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</si>
  <si>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</si>
  <si>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</si>
  <si>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</si>
  <si>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</si>
  <si>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</si>
  <si>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</si>
  <si>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</si>
  <si>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</si>
  <si>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</si>
  <si>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</si>
  <si>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</si>
  <si>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</si>
  <si>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</si>
  <si>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</si>
  <si>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</si>
  <si>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</si>
  <si>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</si>
  <si>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</si>
  <si>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</si>
  <si>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</si>
  <si>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</si>
  <si>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</si>
  <si>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</si>
  <si>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</si>
  <si>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</si>
  <si>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</si>
  <si>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</si>
  <si>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</si>
  <si>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</si>
  <si>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</si>
  <si>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</si>
  <si>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</si>
  <si>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</si>
  <si>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</si>
  <si>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</si>
  <si>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</si>
  <si>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</si>
  <si>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</si>
  <si>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</si>
  <si>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</si>
  <si>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</si>
  <si>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</si>
  <si>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</si>
  <si>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</si>
  <si>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</si>
  <si>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</si>
  <si>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</si>
  <si>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</si>
  <si>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</si>
  <si>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</si>
  <si>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</si>
  <si>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</si>
  <si>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その他</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</si>
  <si>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</si>
  <si>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</si>
  <si>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</si>
  <si>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</si>
  <si>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</si>
  <si>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</si>
  <si>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</si>
  <si>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</si>
  <si>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</si>
  <si>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</si>
  <si>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</si>
  <si>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</si>
  <si>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</si>
  <si>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</si>
  <si>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</si>
  <si>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</si>
  <si>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</si>
  <si>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</si>
  <si>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</si>
  <si>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</si>
  <si>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</si>
  <si>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</si>
  <si>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</si>
  <si>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</si>
  <si>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</si>
  <si>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愛媛県伊方町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</si>
  <si>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</si>
  <si>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</si>
  <si>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</si>
  <si>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</si>
  <si>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</si>
  <si>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</si>
  <si>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</si>
  <si>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</si>
  <si>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</si>
  <si>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</si>
  <si>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</si>
  <si>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</si>
  <si>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</si>
  <si>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</si>
  <si>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</si>
  <si>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</si>
  <si>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</si>
  <si>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</si>
  <si>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</si>
  <si>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</si>
  <si>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</si>
  <si>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</si>
  <si>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</si>
  <si>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</si>
  <si>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</si>
  <si>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</si>
  <si>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</si>
  <si>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</si>
  <si>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</si>
  <si>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</si>
  <si>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</si>
  <si>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</si>
  <si>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</si>
  <si>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</si>
  <si>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</si>
  <si>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国民健康保険（直診）特別会計</t>
    <phoneticPr fontId="5"/>
  </si>
  <si>
    <t>後期高齢者医療保険特別会計</t>
    <phoneticPr fontId="5"/>
  </si>
  <si>
    <t>介護保険（保険）特別会計</t>
    <phoneticPr fontId="5"/>
  </si>
  <si>
    <t>介護保険（サービス）特別会計</t>
    <phoneticPr fontId="5"/>
  </si>
  <si>
    <t>水道事業会計</t>
    <phoneticPr fontId="5"/>
  </si>
  <si>
    <t>法適用企業</t>
    <phoneticPr fontId="5"/>
  </si>
  <si>
    <t>風力発電事業特別会計</t>
    <phoneticPr fontId="5"/>
  </si>
  <si>
    <t>法非適用企業</t>
    <phoneticPr fontId="5"/>
  </si>
  <si>
    <t>公共下水道事業特別会計</t>
    <phoneticPr fontId="5"/>
  </si>
  <si>
    <t>小規模下水道事業特別会計</t>
    <phoneticPr fontId="5"/>
  </si>
  <si>
    <t>特定地域生活排水処理事業特別会計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</si>
  <si>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</si>
  <si>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</si>
  <si>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</si>
  <si>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</si>
  <si>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</si>
  <si>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</si>
  <si>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</si>
  <si>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</si>
  <si>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</si>
  <si>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</si>
  <si>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</si>
  <si>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</si>
  <si>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</si>
  <si>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</si>
  <si>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</si>
  <si>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</si>
  <si>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</si>
  <si>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</si>
  <si>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</si>
  <si>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</si>
  <si>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</si>
  <si>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</si>
  <si>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</si>
  <si>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</si>
  <si>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</si>
  <si>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</si>
  <si>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</si>
  <si>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</si>
  <si>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</si>
  <si>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</si>
  <si>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</si>
  <si>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</si>
  <si>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</si>
  <si>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</si>
  <si>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</si>
  <si>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</si>
  <si>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</si>
  <si>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</si>
  <si>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</si>
  <si>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</si>
  <si>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</si>
  <si>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</si>
  <si>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</si>
  <si>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</si>
  <si>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</si>
  <si>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</si>
  <si>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</si>
  <si>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</si>
  <si>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</si>
  <si>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</si>
  <si>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</si>
  <si>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</si>
  <si>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</si>
  <si>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</si>
  <si>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</si>
  <si>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</si>
  <si>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</si>
  <si>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</si>
  <si>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</si>
  <si>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</si>
  <si>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</si>
  <si>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</si>
  <si>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</si>
  <si>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</si>
  <si>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</si>
  <si>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</si>
  <si>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</si>
  <si>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</si>
  <si>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</si>
  <si>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</si>
  <si>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</si>
  <si>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</si>
  <si>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</si>
  <si>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</si>
  <si>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</si>
  <si>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</si>
  <si>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</si>
  <si>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</si>
  <si>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</si>
  <si>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</si>
  <si>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</si>
  <si>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</si>
  <si>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</si>
  <si>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</si>
  <si>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</si>
  <si>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</si>
  <si>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</si>
  <si>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</si>
  <si>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</si>
  <si>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</si>
  <si>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</si>
  <si>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</si>
  <si>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</si>
  <si>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</si>
  <si>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</si>
  <si>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</si>
  <si>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</si>
  <si>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</si>
  <si>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</si>
  <si>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</si>
  <si>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</si>
  <si>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</si>
  <si>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</si>
  <si>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</si>
  <si>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</si>
  <si>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</si>
  <si>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</si>
  <si>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</si>
  <si>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</si>
  <si>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</si>
  <si>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</si>
  <si>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</si>
  <si>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</si>
  <si>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</si>
  <si>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</si>
  <si>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</si>
  <si>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</si>
  <si>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</si>
  <si>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</si>
  <si>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</si>
  <si>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</si>
  <si>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</si>
  <si>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</si>
  <si>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</si>
  <si>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</si>
  <si>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</si>
  <si>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</si>
  <si>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</si>
  <si>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</si>
  <si>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</si>
  <si>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</si>
  <si>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</si>
  <si>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</si>
  <si>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</si>
  <si>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</si>
  <si>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2.57</t>
  </si>
  <si>
    <t>▲ 3.63</t>
  </si>
  <si>
    <t>水道事業会計</t>
  </si>
  <si>
    <t>一般会計</t>
  </si>
  <si>
    <t>風力発電事業特別会計</t>
  </si>
  <si>
    <t>介護保険（保険）特別会計</t>
  </si>
  <si>
    <t>公共下水道事業特別会計</t>
  </si>
  <si>
    <t>小規模下水道事業特別会計</t>
  </si>
  <si>
    <t>特定地域生活排水処理事業特別会計</t>
  </si>
  <si>
    <t>国民健康保険（事業）特別会計</t>
  </si>
  <si>
    <t>その他会計（赤字）</t>
  </si>
  <si>
    <t>その他会計（黒字）</t>
  </si>
  <si>
    <t>R01</t>
    <phoneticPr fontId="5"/>
  </si>
  <si>
    <t>R02</t>
    <phoneticPr fontId="5"/>
  </si>
  <si>
    <t>R03</t>
    <phoneticPr fontId="5"/>
  </si>
  <si>
    <t>R04</t>
    <phoneticPr fontId="5"/>
  </si>
  <si>
    <t>R05</t>
    <phoneticPr fontId="5"/>
  </si>
  <si>
    <t>-</t>
    <phoneticPr fontId="2"/>
  </si>
  <si>
    <t>クリエイト伊方</t>
    <rPh sb="5" eb="7">
      <t>イカタ</t>
    </rPh>
    <phoneticPr fontId="2"/>
  </si>
  <si>
    <t>愛媛県市町総合事務組合(退職手当事業分)</t>
  </si>
  <si>
    <t>愛媛県市町総合事務組合(消防補償事業分)</t>
    <rPh sb="12" eb="14">
      <t>ショウボウ</t>
    </rPh>
    <rPh sb="14" eb="16">
      <t>ホショウ</t>
    </rPh>
    <phoneticPr fontId="2"/>
  </si>
  <si>
    <t>愛媛県市町総合事務組合(交通災害事業分)</t>
    <rPh sb="12" eb="14">
      <t>コウツウ</t>
    </rPh>
    <rPh sb="14" eb="16">
      <t>サイガイ</t>
    </rPh>
    <rPh sb="16" eb="18">
      <t>ジギョウ</t>
    </rPh>
    <phoneticPr fontId="2"/>
  </si>
  <si>
    <t>愛媛県市町総合事務組合(議員公務災害業分)</t>
    <rPh sb="12" eb="14">
      <t>ギイン</t>
    </rPh>
    <rPh sb="14" eb="16">
      <t>コウム</t>
    </rPh>
    <rPh sb="16" eb="18">
      <t>サイガイ</t>
    </rPh>
    <rPh sb="18" eb="19">
      <t>ギョウ</t>
    </rPh>
    <rPh sb="19" eb="20">
      <t>ブン</t>
    </rPh>
    <phoneticPr fontId="2"/>
  </si>
  <si>
    <t>愛媛県市町総合事務組合(共通経費分)</t>
    <rPh sb="12" eb="14">
      <t>キョウツウ</t>
    </rPh>
    <rPh sb="14" eb="16">
      <t>ケイヒ</t>
    </rPh>
    <rPh sb="16" eb="17">
      <t>ブン</t>
    </rPh>
    <phoneticPr fontId="2"/>
  </si>
  <si>
    <t>八幡浜地区施設事務組合（一般会計）</t>
    <rPh sb="0" eb="3">
      <t>ヤワタハマ</t>
    </rPh>
    <rPh sb="3" eb="5">
      <t>チク</t>
    </rPh>
    <rPh sb="5" eb="7">
      <t>シセツ</t>
    </rPh>
    <rPh sb="7" eb="9">
      <t>ジム</t>
    </rPh>
    <rPh sb="9" eb="11">
      <t>クミアイ</t>
    </rPh>
    <rPh sb="12" eb="14">
      <t>イッパン</t>
    </rPh>
    <rPh sb="14" eb="16">
      <t>カイケイ</t>
    </rPh>
    <phoneticPr fontId="2"/>
  </si>
  <si>
    <t>八幡浜地区施設事務組合（消防事業特別会計）</t>
    <rPh sb="0" eb="3">
      <t>ヤワタハマ</t>
    </rPh>
    <rPh sb="3" eb="5">
      <t>チク</t>
    </rPh>
    <rPh sb="5" eb="7">
      <t>シセツ</t>
    </rPh>
    <rPh sb="7" eb="9">
      <t>ジム</t>
    </rPh>
    <rPh sb="9" eb="11">
      <t>クミアイ</t>
    </rPh>
    <rPh sb="12" eb="14">
      <t>ショウボウ</t>
    </rPh>
    <rPh sb="14" eb="16">
      <t>ジギョウ</t>
    </rPh>
    <rPh sb="16" eb="18">
      <t>トクベツ</t>
    </rPh>
    <rPh sb="18" eb="20">
      <t>カイケイ</t>
    </rPh>
    <phoneticPr fontId="2"/>
  </si>
  <si>
    <t>八幡浜地区施設事務組合（し尿処理事業特別会計）</t>
    <rPh sb="0" eb="3">
      <t>ヤワタハマ</t>
    </rPh>
    <rPh sb="3" eb="5">
      <t>チク</t>
    </rPh>
    <rPh sb="5" eb="7">
      <t>シセツ</t>
    </rPh>
    <rPh sb="7" eb="9">
      <t>ジム</t>
    </rPh>
    <rPh sb="9" eb="11">
      <t>クミアイ</t>
    </rPh>
    <rPh sb="13" eb="14">
      <t>ニョウ</t>
    </rPh>
    <rPh sb="14" eb="16">
      <t>ショリ</t>
    </rPh>
    <rPh sb="16" eb="18">
      <t>ジギョウ</t>
    </rPh>
    <rPh sb="18" eb="20">
      <t>トクベツ</t>
    </rPh>
    <rPh sb="20" eb="22">
      <t>カイケイ</t>
    </rPh>
    <phoneticPr fontId="2"/>
  </si>
  <si>
    <t>八幡浜地区施設事務組合（特別養護老人ホーム事業特別会計）</t>
    <rPh sb="0" eb="3">
      <t>ヤワタハマ</t>
    </rPh>
    <rPh sb="3" eb="5">
      <t>チク</t>
    </rPh>
    <rPh sb="5" eb="7">
      <t>シセツ</t>
    </rPh>
    <rPh sb="7" eb="9">
      <t>ジム</t>
    </rPh>
    <rPh sb="9" eb="11">
      <t>クミアイ</t>
    </rPh>
    <rPh sb="12" eb="14">
      <t>トクベツ</t>
    </rPh>
    <rPh sb="14" eb="16">
      <t>ヨウゴ</t>
    </rPh>
    <rPh sb="16" eb="18">
      <t>ロウジン</t>
    </rPh>
    <rPh sb="21" eb="23">
      <t>ジギョウ</t>
    </rPh>
    <rPh sb="23" eb="25">
      <t>トクベツ</t>
    </rPh>
    <rPh sb="25" eb="27">
      <t>カイケイ</t>
    </rPh>
    <phoneticPr fontId="2"/>
  </si>
  <si>
    <t>八幡浜・大洲地区広域市町村圏組合（一般会計）</t>
  </si>
  <si>
    <t>八幡浜・大洲地区広域市町村圏組合（八幡浜・大洲地方拠点都市対策室特別会計）</t>
  </si>
  <si>
    <t>八幡浜・大洲地区広域市町村圏組合（運動公園特別会計）</t>
  </si>
  <si>
    <t>愛媛地方税滞納整理機構</t>
  </si>
  <si>
    <t>愛媛県後期高齢者医療広域連合（一般会計）</t>
  </si>
  <si>
    <t>愛媛県後期高齢者医療広域連合（後期高齢者医療特別会計）</t>
  </si>
  <si>
    <t>南予水道企業団</t>
  </si>
  <si>
    <t>-</t>
    <phoneticPr fontId="2"/>
  </si>
  <si>
    <t>振興基金</t>
    <rPh sb="0" eb="2">
      <t>シンコウ</t>
    </rPh>
    <rPh sb="2" eb="4">
      <t>キキン</t>
    </rPh>
    <phoneticPr fontId="5"/>
  </si>
  <si>
    <t>災害対策基金</t>
    <rPh sb="0" eb="2">
      <t>サイガイ</t>
    </rPh>
    <rPh sb="2" eb="4">
      <t>タイサク</t>
    </rPh>
    <rPh sb="4" eb="6">
      <t>キキン</t>
    </rPh>
    <phoneticPr fontId="2"/>
  </si>
  <si>
    <t>一般廃棄物最終処分場整備基金</t>
    <rPh sb="0" eb="2">
      <t>イッパン</t>
    </rPh>
    <rPh sb="2" eb="5">
      <t>ハイキブツ</t>
    </rPh>
    <rPh sb="5" eb="7">
      <t>サイシュウ</t>
    </rPh>
    <rPh sb="7" eb="10">
      <t>ショブンジョウ</t>
    </rPh>
    <rPh sb="10" eb="12">
      <t>セイビ</t>
    </rPh>
    <rPh sb="12" eb="14">
      <t>キキン</t>
    </rPh>
    <phoneticPr fontId="2"/>
  </si>
  <si>
    <t>ふるさとづくり自治活動推進基金</t>
    <rPh sb="7" eb="9">
      <t>ジチ</t>
    </rPh>
    <rPh sb="9" eb="11">
      <t>カツドウ</t>
    </rPh>
    <rPh sb="11" eb="13">
      <t>スイシン</t>
    </rPh>
    <rPh sb="13" eb="15">
      <t>キキン</t>
    </rPh>
    <phoneticPr fontId="2"/>
  </si>
  <si>
    <t>愛媛県市町総合事務組合(自治会館事業分)</t>
    <phoneticPr fontId="2"/>
  </si>
  <si>
    <t>電源交付金鳥津道路新設基金</t>
    <rPh sb="0" eb="2">
      <t>デンゲン</t>
    </rPh>
    <rPh sb="2" eb="5">
      <t>コウフキン</t>
    </rPh>
    <rPh sb="5" eb="6">
      <t>トリ</t>
    </rPh>
    <rPh sb="6" eb="7">
      <t>ツ</t>
    </rPh>
    <rPh sb="7" eb="9">
      <t>ドウロ</t>
    </rPh>
    <rPh sb="9" eb="11">
      <t>シンセツ</t>
    </rPh>
    <rPh sb="11" eb="13">
      <t>キキン</t>
    </rPh>
    <phoneticPr fontId="2"/>
  </si>
  <si>
    <t>八幡浜地区総合事務組合（一次救急休日・夜間診療所事業特別会計）</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</si>
  <si>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</si>
  <si>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</si>
  <si>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</si>
  <si>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</si>
  <si>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</si>
  <si>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</si>
  <si>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</si>
  <si>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</si>
  <si>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</si>
  <si>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おいては将来負担額を充当可能財源等が上回ったため数字に表れず、有形固定資産減価償却率においても57.6％と類似団体等と比較して低い水準にあり、今後もR7年度作成する第三次伊方町総合計画及び公共施設等総合管理計画により、計画的に更新等を実施し、財政の健全化に努める。
　公共施設の管理については、必要性、対策の内容や時期を再検討し、必要性が認められる施設については、機能転換、用途変更や複合化、集約化を図るとともに、必要性が認められない施設については廃止・撤去を進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</si>
  <si>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</si>
  <si>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においては将来負担額を充当可能財源等が上回ったため、数字に表れず、実質公債費比率においても地方債の新規抑制や償還終了等の影響により、6.5％と類似団体平均を下回っており、今後も綿密な中長期財政計画を樹立し、当該年度の起債額を判断し、現在の水準以下に抑え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</si>
</sst>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17" fillId="0" borderId="41" xfId="16" applyFont="1" applyFill="1" applyBorder="1" applyAlignment="1" applyProtection="1">
      <alignment horizontal="left" vertical="top" wrapText="1"/>
      <protection locked="0"/>
    </xf>
    <xf numFmtId="0" fontId="17" fillId="0" borderId="12" xfId="16" applyFont="1" applyFill="1" applyBorder="1" applyAlignment="1" applyProtection="1">
      <alignment horizontal="left" vertical="top" wrapText="1"/>
      <protection locked="0"/>
    </xf>
    <xf numFmtId="0" fontId="17" fillId="0" borderId="51" xfId="16" applyFont="1" applyFill="1" applyBorder="1" applyAlignment="1" applyProtection="1">
      <alignment horizontal="left" vertical="top" wrapText="1"/>
      <protection locked="0"/>
    </xf>
    <xf numFmtId="0" fontId="17" fillId="0" borderId="65" xfId="16" applyFont="1" applyFill="1" applyBorder="1" applyAlignment="1" applyProtection="1">
      <alignment horizontal="left" vertical="top" wrapText="1"/>
      <protection locked="0"/>
    </xf>
    <xf numFmtId="0" fontId="17" fillId="0" borderId="0" xfId="16" applyFont="1" applyFill="1" applyAlignment="1" applyProtection="1">
      <alignment horizontal="left" vertical="top" wrapText="1"/>
      <protection locked="0"/>
    </xf>
    <xf numFmtId="0" fontId="17" fillId="0" borderId="38" xfId="16" applyFont="1" applyFill="1" applyBorder="1" applyAlignment="1" applyProtection="1">
      <alignment horizontal="left" vertical="top" wrapText="1"/>
      <protection locked="0"/>
    </xf>
    <xf numFmtId="0" fontId="17" fillId="0" borderId="37" xfId="16" applyFont="1" applyFill="1" applyBorder="1" applyAlignment="1" applyProtection="1">
      <alignment horizontal="left" vertical="top" wrapText="1"/>
      <protection locked="0"/>
    </xf>
    <xf numFmtId="0" fontId="17" fillId="0" borderId="56" xfId="16" applyFont="1" applyFill="1" applyBorder="1" applyAlignment="1" applyProtection="1">
      <alignment horizontal="left" vertical="top" wrapText="1"/>
      <protection locked="0"/>
    </xf>
    <xf numFmtId="0" fontId="17" fillId="0" borderId="40" xfId="16" applyFont="1" applyFill="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6E71A1B-040A-4CAD-90DD-014E4A39F8D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C10B-4FD1-82EB-881361D136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142602</c:v>
                </c:pt>
                <c:pt idx="1">
                  <c:v>229864</c:v>
                </c:pt>
                <c:pt idx="2">
                  <c:v>147165</c:v>
                </c:pt>
                <c:pt idx="3">
                  <c:v>234095</c:v>
                </c:pt>
                <c:pt idx="4">
                  <c:v>350811</c:v>
                </c:pt>
              </c:numCache>
            </c:numRef>
          </c:val>
          <c:smooth val="0"/>
          <c:extLst>
            <c:ext xmlns:c16="http://schemas.microsoft.com/office/drawing/2014/chart" uri="{C3380CC4-5D6E-409C-BE32-E72D297353CC}">
              <c16:uniqueId val="{00000001-C10B-4FD1-82EB-881361D136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9.4700000000000006</c:v>
                </c:pt>
                <c:pt idx="1">
                  <c:v>13.83</c:v>
                </c:pt>
                <c:pt idx="2">
                  <c:v>21.6</c:v>
                </c:pt>
                <c:pt idx="3">
                  <c:v>4.68</c:v>
                </c:pt>
                <c:pt idx="4">
                  <c:v>5.45</c:v>
                </c:pt>
              </c:numCache>
            </c:numRef>
          </c:val>
          <c:extLst>
            <c:ext xmlns:c16="http://schemas.microsoft.com/office/drawing/2014/chart" uri="{C3380CC4-5D6E-409C-BE32-E72D297353CC}">
              <c16:uniqueId val="{00000000-16D2-450A-A0CB-12F0ADCC72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75.19</c:v>
                </c:pt>
                <c:pt idx="1">
                  <c:v>82.27</c:v>
                </c:pt>
                <c:pt idx="2">
                  <c:v>94.92</c:v>
                </c:pt>
                <c:pt idx="3">
                  <c:v>108.72</c:v>
                </c:pt>
                <c:pt idx="4">
                  <c:v>106.46</c:v>
                </c:pt>
              </c:numCache>
            </c:numRef>
          </c:val>
          <c:extLst>
            <c:ext xmlns:c16="http://schemas.microsoft.com/office/drawing/2014/chart" uri="{C3380CC4-5D6E-409C-BE32-E72D297353CC}">
              <c16:uniqueId val="{00000001-16D2-450A-A0CB-12F0ADCC72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c:v>
                </c:pt>
                <c:pt idx="1">
                  <c:v>13</c:v>
                </c:pt>
                <c:pt idx="2">
                  <c:v>23.95</c:v>
                </c:pt>
                <c:pt idx="3">
                  <c:v>-2.57</c:v>
                </c:pt>
                <c:pt idx="4">
                  <c:v>-3.63</c:v>
                </c:pt>
              </c:numCache>
            </c:numRef>
          </c:val>
          <c:smooth val="0"/>
          <c:extLst>
            <c:ext xmlns:c16="http://schemas.microsoft.com/office/drawing/2014/chart" uri="{C3380CC4-5D6E-409C-BE32-E72D297353CC}">
              <c16:uniqueId val="{00000002-16D2-450A-A0CB-12F0ADCC72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1.53</c:v>
                </c:pt>
                <c:pt idx="2">
                  <c:v>#N/A</c:v>
                </c:pt>
                <c:pt idx="3">
                  <c:v>1.01</c:v>
                </c:pt>
                <c:pt idx="4">
                  <c:v>#N/A</c:v>
                </c:pt>
                <c:pt idx="5">
                  <c:v>0</c:v>
                </c:pt>
                <c:pt idx="6">
                  <c:v>#N/A</c:v>
                </c:pt>
                <c:pt idx="7">
                  <c:v>0</c:v>
                </c:pt>
                <c:pt idx="8">
                  <c:v>#N/A</c:v>
                </c:pt>
                <c:pt idx="9">
                  <c:v>0</c:v>
                </c:pt>
              </c:numCache>
            </c:numRef>
          </c:val>
          <c:extLst>
            <c:ext xmlns:c16="http://schemas.microsoft.com/office/drawing/2014/chart" uri="{C3380CC4-5D6E-409C-BE32-E72D297353CC}">
              <c16:uniqueId val="{00000000-D22A-47A9-BC72-FF9DEAEF5C8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2A-47A9-BC72-FF9DEAEF5C87}"/>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0.98</c:v>
                </c:pt>
                <c:pt idx="2">
                  <c:v>#N/A</c:v>
                </c:pt>
                <c:pt idx="3">
                  <c:v>1.47</c:v>
                </c:pt>
                <c:pt idx="4">
                  <c:v>#N/A</c:v>
                </c:pt>
                <c:pt idx="5">
                  <c:v>1.2</c:v>
                </c:pt>
                <c:pt idx="6">
                  <c:v>#N/A</c:v>
                </c:pt>
                <c:pt idx="7">
                  <c:v>0.72</c:v>
                </c:pt>
                <c:pt idx="8">
                  <c:v>#N/A</c:v>
                </c:pt>
                <c:pt idx="9">
                  <c:v>0.08</c:v>
                </c:pt>
              </c:numCache>
            </c:numRef>
          </c:val>
          <c:extLst>
            <c:ext xmlns:c16="http://schemas.microsoft.com/office/drawing/2014/chart" uri="{C3380CC4-5D6E-409C-BE32-E72D297353CC}">
              <c16:uniqueId val="{00000002-D22A-47A9-BC72-FF9DEAEF5C87}"/>
            </c:ext>
          </c:extLst>
        </c:ser>
        <c:ser>
          <c:idx val="3"/>
          <c:order val="3"/>
          <c:tx>
            <c:strRef>
              <c:f>データシート!$A$30</c:f>
              <c:strCache>
                <c:ptCount val="1"/>
                <c:pt idx="0">
                  <c:v>特定地域生活排水処理事業特別会計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0.14000000000000001</c:v>
                </c:pt>
              </c:numCache>
            </c:numRef>
          </c:val>
          <c:extLst>
            <c:ext xmlns:c16="http://schemas.microsoft.com/office/drawing/2014/chart" uri="{C3380CC4-5D6E-409C-BE32-E72D297353CC}">
              <c16:uniqueId val="{00000003-D22A-47A9-BC72-FF9DEAEF5C87}"/>
            </c:ext>
          </c:extLst>
        </c:ser>
        <c:ser>
          <c:idx val="4"/>
          <c:order val="4"/>
          <c:tx>
            <c:strRef>
              <c:f>データシート!$A$31</c:f>
              <c:strCache>
                <c:ptCount val="1"/>
                <c:pt idx="0">
                  <c:v>小規模下水道事業特別会計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0.18</c:v>
                </c:pt>
              </c:numCache>
            </c:numRef>
          </c:val>
          <c:extLst>
            <c:ext xmlns:c16="http://schemas.microsoft.com/office/drawing/2014/chart" uri="{C3380CC4-5D6E-409C-BE32-E72D297353CC}">
              <c16:uniqueId val="{00000004-D22A-47A9-BC72-FF9DEAEF5C87}"/>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0.04</c:v>
                </c:pt>
                <c:pt idx="6">
                  <c:v>#N/A</c:v>
                </c:pt>
                <c:pt idx="7">
                  <c:v>0</c:v>
                </c:pt>
                <c:pt idx="8">
                  <c:v>#N/A</c:v>
                </c:pt>
                <c:pt idx="9">
                  <c:v>0.39</c:v>
                </c:pt>
              </c:numCache>
            </c:numRef>
          </c:val>
          <c:extLst>
            <c:ext xmlns:c16="http://schemas.microsoft.com/office/drawing/2014/chart" uri="{C3380CC4-5D6E-409C-BE32-E72D297353CC}">
              <c16:uniqueId val="{00000005-D22A-47A9-BC72-FF9DEAEF5C87}"/>
            </c:ext>
          </c:extLst>
        </c:ser>
        <c:ser>
          <c:idx val="6"/>
          <c:order val="6"/>
          <c:tx>
            <c:strRef>
              <c:f>データシート!$A$33</c:f>
              <c:strCache>
                <c:ptCount val="1"/>
                <c:pt idx="0">
                  <c:v>介護保険（保険）特別会計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0.15</c:v>
                </c:pt>
                <c:pt idx="2">
                  <c:v>#N/A</c:v>
                </c:pt>
                <c:pt idx="3">
                  <c:v>0.83</c:v>
                </c:pt>
                <c:pt idx="4">
                  <c:v>#N/A</c:v>
                </c:pt>
                <c:pt idx="5">
                  <c:v>0.76</c:v>
                </c:pt>
                <c:pt idx="6">
                  <c:v>#N/A</c:v>
                </c:pt>
                <c:pt idx="7">
                  <c:v>1</c:v>
                </c:pt>
                <c:pt idx="8">
                  <c:v>#N/A</c:v>
                </c:pt>
                <c:pt idx="9">
                  <c:v>0.42</c:v>
                </c:pt>
              </c:numCache>
            </c:numRef>
          </c:val>
          <c:extLst>
            <c:ext xmlns:c16="http://schemas.microsoft.com/office/drawing/2014/chart" uri="{C3380CC4-5D6E-409C-BE32-E72D297353CC}">
              <c16:uniqueId val="{00000006-D22A-47A9-BC72-FF9DEAEF5C87}"/>
            </c:ext>
          </c:extLst>
        </c:ser>
        <c:ser>
          <c:idx val="7"/>
          <c:order val="7"/>
          <c:tx>
            <c:strRef>
              <c:f>データシート!$A$34</c:f>
              <c:strCache>
                <c:ptCount val="1"/>
                <c:pt idx="0">
                  <c:v>風力発電事業特別会計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0.38</c:v>
                </c:pt>
                <c:pt idx="2">
                  <c:v>#N/A</c:v>
                </c:pt>
                <c:pt idx="3">
                  <c:v>0.59</c:v>
                </c:pt>
                <c:pt idx="4">
                  <c:v>#N/A</c:v>
                </c:pt>
                <c:pt idx="5">
                  <c:v>0.69</c:v>
                </c:pt>
                <c:pt idx="6">
                  <c:v>#N/A</c:v>
                </c:pt>
                <c:pt idx="7">
                  <c:v>0.88</c:v>
                </c:pt>
                <c:pt idx="8">
                  <c:v>#N/A</c:v>
                </c:pt>
                <c:pt idx="9">
                  <c:v>0.69</c:v>
                </c:pt>
              </c:numCache>
            </c:numRef>
          </c:val>
          <c:extLst>
            <c:ext xmlns:c16="http://schemas.microsoft.com/office/drawing/2014/chart" uri="{C3380CC4-5D6E-409C-BE32-E72D297353CC}">
              <c16:uniqueId val="{00000007-D22A-47A9-BC72-FF9DEAEF5C8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9.4600000000000009</c:v>
                </c:pt>
                <c:pt idx="2">
                  <c:v>#N/A</c:v>
                </c:pt>
                <c:pt idx="3">
                  <c:v>13.83</c:v>
                </c:pt>
                <c:pt idx="4">
                  <c:v>#N/A</c:v>
                </c:pt>
                <c:pt idx="5">
                  <c:v>21.59</c:v>
                </c:pt>
                <c:pt idx="6">
                  <c:v>#N/A</c:v>
                </c:pt>
                <c:pt idx="7">
                  <c:v>4.67</c:v>
                </c:pt>
                <c:pt idx="8">
                  <c:v>#N/A</c:v>
                </c:pt>
                <c:pt idx="9">
                  <c:v>5.44</c:v>
                </c:pt>
              </c:numCache>
            </c:numRef>
          </c:val>
          <c:extLst>
            <c:ext xmlns:c16="http://schemas.microsoft.com/office/drawing/2014/chart" uri="{C3380CC4-5D6E-409C-BE32-E72D297353CC}">
              <c16:uniqueId val="{00000008-D22A-47A9-BC72-FF9DEAEF5C8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3.31</c:v>
                </c:pt>
                <c:pt idx="2">
                  <c:v>#N/A</c:v>
                </c:pt>
                <c:pt idx="3">
                  <c:v>3.83</c:v>
                </c:pt>
                <c:pt idx="4">
                  <c:v>#N/A</c:v>
                </c:pt>
                <c:pt idx="5">
                  <c:v>4.92</c:v>
                </c:pt>
                <c:pt idx="6">
                  <c:v>#N/A</c:v>
                </c:pt>
                <c:pt idx="7">
                  <c:v>6.29</c:v>
                </c:pt>
                <c:pt idx="8">
                  <c:v>#N/A</c:v>
                </c:pt>
                <c:pt idx="9">
                  <c:v>7.36</c:v>
                </c:pt>
              </c:numCache>
            </c:numRef>
          </c:val>
          <c:extLst>
            <c:ext xmlns:c16="http://schemas.microsoft.com/office/drawing/2014/chart" uri="{C3380CC4-5D6E-409C-BE32-E72D297353CC}">
              <c16:uniqueId val="{00000009-D22A-47A9-BC72-FF9DEAEF5C8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925</c:v>
                </c:pt>
                <c:pt idx="5">
                  <c:v>891</c:v>
                </c:pt>
                <c:pt idx="8">
                  <c:v>862</c:v>
                </c:pt>
                <c:pt idx="11">
                  <c:v>805</c:v>
                </c:pt>
                <c:pt idx="14">
                  <c:v>755</c:v>
                </c:pt>
              </c:numCache>
            </c:numRef>
          </c:val>
          <c:extLst>
            <c:ext xmlns:c16="http://schemas.microsoft.com/office/drawing/2014/chart" uri="{C3380CC4-5D6E-409C-BE32-E72D297353CC}">
              <c16:uniqueId val="{00000000-B616-4C44-8EFD-1589753004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16-4C44-8EFD-1589753004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c:v>
                </c:pt>
                <c:pt idx="3">
                  <c:v>5</c:v>
                </c:pt>
                <c:pt idx="6">
                  <c:v>2</c:v>
                </c:pt>
                <c:pt idx="9">
                  <c:v>0</c:v>
                </c:pt>
                <c:pt idx="12">
                  <c:v>0</c:v>
                </c:pt>
              </c:numCache>
            </c:numRef>
          </c:val>
          <c:extLst>
            <c:ext xmlns:c16="http://schemas.microsoft.com/office/drawing/2014/chart" uri="{C3380CC4-5D6E-409C-BE32-E72D297353CC}">
              <c16:uniqueId val="{00000002-B616-4C44-8EFD-1589753004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13</c:v>
                </c:pt>
                <c:pt idx="9">
                  <c:v>22</c:v>
                </c:pt>
                <c:pt idx="12">
                  <c:v>22</c:v>
                </c:pt>
              </c:numCache>
            </c:numRef>
          </c:val>
          <c:extLst>
            <c:ext xmlns:c16="http://schemas.microsoft.com/office/drawing/2014/chart" uri="{C3380CC4-5D6E-409C-BE32-E72D297353CC}">
              <c16:uniqueId val="{00000003-B616-4C44-8EFD-1589753004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204</c:v>
                </c:pt>
                <c:pt idx="3">
                  <c:v>192</c:v>
                </c:pt>
                <c:pt idx="6">
                  <c:v>183</c:v>
                </c:pt>
                <c:pt idx="9">
                  <c:v>166</c:v>
                </c:pt>
                <c:pt idx="12">
                  <c:v>170</c:v>
                </c:pt>
              </c:numCache>
            </c:numRef>
          </c:val>
          <c:extLst>
            <c:ext xmlns:c16="http://schemas.microsoft.com/office/drawing/2014/chart" uri="{C3380CC4-5D6E-409C-BE32-E72D297353CC}">
              <c16:uniqueId val="{00000004-B616-4C44-8EFD-1589753004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16-4C44-8EFD-1589753004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16-4C44-8EFD-1589753004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948</c:v>
                </c:pt>
                <c:pt idx="3">
                  <c:v>922</c:v>
                </c:pt>
                <c:pt idx="6">
                  <c:v>950</c:v>
                </c:pt>
                <c:pt idx="9">
                  <c:v>942</c:v>
                </c:pt>
                <c:pt idx="12">
                  <c:v>892</c:v>
                </c:pt>
              </c:numCache>
            </c:numRef>
          </c:val>
          <c:extLst>
            <c:ext xmlns:c16="http://schemas.microsoft.com/office/drawing/2014/chart" uri="{C3380CC4-5D6E-409C-BE32-E72D297353CC}">
              <c16:uniqueId val="{00000007-B616-4C44-8EFD-1589753004B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234</c:v>
                </c:pt>
                <c:pt idx="2">
                  <c:v>#N/A</c:v>
                </c:pt>
                <c:pt idx="3">
                  <c:v>#N/A</c:v>
                </c:pt>
                <c:pt idx="4">
                  <c:v>229</c:v>
                </c:pt>
                <c:pt idx="5">
                  <c:v>#N/A</c:v>
                </c:pt>
                <c:pt idx="6">
                  <c:v>#N/A</c:v>
                </c:pt>
                <c:pt idx="7">
                  <c:v>286</c:v>
                </c:pt>
                <c:pt idx="8">
                  <c:v>#N/A</c:v>
                </c:pt>
                <c:pt idx="9">
                  <c:v>#N/A</c:v>
                </c:pt>
                <c:pt idx="10">
                  <c:v>325</c:v>
                </c:pt>
                <c:pt idx="11">
                  <c:v>#N/A</c:v>
                </c:pt>
                <c:pt idx="12">
                  <c:v>#N/A</c:v>
                </c:pt>
                <c:pt idx="13">
                  <c:v>329</c:v>
                </c:pt>
                <c:pt idx="14">
                  <c:v>#N/A</c:v>
                </c:pt>
              </c:numCache>
            </c:numRef>
          </c:val>
          <c:smooth val="0"/>
          <c:extLst>
            <c:ext xmlns:c16="http://schemas.microsoft.com/office/drawing/2014/chart" uri="{C3380CC4-5D6E-409C-BE32-E72D297353CC}">
              <c16:uniqueId val="{00000008-B616-4C44-8EFD-1589753004B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8364</c:v>
                </c:pt>
                <c:pt idx="5">
                  <c:v>7883</c:v>
                </c:pt>
                <c:pt idx="8">
                  <c:v>7440</c:v>
                </c:pt>
                <c:pt idx="11">
                  <c:v>6812</c:v>
                </c:pt>
                <c:pt idx="14">
                  <c:v>6434</c:v>
                </c:pt>
              </c:numCache>
            </c:numRef>
          </c:val>
          <c:extLst>
            <c:ext xmlns:c16="http://schemas.microsoft.com/office/drawing/2014/chart" uri="{C3380CC4-5D6E-409C-BE32-E72D297353CC}">
              <c16:uniqueId val="{00000000-C9B2-4951-AE3B-46BC4B1222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155</c:v>
                </c:pt>
                <c:pt idx="5">
                  <c:v>138</c:v>
                </c:pt>
                <c:pt idx="8">
                  <c:v>121</c:v>
                </c:pt>
                <c:pt idx="11">
                  <c:v>103</c:v>
                </c:pt>
                <c:pt idx="14">
                  <c:v>89</c:v>
                </c:pt>
              </c:numCache>
            </c:numRef>
          </c:val>
          <c:extLst>
            <c:ext xmlns:c16="http://schemas.microsoft.com/office/drawing/2014/chart" uri="{C3380CC4-5D6E-409C-BE32-E72D297353CC}">
              <c16:uniqueId val="{00000001-C9B2-4951-AE3B-46BC4B1222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10085</c:v>
                </c:pt>
                <c:pt idx="5">
                  <c:v>10594</c:v>
                </c:pt>
                <c:pt idx="8">
                  <c:v>11562</c:v>
                </c:pt>
                <c:pt idx="11">
                  <c:v>12449</c:v>
                </c:pt>
                <c:pt idx="14">
                  <c:v>11873</c:v>
                </c:pt>
              </c:numCache>
            </c:numRef>
          </c:val>
          <c:extLst>
            <c:ext xmlns:c16="http://schemas.microsoft.com/office/drawing/2014/chart" uri="{C3380CC4-5D6E-409C-BE32-E72D297353CC}">
              <c16:uniqueId val="{00000002-C9B2-4951-AE3B-46BC4B1222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B2-4951-AE3B-46BC4B1222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9B2-4951-AE3B-46BC4B1222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B2-4951-AE3B-46BC4B1222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952</c:v>
                </c:pt>
                <c:pt idx="3">
                  <c:v>936</c:v>
                </c:pt>
                <c:pt idx="6">
                  <c:v>841</c:v>
                </c:pt>
                <c:pt idx="9">
                  <c:v>848</c:v>
                </c:pt>
                <c:pt idx="12">
                  <c:v>783</c:v>
                </c:pt>
              </c:numCache>
            </c:numRef>
          </c:val>
          <c:extLst>
            <c:ext xmlns:c16="http://schemas.microsoft.com/office/drawing/2014/chart" uri="{C3380CC4-5D6E-409C-BE32-E72D297353CC}">
              <c16:uniqueId val="{00000006-C9B2-4951-AE3B-46BC4B1222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90</c:v>
                </c:pt>
                <c:pt idx="3">
                  <c:v>207</c:v>
                </c:pt>
                <c:pt idx="6">
                  <c:v>191</c:v>
                </c:pt>
                <c:pt idx="9">
                  <c:v>165</c:v>
                </c:pt>
                <c:pt idx="12">
                  <c:v>161</c:v>
                </c:pt>
              </c:numCache>
            </c:numRef>
          </c:val>
          <c:extLst>
            <c:ext xmlns:c16="http://schemas.microsoft.com/office/drawing/2014/chart" uri="{C3380CC4-5D6E-409C-BE32-E72D297353CC}">
              <c16:uniqueId val="{00000007-C9B2-4951-AE3B-46BC4B1222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2362</c:v>
                </c:pt>
                <c:pt idx="3">
                  <c:v>2232</c:v>
                </c:pt>
                <c:pt idx="6">
                  <c:v>2096</c:v>
                </c:pt>
                <c:pt idx="9">
                  <c:v>2090</c:v>
                </c:pt>
                <c:pt idx="12">
                  <c:v>1733</c:v>
                </c:pt>
              </c:numCache>
            </c:numRef>
          </c:val>
          <c:extLst>
            <c:ext xmlns:c16="http://schemas.microsoft.com/office/drawing/2014/chart" uri="{C3380CC4-5D6E-409C-BE32-E72D297353CC}">
              <c16:uniqueId val="{00000008-C9B2-4951-AE3B-46BC4B1222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72</c:v>
                </c:pt>
                <c:pt idx="3">
                  <c:v>136</c:v>
                </c:pt>
                <c:pt idx="6">
                  <c:v>103</c:v>
                </c:pt>
                <c:pt idx="9">
                  <c:v>73</c:v>
                </c:pt>
                <c:pt idx="12">
                  <c:v>69</c:v>
                </c:pt>
              </c:numCache>
            </c:numRef>
          </c:val>
          <c:extLst>
            <c:ext xmlns:c16="http://schemas.microsoft.com/office/drawing/2014/chart" uri="{C3380CC4-5D6E-409C-BE32-E72D297353CC}">
              <c16:uniqueId val="{00000009-C9B2-4951-AE3B-46BC4B1222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9506</c:v>
                </c:pt>
                <c:pt idx="3">
                  <c:v>9005</c:v>
                </c:pt>
                <c:pt idx="6">
                  <c:v>8660</c:v>
                </c:pt>
                <c:pt idx="9">
                  <c:v>7959</c:v>
                </c:pt>
                <c:pt idx="12">
                  <c:v>7575</c:v>
                </c:pt>
              </c:numCache>
            </c:numRef>
          </c:val>
          <c:extLst>
            <c:ext xmlns:c16="http://schemas.microsoft.com/office/drawing/2014/chart" uri="{C3380CC4-5D6E-409C-BE32-E72D297353CC}">
              <c16:uniqueId val="{0000000A-C9B2-4951-AE3B-46BC4B1222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9B2-4951-AE3B-46BC4B1222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5307</c:v>
                </c:pt>
                <c:pt idx="1">
                  <c:v>6107</c:v>
                </c:pt>
                <c:pt idx="2">
                  <c:v>5870</c:v>
                </c:pt>
              </c:numCache>
            </c:numRef>
          </c:val>
          <c:extLst>
            <c:ext xmlns:c16="http://schemas.microsoft.com/office/drawing/2014/chart" uri="{C3380CC4-5D6E-409C-BE32-E72D297353CC}">
              <c16:uniqueId val="{00000000-2461-4022-9D11-FCDD62907C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941</c:v>
                </c:pt>
                <c:pt idx="1">
                  <c:v>941</c:v>
                </c:pt>
                <c:pt idx="2">
                  <c:v>592</c:v>
                </c:pt>
              </c:numCache>
            </c:numRef>
          </c:val>
          <c:extLst>
            <c:ext xmlns:c16="http://schemas.microsoft.com/office/drawing/2014/chart" uri="{C3380CC4-5D6E-409C-BE32-E72D297353CC}">
              <c16:uniqueId val="{00000001-2461-4022-9D11-FCDD62907C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7612</c:v>
                </c:pt>
                <c:pt idx="1">
                  <c:v>7537</c:v>
                </c:pt>
                <c:pt idx="2">
                  <c:v>7528</c:v>
                </c:pt>
              </c:numCache>
            </c:numRef>
          </c:val>
          <c:extLst>
            <c:ext xmlns:c16="http://schemas.microsoft.com/office/drawing/2014/chart" uri="{C3380CC4-5D6E-409C-BE32-E72D297353CC}">
              <c16:uniqueId val="{00000002-2461-4022-9D11-FCDD62907C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{5FC845D6-35B2-46C0-967A-B6166454C41F}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BC5-449E-9D62-94E2939592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{8A8E3AA8-9DA4-4013-978D-BE17ED28F1F2}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C5-449E-9D62-94E2939592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{7C555902-AECD-4C91-976A-71D04D3064B0}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C5-449E-9D62-94E2939592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{D920C9B7-EFAD-4028-B16E-88493C1D33BE}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C5-449E-9D62-94E2939592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{FE523756-93B4-48AF-8273-EE74CDE67E92}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C5-449E-9D62-94E29395925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{71486EF9-AB42-4182-A745-4061AF56459B}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BC5-449E-9D62-94E29395925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{79291C22-0A6B-479B-91F9-5677E12DF05B}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BC5-449E-9D62-94E29395925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{8D98D684-547E-451E-BF38-32ADF906B60C}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BC5-449E-9D62-94E29395925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{A698A6D9-8CF3-477F-9C30-27249379BAF7}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BC5-449E-9D62-94E2939592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55.5</c:v>
                </c:pt>
                <c:pt idx="8">
                  <c:v>56</c:v>
                </c:pt>
                <c:pt idx="16">
                  <c:v>57.6</c:v>
                </c:pt>
                <c:pt idx="24">
                  <c:v>57.5</c:v>
                </c:pt>
                <c:pt idx="32">
                  <c:v>57.6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BC5-449E-9D62-94E29395925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{7914B458-1361-48AF-A648-0FFC196C6A5C}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BC5-449E-9D62-94E29395925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{584D12EB-A3EF-4EBF-92E2-0C940EE19601}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C5-449E-9D62-94E2939592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{149A7400-4E8F-4CAB-BC4A-5EA005681373}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C5-449E-9D62-94E2939592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{55EE1A3A-2E6E-462B-B7DF-33CE82BF9739}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C5-449E-9D62-94E2939592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{A2E40B8D-E1A5-4114-9118-56515C8E30EE}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C5-449E-9D62-94E29395925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{B535C290-6C74-4163-AECF-3D56DEB597A7}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BC5-449E-9D62-94E29395925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{CCF38A45-1A4B-4A12-A22C-C2883B41644C}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BC5-449E-9D62-94E29395925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{B7D1A850-2AAD-4292-A2B5-37F7201AFD89}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BC5-449E-9D62-94E29395925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{49043AD7-1EC9-43A1-A9F8-E7CF31729BFA}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BC5-449E-9D62-94E2939592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BC5-449E-9D62-94E29395925A}"/>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{A55D8667-9C3B-4471-AFC1-0A7341B4323D}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167-4040-8F4C-1DD4387489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{D0B0EC8C-83A5-4312-9423-A96D65C2ECD9}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67-4040-8F4C-1DD4387489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{29E14929-B0B8-40AE-8AD0-5A74D0B950FC}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67-4040-8F4C-1DD4387489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{C7CAD495-E972-4CC7-AEDE-FB56715275EE}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67-4040-8F4C-1DD4387489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{95690E0A-AFB3-4122-B82F-43A597911C71}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67-4040-8F4C-1DD43874894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{33D60056-F970-4EDE-8B53-AAABC35A4C03}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167-4040-8F4C-1DD43874894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{5EF0F132-C1BF-4D61-93EB-2F54316CB259}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167-4040-8F4C-1DD43874894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{D323A517-B9FE-4A47-8ACF-B002911124BE}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167-4040-8F4C-1DD43874894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{8DE09C82-96F3-4E8A-9749-B2C1C8076E94}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167-4040-8F4C-1DD4387489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5.3</c:v>
                </c:pt>
                <c:pt idx="16">
                  <c:v>5.4</c:v>
                </c:pt>
                <c:pt idx="24">
                  <c:v>5.9</c:v>
                </c:pt>
                <c:pt idx="32">
                  <c:v>6.5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167-4040-8F4C-1DD43874894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{8FC20838-CBCE-43F0-AD5E-11B0AA1091C1}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167-4040-8F4C-1DD43874894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{9FEF634F-B1E7-4A5C-9774-7A61891AA772}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67-4040-8F4C-1DD4387489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{33447536-7692-4181-A308-3087FB3D4406}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67-4040-8F4C-1DD4387489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{C2380762-E353-4AC9-AA38-19E707E38DF0}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67-4040-8F4C-1DD4387489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{B700632B-00EB-4481-8713-0F6C99280615}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67-4040-8F4C-1DD438748947}"/>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{D83E649B-2387-4CAA-9BCC-85E2CF34A18C}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167-4040-8F4C-1DD438748947}"/>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{2E8CE1A6-0E5E-44D7-9E0E-AAC0E8973A55}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167-4040-8F4C-1DD43874894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{B516D1C6-E415-41E0-93A0-33EC7E2C67FD}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167-4040-8F4C-1DD43874894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{62766D31-9A38-42D9-8FA1-A7A91519F149}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167-4040-8F4C-1DD4387489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167-4040-8F4C-1DD438748947}"/>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一般公共事業債が</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百万円の減少、緊急防災・減災事業債が</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百万円の減少、義務教施設整備事業債が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百万円の減少等により元利償還金が</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百万円の減少となっている。</a:t>
          </a:r>
        </a:p>
        <a:p>
          <a:r>
            <a:rPr kumimoji="1" lang="ja-JP" altLang="en-US" sz="1400">
              <a:latin typeface="ＭＳ ゴシック" pitchFamily="49" charset="-128"/>
              <a:ea typeface="ＭＳ ゴシック" pitchFamily="49" charset="-128"/>
            </a:rPr>
            <a:t>　財政上有利な合併特例債については発行期限までは活用していく予定としているが、綿密な中長期財政計画を樹立し、当該年度の起債額を判断し、今後の人口減少や減収に備え弾力性のある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一般会計等に係る地方債の現在については、借入額の抑制などにより、臨時財政対策債が</a:t>
          </a:r>
          <a:r>
            <a:rPr kumimoji="1" lang="en-US" altLang="ja-JP" sz="1400">
              <a:latin typeface="ＭＳ ゴシック" pitchFamily="49" charset="-128"/>
              <a:ea typeface="ＭＳ ゴシック" pitchFamily="49" charset="-128"/>
            </a:rPr>
            <a:t>298</a:t>
          </a:r>
          <a:r>
            <a:rPr kumimoji="1" lang="ja-JP" altLang="en-US" sz="1400">
              <a:latin typeface="ＭＳ ゴシック" pitchFamily="49" charset="-128"/>
              <a:ea typeface="ＭＳ ゴシック" pitchFamily="49" charset="-128"/>
            </a:rPr>
            <a:t>百万円の減少、一般単独事業債の</a:t>
          </a:r>
          <a:r>
            <a:rPr kumimoji="1" lang="en-US" altLang="ja-JP" sz="1400">
              <a:latin typeface="ＭＳ ゴシック" pitchFamily="49" charset="-128"/>
              <a:ea typeface="ＭＳ ゴシック" pitchFamily="49" charset="-128"/>
            </a:rPr>
            <a:t>270</a:t>
          </a:r>
          <a:r>
            <a:rPr kumimoji="1" lang="ja-JP" altLang="en-US" sz="1400">
              <a:latin typeface="ＭＳ ゴシック" pitchFamily="49" charset="-128"/>
              <a:ea typeface="ＭＳ ゴシック" pitchFamily="49" charset="-128"/>
            </a:rPr>
            <a:t>百万円の減少等により、</a:t>
          </a:r>
          <a:r>
            <a:rPr kumimoji="1" lang="en-US" altLang="ja-JP" sz="1400">
              <a:latin typeface="ＭＳ ゴシック" pitchFamily="49" charset="-128"/>
              <a:ea typeface="ＭＳ ゴシック" pitchFamily="49" charset="-128"/>
            </a:rPr>
            <a:t>384</a:t>
          </a:r>
          <a:r>
            <a:rPr kumimoji="1" lang="ja-JP" altLang="en-US" sz="1400">
              <a:latin typeface="ＭＳ ゴシック" pitchFamily="49" charset="-128"/>
              <a:ea typeface="ＭＳ ゴシック" pitchFamily="49" charset="-128"/>
            </a:rPr>
            <a:t>百万円の減少となっている。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充当可能財源については充当可能基金において、財源不足を補うため﻿財政調整基金が</a:t>
          </a:r>
          <a:r>
            <a:rPr kumimoji="1" lang="en-US" altLang="ja-JP" sz="1400">
              <a:latin typeface="ＭＳ ゴシック" pitchFamily="49" charset="-128"/>
              <a:ea typeface="ＭＳ ゴシック" pitchFamily="49" charset="-128"/>
            </a:rPr>
            <a:t>238</a:t>
          </a:r>
          <a:r>
            <a:rPr kumimoji="1" lang="ja-JP" altLang="en-US" sz="1400">
              <a:latin typeface="ＭＳ ゴシック" pitchFamily="49" charset="-128"/>
              <a:ea typeface="ＭＳ ゴシック" pitchFamily="49" charset="-128"/>
            </a:rPr>
            <a:t>百万円の減少、計画的な取り崩しにより電源交付金施設維持運営基金において</a:t>
          </a:r>
          <a:r>
            <a:rPr kumimoji="1" lang="en-US" altLang="ja-JP" sz="1400">
              <a:latin typeface="ＭＳ ゴシック" pitchFamily="49" charset="-128"/>
              <a:ea typeface="ＭＳ ゴシック" pitchFamily="49" charset="-128"/>
            </a:rPr>
            <a:t>330</a:t>
          </a:r>
          <a:r>
            <a:rPr kumimoji="1" lang="ja-JP" altLang="en-US" sz="1400">
              <a:latin typeface="ＭＳ ゴシック" pitchFamily="49" charset="-128"/>
              <a:ea typeface="ＭＳ ゴシック" pitchFamily="49" charset="-128"/>
            </a:rPr>
            <a:t>百万円の減少となったことなどにより</a:t>
          </a:r>
          <a:r>
            <a:rPr kumimoji="1" lang="en-US" altLang="ja-JP" sz="1400">
              <a:latin typeface="ＭＳ ゴシック" pitchFamily="49" charset="-128"/>
              <a:ea typeface="ＭＳ ゴシック" pitchFamily="49" charset="-128"/>
            </a:rPr>
            <a:t>576</a:t>
          </a:r>
          <a:r>
            <a:rPr kumimoji="1" lang="ja-JP" altLang="en-US" sz="1400">
              <a:latin typeface="ＭＳ ゴシック" pitchFamily="49" charset="-128"/>
              <a:ea typeface="ＭＳ ゴシック" pitchFamily="49" charset="-128"/>
            </a:rPr>
            <a:t>百万円減少しているが、将来負担比率の分子は引き続きマイナスとなっている。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愛媛県伊方町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百万円の減少となっている。主な要因としては、財政調整基金に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百万円、下水道会計の公営企業への移行に伴い、繰上償還を実施したため町債管理基金繰入金を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百万円を取り崩した一方、一般廃棄物最終処分場整備基金積立金に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百万円を積立てたことがあげられる。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大規模事業の財源として基金の組み替えや、想定外の自然災害等に備えるため、災害対策基金への積み立て等、将来的な財政状況を見極めながら適切な基金運営を実施していく。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町合併前の旧伊方地域の農林水産業の振興に資する事業、商工業の振興に資する事業、町道、農道、漁港及び港湾等の社会資本の整備に資する事業、各種地元負担金の軽減に資する事業に充てられる。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・災害対策基金は地震、風水害その他の自然災害又は人為的災害から町民の生命と財産を守るべく、町内における甚大な災害の被災者を支援する経費及び復旧復興に要する経費に充てられる。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・一般廃棄物最終処分場整備基金は一般廃棄物の適正処理を行うことを目的に、新処分場整備に要する経費に充てられる。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・ふるさとづくり自治活動推進基金は町内各地区における自治活動の活性化、集落機能の再生と自立、住みよいふるさとづくりに資する事業に充てられる。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・電源交付金鳥津道路新設基金は鳥津道路新設工事に充てられる。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・電源立地地域対策交付金公共用施設維持運営基金については、公共施設に係る人件費、物件費への経費充当のため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百万円を取り崩し、減額の主な要因となっている。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年度から下水道料金の見直しにより、大幅な増額を避けるため、当該基金をその財源の一部として、毎年取り崩しを行っている。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・電源立地地域対策交付金を原資とする基金については、その使途内容に注意しながら、計画的な活用を行っていく。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年度は亀ヶ池温泉本館再建工事、障がい者グループホーム新築工事などの大型事業が重なったこと及び人件費の上昇、物価高騰の影響等により合併後初となる財政調整基金の取崩しを行い、減少している。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普通交付税においては合併算定替えの終了、国勢調査人口の減等、増額は期待できない状況であり、固定資産税等の税収も減少していくことが見込まれるため、取り崩しを抑制しながら残高確保に努める。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下水道会計の公営企業への移行に伴い、繰上償還を実施したため町債管理基金を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年度に下水道事業分の繰上償還を実施しており、令和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年度からは繰上償還の元金分を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年間にわたって積み立てる。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E8FB4B0-6355-477B-8233-EC6D4C081E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4825982-C583-4A10-A7DA-437A34E6B8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EEFF370-8382-4192-8FF7-29AA30277DD4}"/>
            </a:ext>
          </a:extLst>
        </xdr:cNvPr>
        <xdr:cNvSpPr/>
      </xdr:nvSpPr>
      <xdr:spPr>
        <a:xfrm>
          <a:off x="117633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913F7C7-CB22-456D-931F-332377C20674}"/>
            </a:ext>
          </a:extLst>
        </xdr:cNvPr>
        <xdr:cNvSpPr/>
      </xdr:nvSpPr>
      <xdr:spPr>
        <a:xfrm>
          <a:off x="131349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C0036D1-7329-434E-840B-228AC3F87BE4}"/>
            </a:ext>
          </a:extLst>
        </xdr:cNvPr>
        <xdr:cNvSpPr/>
      </xdr:nvSpPr>
      <xdr:spPr>
        <a:xfrm>
          <a:off x="145065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53BBDF8-AE5C-44F9-B01E-837AB1DB3C24}"/>
            </a:ext>
          </a:extLst>
        </xdr:cNvPr>
        <xdr:cNvSpPr/>
      </xdr:nvSpPr>
      <xdr:spPr>
        <a:xfrm>
          <a:off x="158781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F7CDA95-CC8F-4DD1-941D-24AF485ABA4A}"/>
            </a:ext>
          </a:extLst>
        </xdr:cNvPr>
        <xdr:cNvSpPr/>
      </xdr:nvSpPr>
      <xdr:spPr>
        <a:xfrm>
          <a:off x="172497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9DD83C4-FB79-4BD3-951F-DD0EED71903B}"/>
            </a:ext>
          </a:extLst>
        </xdr:cNvPr>
        <xdr:cNvSpPr/>
      </xdr:nvSpPr>
      <xdr:spPr>
        <a:xfrm>
          <a:off x="117633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FBCE5E4-1E3E-4E0B-B264-23637B3BD607}"/>
            </a:ext>
          </a:extLst>
        </xdr:cNvPr>
        <xdr:cNvSpPr/>
      </xdr:nvSpPr>
      <xdr:spPr>
        <a:xfrm>
          <a:off x="131349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9BB3778-CF33-4437-BC1A-DA57DAD2E7E6}"/>
            </a:ext>
          </a:extLst>
        </xdr:cNvPr>
        <xdr:cNvSpPr/>
      </xdr:nvSpPr>
      <xdr:spPr>
        <a:xfrm>
          <a:off x="145065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DD74A91-F017-450B-9161-616DA957CDF3}"/>
            </a:ext>
          </a:extLst>
        </xdr:cNvPr>
        <xdr:cNvSpPr/>
      </xdr:nvSpPr>
      <xdr:spPr>
        <a:xfrm>
          <a:off x="158781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6E42394-849A-41ED-9E7A-7D7B1776D8DF}"/>
            </a:ext>
          </a:extLst>
        </xdr:cNvPr>
        <xdr:cNvSpPr/>
      </xdr:nvSpPr>
      <xdr:spPr>
        <a:xfrm>
          <a:off x="172497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B202FB1-3C3B-402E-8787-2B930CD1385F}"/>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B839481-0021-46DA-AD60-814B77C1F3F8}"/>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C351934-E39E-4CE4-BDF4-64A9E1142B18}"/>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7160741-8A2B-4B72-810F-8327119D1A1E}"/>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2107215-A231-4DE9-B7BD-2A84594577DD}"/>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5891147-216D-4297-81FC-11FA3323AA66}"/>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8524F20-9B71-4C0A-8973-F96C848A934B}"/>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01F69BF-208A-490F-8193-DBB31CD386E6}"/>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A0C3A5F-9FE4-435F-8782-FF93319C21E7}"/>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B60D621-BE95-441B-9437-EAE66C792CD7}"/>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8,062
7,977
93.83
12,181,962
11,567,519
300,582
5,513,543
7,561,291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3942176-D662-4A0A-936C-640884E507B8}"/>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6ABF108-D047-42F2-8E19-1C3CEAEBCBBB}"/>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7B18B57-DC64-44B7-81F8-8D2BFC830AC9}"/>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FD52FE48-5A9F-4D72-8B61-3A763BDE76D5}"/>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800AD6A-ED3B-4389-A487-B8C04C0C5E7F}"/>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281C380-C7B0-4D10-A90D-2C762C709E25}"/>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7B71392-3EEE-4BDA-970B-48238FAF115C}"/>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3573935-8A2E-4701-8657-532E115EE41D}"/>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83D535E-A7BD-4941-985B-1128624CBECB}"/>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4C77587-94F7-4630-ADAC-4B0352D6C9D7}"/>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AB4461B-9D63-4B9A-BE07-77B6E5B0034D}"/>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D3CE68E-424B-49AB-B369-8194EA1C820C}"/>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B84E7E4-1E77-48AA-8488-90CBED65D724}"/>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B30F413-0889-4F44-899B-744249DE025B}"/>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3DDEF8A-5D90-4A67-A65D-DDB5366F08D4}"/>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CF2B01E-7A94-4BCE-A2AB-D153D6B9A7CD}"/>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EE80002-25D4-48BF-8A01-207330F14ABF}"/>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74416CB-37AC-4A81-BB97-1771106DD96F}"/>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FAA11D6-6FCB-475F-972F-9D5333EE3BA6}"/>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E2AAED1-85E9-4D15-B8CA-60444D56C7D1}"/>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9702533-58C0-42AE-A7C9-F48784619E83}"/>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8AFA61D-985F-4063-BE19-0EE276D55D47}"/>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712F6C2-F989-45AC-ABB3-05FA4D23023E}"/>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942B43A-2CA0-4916-B584-7023F3FA5CD3}"/>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F89CD0D-C427-414E-B69A-3E26C4DAACD5}"/>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F47BF26-1151-477A-ABAF-9430C46832D2}"/>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04907ED-35F8-4520-8A6E-9A07FA9D0C5C}"/>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2686DF4-7F22-4CD0-BCC4-04892F1B7680}"/>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F091B41-471B-4DB6-914E-A5E3E2199CBE}"/>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964FCDE-A3D4-4A02-8A0C-39FBE237AD19}"/>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D54838C-B955-469F-A721-2D3F317CFBCC}"/>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9FC190B-C049-4606-A7C3-CAED69ACEBD8}"/>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352128E-1A7B-4250-B44D-23E3C453A1A2}"/>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FC9E04A-3CEB-430F-A1F6-F6F6ACE92138}"/>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2F3B986-6B3A-4122-A6BF-542327370DF3}"/>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57.6</a:t>
          </a:r>
          <a:r>
            <a:rPr kumimoji="1" lang="ja-JP" altLang="en-US" sz="1100">
              <a:latin typeface="ＭＳ Ｐゴシック" panose="020B0600070205080204" pitchFamily="50" charset="-128"/>
              <a:ea typeface="ＭＳ Ｐゴシック" panose="020B0600070205080204" pitchFamily="50" charset="-128"/>
            </a:rPr>
            <a:t>％と類似団体等と比較して低い水準にあるが、今後の施設老朽化を見据え、</a:t>
          </a:r>
          <a:r>
            <a:rPr kumimoji="1" lang="en-US" altLang="ja-JP" sz="1100">
              <a:latin typeface="ＭＳ Ｐゴシック" panose="020B0600070205080204" pitchFamily="50" charset="-128"/>
              <a:ea typeface="ＭＳ Ｐゴシック" panose="020B0600070205080204" pitchFamily="50" charset="-128"/>
            </a:rPr>
            <a:t>R7</a:t>
          </a:r>
          <a:r>
            <a:rPr kumimoji="1" lang="ja-JP" altLang="en-US" sz="1100">
              <a:latin typeface="ＭＳ Ｐゴシック" panose="020B0600070205080204" pitchFamily="50" charset="-128"/>
              <a:ea typeface="ＭＳ Ｐゴシック" panose="020B0600070205080204" pitchFamily="50" charset="-128"/>
            </a:rPr>
            <a:t>年度作成する第三次伊方町総合計画及び公共施設等総合管理計画により、対策の優先度を考慮した予算編成を行い、計画的に更新等を実施し、財政の健全化に努める。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3A6E9E79-0B6C-4EEA-8859-88177E53F66C}"/>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A1153D9-7066-486C-A565-2667472EFBDA}"/>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152CFF0B-A32C-4C1E-8DDD-FDB64C609B9D}"/>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86D71D49-EFE8-433A-8647-70233992EE10}"/>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B04985AC-71A5-41F0-AB2C-7B9E800D25BB}"/>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79FEAF43-9C5B-442F-946E-2DAD7ED7B6A8}"/>
            </a:ext>
          </a:extLst>
        </xdr:cNvPr>
        <xdr:cNvCxnSpPr/>
      </xdr:nvCxnSpPr>
      <xdr:spPr>
        <a:xfrm>
          <a:off x="1158875" y="517842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A6F6BC5-C304-45D2-8DFC-9190323C10EB}"/>
            </a:ext>
          </a:extLst>
        </xdr:cNvPr>
        <xdr:cNvSpPr txBox="1"/>
      </xdr:nvSpPr>
      <xdr:spPr>
        <a:xfrm>
          <a:off x="789956" y="5084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56996E18-B96A-4B7A-B3B3-4AB7C0CE8C99}"/>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6AE3131-77EB-48CF-A410-2013E41507CE}"/>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551F601C-091A-45F1-8FDA-56FC27D3C9C4}"/>
            </a:ext>
          </a:extLst>
        </xdr:cNvPr>
        <xdr:cNvCxnSpPr/>
      </xdr:nvCxnSpPr>
      <xdr:spPr>
        <a:xfrm>
          <a:off x="1158875" y="43688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FF492722-1EB5-45D2-B8DD-0BFDF63FE414}"/>
            </a:ext>
          </a:extLst>
        </xdr:cNvPr>
        <xdr:cNvSpPr txBox="1"/>
      </xdr:nvSpPr>
      <xdr:spPr>
        <a:xfrm>
          <a:off x="789956" y="4274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62FE2FF4-66B9-4CBA-8E4F-B722F7BD9F2C}"/>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7855F3AA-A1DB-42D7-A913-791BA8CBC02D}"/>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64C84884-BD6C-438B-A1B8-0EAD437CE2E8}"/>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3" name="直線コネクタ 72">
          <a:extLst>
            <a:ext uri="{FF2B5EF4-FFF2-40B4-BE49-F238E27FC236}">
              <a16:creationId xmlns:a16="http://schemas.microsoft.com/office/drawing/2014/main" id="{B3097675-7B2C-4DC9-9593-E98A36AFA8E7}"/>
            </a:ext>
          </a:extLst>
        </xdr:cNvPr>
        <xdr:cNvCxnSpPr/>
      </xdr:nvCxnSpPr>
      <xdr:spPr>
        <a:xfrm flipV="1">
          <a:off x="4306570" y="4355846"/>
          <a:ext cx="127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4" name="有形固定資産減価償却率最小値テキスト">
          <a:extLst>
            <a:ext uri="{FF2B5EF4-FFF2-40B4-BE49-F238E27FC236}">
              <a16:creationId xmlns:a16="http://schemas.microsoft.com/office/drawing/2014/main" id="{ED86C5B4-0721-4EFE-8976-AB498F4F3F08}"/>
            </a:ext>
          </a:extLst>
        </xdr:cNvPr>
        <xdr:cNvSpPr txBox="1"/>
      </xdr:nvSpPr>
      <xdr:spPr>
        <a:xfrm>
          <a:off x="4359275"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5" name="直線コネクタ 74">
          <a:extLst>
            <a:ext uri="{FF2B5EF4-FFF2-40B4-BE49-F238E27FC236}">
              <a16:creationId xmlns:a16="http://schemas.microsoft.com/office/drawing/2014/main" id="{F2436CD1-24C1-4735-930A-9C663DA3FA22}"/>
            </a:ext>
          </a:extLst>
        </xdr:cNvPr>
        <xdr:cNvCxnSpPr/>
      </xdr:nvCxnSpPr>
      <xdr:spPr>
        <a:xfrm>
          <a:off x="4216400" y="568325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C43E6CDE-6CEA-4BC6-809D-4C5268391D21}"/>
            </a:ext>
          </a:extLst>
        </xdr:cNvPr>
        <xdr:cNvSpPr txBox="1"/>
      </xdr:nvSpPr>
      <xdr:spPr>
        <a:xfrm>
          <a:off x="4359275" y="4134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70146EC0-86EE-4CDF-BBA7-B21B0037564D}"/>
            </a:ext>
          </a:extLst>
        </xdr:cNvPr>
        <xdr:cNvCxnSpPr/>
      </xdr:nvCxnSpPr>
      <xdr:spPr>
        <a:xfrm>
          <a:off x="4216400" y="435584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78" name="有形固定資産減価償却率平均値テキスト">
          <a:extLst>
            <a:ext uri="{FF2B5EF4-FFF2-40B4-BE49-F238E27FC236}">
              <a16:creationId xmlns:a16="http://schemas.microsoft.com/office/drawing/2014/main" id="{850AF090-0E6A-4DBB-868B-9E6F99515E5F}"/>
            </a:ext>
          </a:extLst>
        </xdr:cNvPr>
        <xdr:cNvSpPr txBox="1"/>
      </xdr:nvSpPr>
      <xdr:spPr>
        <a:xfrm>
          <a:off x="4359275" y="5001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9" name="フローチャート: 判断 78">
          <a:extLst>
            <a:ext uri="{FF2B5EF4-FFF2-40B4-BE49-F238E27FC236}">
              <a16:creationId xmlns:a16="http://schemas.microsoft.com/office/drawing/2014/main" id="{796450FA-A24F-4AB6-AF47-852A2FECCFFC}"/>
            </a:ext>
          </a:extLst>
        </xdr:cNvPr>
        <xdr:cNvSpPr/>
      </xdr:nvSpPr>
      <xdr:spPr>
        <a:xfrm>
          <a:off x="4254500" y="502259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80" name="フローチャート: 判断 79">
          <a:extLst>
            <a:ext uri="{FF2B5EF4-FFF2-40B4-BE49-F238E27FC236}">
              <a16:creationId xmlns:a16="http://schemas.microsoft.com/office/drawing/2014/main" id="{BC3E9BB6-337D-40A0-A885-57CD95C84539}"/>
            </a:ext>
          </a:extLst>
        </xdr:cNvPr>
        <xdr:cNvSpPr/>
      </xdr:nvSpPr>
      <xdr:spPr>
        <a:xfrm>
          <a:off x="3616325" y="500100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81" name="フローチャート: 判断 80">
          <a:extLst>
            <a:ext uri="{FF2B5EF4-FFF2-40B4-BE49-F238E27FC236}">
              <a16:creationId xmlns:a16="http://schemas.microsoft.com/office/drawing/2014/main" id="{BD7E6268-78BC-4DB7-82C3-254BE278B0B3}"/>
            </a:ext>
          </a:extLst>
        </xdr:cNvPr>
        <xdr:cNvSpPr/>
      </xdr:nvSpPr>
      <xdr:spPr>
        <a:xfrm>
          <a:off x="2930525" y="494055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2" name="フローチャート: 判断 81">
          <a:extLst>
            <a:ext uri="{FF2B5EF4-FFF2-40B4-BE49-F238E27FC236}">
              <a16:creationId xmlns:a16="http://schemas.microsoft.com/office/drawing/2014/main" id="{91C1D861-B7CA-433F-BA3C-491301321F49}"/>
            </a:ext>
          </a:extLst>
        </xdr:cNvPr>
        <xdr:cNvSpPr/>
      </xdr:nvSpPr>
      <xdr:spPr>
        <a:xfrm>
          <a:off x="2244725" y="489851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83" name="フローチャート: 判断 82">
          <a:extLst>
            <a:ext uri="{FF2B5EF4-FFF2-40B4-BE49-F238E27FC236}">
              <a16:creationId xmlns:a16="http://schemas.microsoft.com/office/drawing/2014/main" id="{467E97C2-E6BA-448D-82ED-B650EC93180C}"/>
            </a:ext>
          </a:extLst>
        </xdr:cNvPr>
        <xdr:cNvSpPr/>
      </xdr:nvSpPr>
      <xdr:spPr>
        <a:xfrm>
          <a:off x="1558925" y="47839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26242F0-F5EA-41AE-9226-AA6DE643EC4D}"/>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62AC5AE-EF7B-47A4-BB5F-4A805187B114}"/>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638F7D4-DCFE-4145-BC07-77C27EB98573}"/>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85737AC-CDCB-4C6A-A3D5-D9EC820DF7B3}"/>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A0EE254-0D59-41FA-8C72-3DDCA9E2F149}"/>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90043</xdr:rowOff>
    </xdr:from>
    <xdr:to>
      <xdr:col>23</xdr:col>
      <xdr:colOff>136525</xdr:colOff>
      <xdr:row>29</xdr:row>
      <xdr:rowOff>20193</xdr:rowOff>
    </xdr:to>
    <xdr:sp macro="" textlink="">
      <xdr:nvSpPr>
        <xdr:cNvPr id="89" name="楕円 88">
          <a:extLst>
            <a:ext uri="{FF2B5EF4-FFF2-40B4-BE49-F238E27FC236}">
              <a16:creationId xmlns:a16="http://schemas.microsoft.com/office/drawing/2014/main" id="{647B0590-836D-4FD1-B579-761879BF8890}"/>
            </a:ext>
          </a:extLst>
        </xdr:cNvPr>
        <xdr:cNvSpPr/>
      </xdr:nvSpPr>
      <xdr:spPr>
        <a:xfrm>
          <a:off x="4254500" y="46207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112920</xdr:rowOff>
    </xdr:from>
    <xdr:ext cx="405111" cy="259045"/>
    <xdr:sp macro="" textlink="">
      <xdr:nvSpPr>
        <xdr:cNvPr id="90" name="有形固定資産減価償却率該当値テキスト">
          <a:extLst>
            <a:ext uri="{FF2B5EF4-FFF2-40B4-BE49-F238E27FC236}">
              <a16:creationId xmlns:a16="http://schemas.microsoft.com/office/drawing/2014/main" id="{DCF1FC77-7840-4D7B-B0E5-D2CC81E37054}"/>
            </a:ext>
          </a:extLst>
        </xdr:cNvPr>
        <xdr:cNvSpPr txBox="1"/>
      </xdr:nvSpPr>
      <xdr:spPr>
        <a:xfrm>
          <a:off x="4359275" y="448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85725</xdr:rowOff>
    </xdr:from>
    <xdr:to>
      <xdr:col>19</xdr:col>
      <xdr:colOff>187325</xdr:colOff>
      <xdr:row>29</xdr:row>
      <xdr:rowOff>15875</xdr:rowOff>
    </xdr:to>
    <xdr:sp macro="" textlink="">
      <xdr:nvSpPr>
        <xdr:cNvPr id="91" name="楕円 90">
          <a:extLst>
            <a:ext uri="{FF2B5EF4-FFF2-40B4-BE49-F238E27FC236}">
              <a16:creationId xmlns:a16="http://schemas.microsoft.com/office/drawing/2014/main" id="{7A0E1AD9-6921-4674-A5B6-8D2119F1A8B9}"/>
            </a:ext>
          </a:extLst>
        </xdr:cNvPr>
        <xdr:cNvSpPr/>
      </xdr:nvSpPr>
      <xdr:spPr>
        <a:xfrm>
          <a:off x="3616325" y="4616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136525</xdr:rowOff>
    </xdr:from>
    <xdr:to>
      <xdr:col>23</xdr:col>
      <xdr:colOff>85725</xdr:colOff>
      <xdr:row>28</xdr:row>
      <xdr:rowOff>140843</xdr:rowOff>
    </xdr:to>
    <xdr:cxnSp macro="">
      <xdr:nvCxnSpPr>
        <xdr:cNvPr id="92" name="直線コネクタ 91">
          <a:extLst>
            <a:ext uri="{FF2B5EF4-FFF2-40B4-BE49-F238E27FC236}">
              <a16:creationId xmlns:a16="http://schemas.microsoft.com/office/drawing/2014/main" id="{A0379EB2-900E-48B7-92F4-B615AD22FF35}"/>
            </a:ext>
          </a:extLst>
        </xdr:cNvPr>
        <xdr:cNvCxnSpPr/>
      </xdr:nvCxnSpPr>
      <xdr:spPr>
        <a:xfrm>
          <a:off x="3673475" y="4673600"/>
          <a:ext cx="62865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90043</xdr:rowOff>
    </xdr:from>
    <xdr:to>
      <xdr:col>15</xdr:col>
      <xdr:colOff>187325</xdr:colOff>
      <xdr:row>29</xdr:row>
      <xdr:rowOff>20193</xdr:rowOff>
    </xdr:to>
    <xdr:sp macro="" textlink="">
      <xdr:nvSpPr>
        <xdr:cNvPr id="93" name="楕円 92">
          <a:extLst>
            <a:ext uri="{FF2B5EF4-FFF2-40B4-BE49-F238E27FC236}">
              <a16:creationId xmlns:a16="http://schemas.microsoft.com/office/drawing/2014/main" id="{DA2C3B2B-EE70-4682-A301-DEE60305FF83}"/>
            </a:ext>
          </a:extLst>
        </xdr:cNvPr>
        <xdr:cNvSpPr/>
      </xdr:nvSpPr>
      <xdr:spPr>
        <a:xfrm>
          <a:off x="2930525" y="46207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136525</xdr:rowOff>
    </xdr:from>
    <xdr:to>
      <xdr:col>19</xdr:col>
      <xdr:colOff>136525</xdr:colOff>
      <xdr:row>28</xdr:row>
      <xdr:rowOff>140843</xdr:rowOff>
    </xdr:to>
    <xdr:cxnSp macro="">
      <xdr:nvCxnSpPr>
        <xdr:cNvPr id="94" name="直線コネクタ 93">
          <a:extLst>
            <a:ext uri="{FF2B5EF4-FFF2-40B4-BE49-F238E27FC236}">
              <a16:creationId xmlns:a16="http://schemas.microsoft.com/office/drawing/2014/main" id="{C75A9096-C6A4-4DCC-84D5-0E38F9800B1C}"/>
            </a:ext>
          </a:extLst>
        </xdr:cNvPr>
        <xdr:cNvCxnSpPr/>
      </xdr:nvCxnSpPr>
      <xdr:spPr>
        <a:xfrm flipV="1">
          <a:off x="2987675" y="4673600"/>
          <a:ext cx="6858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20955</xdr:rowOff>
    </xdr:from>
    <xdr:to>
      <xdr:col>11</xdr:col>
      <xdr:colOff>187325</xdr:colOff>
      <xdr:row>28</xdr:row>
      <xdr:rowOff>122555</xdr:rowOff>
    </xdr:to>
    <xdr:sp macro="" textlink="">
      <xdr:nvSpPr>
        <xdr:cNvPr id="95" name="楕円 94">
          <a:extLst>
            <a:ext uri="{FF2B5EF4-FFF2-40B4-BE49-F238E27FC236}">
              <a16:creationId xmlns:a16="http://schemas.microsoft.com/office/drawing/2014/main" id="{0B0BC483-215E-4937-860A-6F4FE79F0B57}"/>
            </a:ext>
          </a:extLst>
        </xdr:cNvPr>
        <xdr:cNvSpPr/>
      </xdr:nvSpPr>
      <xdr:spPr>
        <a:xfrm>
          <a:off x="2244725" y="45548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71755</xdr:rowOff>
    </xdr:from>
    <xdr:to>
      <xdr:col>15</xdr:col>
      <xdr:colOff>136525</xdr:colOff>
      <xdr:row>28</xdr:row>
      <xdr:rowOff>140843</xdr:rowOff>
    </xdr:to>
    <xdr:cxnSp macro="">
      <xdr:nvCxnSpPr>
        <xdr:cNvPr id="96" name="直線コネクタ 95">
          <a:extLst>
            <a:ext uri="{FF2B5EF4-FFF2-40B4-BE49-F238E27FC236}">
              <a16:creationId xmlns:a16="http://schemas.microsoft.com/office/drawing/2014/main" id="{EBD47B31-7825-4348-A38F-7D4441C5CB85}"/>
            </a:ext>
          </a:extLst>
        </xdr:cNvPr>
        <xdr:cNvCxnSpPr/>
      </xdr:nvCxnSpPr>
      <xdr:spPr>
        <a:xfrm>
          <a:off x="2301875" y="4602480"/>
          <a:ext cx="6858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170815</xdr:rowOff>
    </xdr:from>
    <xdr:to>
      <xdr:col>7</xdr:col>
      <xdr:colOff>187325</xdr:colOff>
      <xdr:row>28</xdr:row>
      <xdr:rowOff>100965</xdr:rowOff>
    </xdr:to>
    <xdr:sp macro="" textlink="">
      <xdr:nvSpPr>
        <xdr:cNvPr id="97" name="楕円 96">
          <a:extLst>
            <a:ext uri="{FF2B5EF4-FFF2-40B4-BE49-F238E27FC236}">
              <a16:creationId xmlns:a16="http://schemas.microsoft.com/office/drawing/2014/main" id="{4D807198-25FB-4F33-AE03-4B2A6C366B49}"/>
            </a:ext>
          </a:extLst>
        </xdr:cNvPr>
        <xdr:cNvSpPr/>
      </xdr:nvSpPr>
      <xdr:spPr>
        <a:xfrm>
          <a:off x="1558925" y="45332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50165</xdr:rowOff>
    </xdr:from>
    <xdr:to>
      <xdr:col>11</xdr:col>
      <xdr:colOff>136525</xdr:colOff>
      <xdr:row>28</xdr:row>
      <xdr:rowOff>71755</xdr:rowOff>
    </xdr:to>
    <xdr:cxnSp macro="">
      <xdr:nvCxnSpPr>
        <xdr:cNvPr id="98" name="直線コネクタ 97">
          <a:extLst>
            <a:ext uri="{FF2B5EF4-FFF2-40B4-BE49-F238E27FC236}">
              <a16:creationId xmlns:a16="http://schemas.microsoft.com/office/drawing/2014/main" id="{4EF22C1B-0E4E-407C-B138-4A45F3E2E506}"/>
            </a:ext>
          </a:extLst>
        </xdr:cNvPr>
        <xdr:cNvCxnSpPr/>
      </xdr:nvCxnSpPr>
      <xdr:spPr>
        <a:xfrm>
          <a:off x="1616075" y="4580890"/>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99" name="n_1aveValue有形固定資産減価償却率">
          <a:extLst>
            <a:ext uri="{FF2B5EF4-FFF2-40B4-BE49-F238E27FC236}">
              <a16:creationId xmlns:a16="http://schemas.microsoft.com/office/drawing/2014/main" id="{0C4C2388-C41E-4823-BC51-476CA16C13CF}"/>
            </a:ext>
          </a:extLst>
        </xdr:cNvPr>
        <xdr:cNvSpPr txBox="1"/>
      </xdr:nvSpPr>
      <xdr:spPr>
        <a:xfrm>
          <a:off x="3474094" y="5084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100" name="n_2aveValue有形固定資産減価償却率">
          <a:extLst>
            <a:ext uri="{FF2B5EF4-FFF2-40B4-BE49-F238E27FC236}">
              <a16:creationId xmlns:a16="http://schemas.microsoft.com/office/drawing/2014/main" id="{5048EDDC-26BD-45B9-B262-32ABC47DDC27}"/>
            </a:ext>
          </a:extLst>
        </xdr:cNvPr>
        <xdr:cNvSpPr txBox="1"/>
      </xdr:nvSpPr>
      <xdr:spPr>
        <a:xfrm>
          <a:off x="2797819" y="502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101" name="n_3aveValue有形固定資産減価償却率">
          <a:extLst>
            <a:ext uri="{FF2B5EF4-FFF2-40B4-BE49-F238E27FC236}">
              <a16:creationId xmlns:a16="http://schemas.microsoft.com/office/drawing/2014/main" id="{BC010EAA-44FA-4479-B1DC-28DCB35C059F}"/>
            </a:ext>
          </a:extLst>
        </xdr:cNvPr>
        <xdr:cNvSpPr txBox="1"/>
      </xdr:nvSpPr>
      <xdr:spPr>
        <a:xfrm>
          <a:off x="2112019" y="499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12590</xdr:rowOff>
    </xdr:from>
    <xdr:ext cx="405111" cy="259045"/>
    <xdr:sp macro="" textlink="">
      <xdr:nvSpPr>
        <xdr:cNvPr id="102" name="n_4aveValue有形固定資産減価償却率">
          <a:extLst>
            <a:ext uri="{FF2B5EF4-FFF2-40B4-BE49-F238E27FC236}">
              <a16:creationId xmlns:a16="http://schemas.microsoft.com/office/drawing/2014/main" id="{3013736B-858C-4946-80B7-BF4583077E2D}"/>
            </a:ext>
          </a:extLst>
        </xdr:cNvPr>
        <xdr:cNvSpPr txBox="1"/>
      </xdr:nvSpPr>
      <xdr:spPr>
        <a:xfrm>
          <a:off x="1426219" y="486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32402</xdr:rowOff>
    </xdr:from>
    <xdr:ext cx="405111" cy="259045"/>
    <xdr:sp macro="" textlink="">
      <xdr:nvSpPr>
        <xdr:cNvPr id="103" name="n_1mainValue有形固定資産減価償却率">
          <a:extLst>
            <a:ext uri="{FF2B5EF4-FFF2-40B4-BE49-F238E27FC236}">
              <a16:creationId xmlns:a16="http://schemas.microsoft.com/office/drawing/2014/main" id="{AB1D0E33-A64E-4579-AFED-2CEEC778D179}"/>
            </a:ext>
          </a:extLst>
        </xdr:cNvPr>
        <xdr:cNvSpPr txBox="1"/>
      </xdr:nvSpPr>
      <xdr:spPr>
        <a:xfrm>
          <a:off x="3474094" y="44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36720</xdr:rowOff>
    </xdr:from>
    <xdr:ext cx="405111" cy="259045"/>
    <xdr:sp macro="" textlink="">
      <xdr:nvSpPr>
        <xdr:cNvPr id="104" name="n_2mainValue有形固定資産減価償却率">
          <a:extLst>
            <a:ext uri="{FF2B5EF4-FFF2-40B4-BE49-F238E27FC236}">
              <a16:creationId xmlns:a16="http://schemas.microsoft.com/office/drawing/2014/main" id="{3A9C8D3D-A982-4324-82CE-DD51F7964B9A}"/>
            </a:ext>
          </a:extLst>
        </xdr:cNvPr>
        <xdr:cNvSpPr txBox="1"/>
      </xdr:nvSpPr>
      <xdr:spPr>
        <a:xfrm>
          <a:off x="2797819" y="440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139082</xdr:rowOff>
    </xdr:from>
    <xdr:ext cx="405111" cy="259045"/>
    <xdr:sp macro="" textlink="">
      <xdr:nvSpPr>
        <xdr:cNvPr id="105" name="n_3mainValue有形固定資産減価償却率">
          <a:extLst>
            <a:ext uri="{FF2B5EF4-FFF2-40B4-BE49-F238E27FC236}">
              <a16:creationId xmlns:a16="http://schemas.microsoft.com/office/drawing/2014/main" id="{0DA25F3B-9064-4162-8B91-2204ECDE54EE}"/>
            </a:ext>
          </a:extLst>
        </xdr:cNvPr>
        <xdr:cNvSpPr txBox="1"/>
      </xdr:nvSpPr>
      <xdr:spPr>
        <a:xfrm>
          <a:off x="2112019" y="435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117492</xdr:rowOff>
    </xdr:from>
    <xdr:ext cx="405111" cy="259045"/>
    <xdr:sp macro="" textlink="">
      <xdr:nvSpPr>
        <xdr:cNvPr id="106" name="n_4mainValue有形固定資産減価償却率">
          <a:extLst>
            <a:ext uri="{FF2B5EF4-FFF2-40B4-BE49-F238E27FC236}">
              <a16:creationId xmlns:a16="http://schemas.microsoft.com/office/drawing/2014/main" id="{1B325A17-2386-4653-A9C1-B6F5A1910B3E}"/>
            </a:ext>
          </a:extLst>
        </xdr:cNvPr>
        <xdr:cNvSpPr txBox="1"/>
      </xdr:nvSpPr>
      <xdr:spPr>
        <a:xfrm>
          <a:off x="1426219" y="433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5A076CE9-CFA4-44B1-AA66-B3945878059C}"/>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F5F65988-494F-4BD9-BFC6-46CC76D04DE7}"/>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CF70DB46-435B-4E9A-A99A-B488C62190DC}"/>
            </a:ext>
          </a:extLst>
        </xdr:cNvPr>
        <xdr:cNvSpPr/>
      </xdr:nvSpPr>
      <xdr:spPr>
        <a:xfrm>
          <a:off x="12575391" y="3630071"/>
          <a:ext cx="604818"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E0E06896-0D69-47CC-B780-EE057E84B706}"/>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70440404-A79B-4F9B-939F-E7A0F4CACEAF}"/>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CFA879B6-5CE9-45DB-AAFF-F312896C3582}"/>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6803010B-9E64-4CE2-A4C8-A7B0F9B1EC4D}"/>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A1C3CD7A-26DA-4518-8D90-AFD879410FF2}"/>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24C78AC8-389D-4A07-B647-B4660EEB941B}"/>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40CF04DE-58CC-4C06-852E-9F64D65E8D3E}"/>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3B67C679-A944-4315-B0EB-6E55BD99DEB4}"/>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35C8321F-EBF9-48D0-B9E3-DA6CA3DCD30F}"/>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7830B85A-6A4C-4948-8CCF-02AC67D26267}"/>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公的資金補償金免除繰上償還及び新規地方債抑制に努めた結果</a:t>
          </a:r>
          <a:r>
            <a:rPr kumimoji="1" lang="en-US" altLang="ja-JP" sz="1100">
              <a:latin typeface="ＭＳ Ｐゴシック" panose="020B0600070205080204" pitchFamily="50" charset="-128"/>
              <a:ea typeface="ＭＳ Ｐゴシック" panose="020B0600070205080204" pitchFamily="50" charset="-128"/>
            </a:rPr>
            <a:t>0</a:t>
          </a:r>
          <a:r>
            <a:rPr kumimoji="1" lang="ja-JP" altLang="en-US" sz="1100">
              <a:latin typeface="ＭＳ Ｐゴシック" panose="020B0600070205080204" pitchFamily="50" charset="-128"/>
              <a:ea typeface="ＭＳ Ｐゴシック" panose="020B0600070205080204" pitchFamily="50" charset="-128"/>
            </a:rPr>
            <a:t>％となっており、財政の健全化、柔軟性が確保されている。今後も綿密な中長期財政計画を樹立し、財政の健全化に努める。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1F575FF8-F9DC-48BC-802F-A10397FC1524}"/>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6267C816-8EF1-4211-9D1C-3527B145B10D}"/>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89CABBBE-4703-4E3D-A21F-B7F8ACD9BAFD}"/>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17F4CB50-E054-4306-B9FC-841D78BEF087}"/>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46B56C09-1050-4A2C-9DE4-7A24F17FCA82}"/>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65B11A8E-8FE7-461F-A859-5E2845CFC459}"/>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BEF890FB-A39C-4346-B0A3-C9847221115D}"/>
            </a:ext>
          </a:extLst>
        </xdr:cNvPr>
        <xdr:cNvSpPr txBox="1"/>
      </xdr:nvSpPr>
      <xdr:spPr>
        <a:xfrm>
          <a:off x="97620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DB699A67-74E0-479A-83AF-B608610CB0AF}"/>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BEB07D3D-1115-4D99-8CC7-C134FA0EC44F}"/>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948F5F4B-9D18-48DF-8EE3-411F33B19E05}"/>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F36E917-0ABF-48D4-A850-0564412960E3}"/>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E2E9CA99-6C50-4C5F-A925-3FB4275A5BE6}"/>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E3FB007D-DD0D-493B-B5B2-6F6B1276EC92}"/>
            </a:ext>
          </a:extLst>
        </xdr:cNvPr>
        <xdr:cNvSpPr txBox="1"/>
      </xdr:nvSpPr>
      <xdr:spPr>
        <a:xfrm>
          <a:off x="9867778"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E25ADA45-2E20-4A54-B7EB-A644BFF3B302}"/>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7FE6A9AB-55BF-47E0-B1DA-C238926496E3}"/>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5" name="直線コネクタ 134">
          <a:extLst>
            <a:ext uri="{FF2B5EF4-FFF2-40B4-BE49-F238E27FC236}">
              <a16:creationId xmlns:a16="http://schemas.microsoft.com/office/drawing/2014/main" id="{E635F5E8-B0E7-493B-85AA-2883386CE2C9}"/>
            </a:ext>
          </a:extLst>
        </xdr:cNvPr>
        <xdr:cNvCxnSpPr/>
      </xdr:nvCxnSpPr>
      <xdr:spPr>
        <a:xfrm flipV="1">
          <a:off x="13326745" y="4296833"/>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6" name="債務償還比率最小値テキスト">
          <a:extLst>
            <a:ext uri="{FF2B5EF4-FFF2-40B4-BE49-F238E27FC236}">
              <a16:creationId xmlns:a16="http://schemas.microsoft.com/office/drawing/2014/main" id="{0C7A6463-967D-4A2B-8549-8E3A6ECF5411}"/>
            </a:ext>
          </a:extLst>
        </xdr:cNvPr>
        <xdr:cNvSpPr txBox="1"/>
      </xdr:nvSpPr>
      <xdr:spPr>
        <a:xfrm>
          <a:off x="13379450" y="54671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7" name="直線コネクタ 136">
          <a:extLst>
            <a:ext uri="{FF2B5EF4-FFF2-40B4-BE49-F238E27FC236}">
              <a16:creationId xmlns:a16="http://schemas.microsoft.com/office/drawing/2014/main" id="{343B340A-F204-446E-93E2-1508929B3169}"/>
            </a:ext>
          </a:extLst>
        </xdr:cNvPr>
        <xdr:cNvCxnSpPr/>
      </xdr:nvCxnSpPr>
      <xdr:spPr>
        <a:xfrm>
          <a:off x="13255625" y="5469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5502D39F-29C3-47CB-9791-C29FD8294A04}"/>
            </a:ext>
          </a:extLst>
        </xdr:cNvPr>
        <xdr:cNvSpPr txBox="1"/>
      </xdr:nvSpPr>
      <xdr:spPr>
        <a:xfrm>
          <a:off x="13379450"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A8956353-F57D-480F-9269-34ED8CF942A8}"/>
            </a:ext>
          </a:extLst>
        </xdr:cNvPr>
        <xdr:cNvCxnSpPr/>
      </xdr:nvCxnSpPr>
      <xdr:spPr>
        <a:xfrm>
          <a:off x="13255625"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40" name="債務償還比率平均値テキスト">
          <a:extLst>
            <a:ext uri="{FF2B5EF4-FFF2-40B4-BE49-F238E27FC236}">
              <a16:creationId xmlns:a16="http://schemas.microsoft.com/office/drawing/2014/main" id="{F3B775A8-AE74-44EE-8D15-4C95CCF56BD4}"/>
            </a:ext>
          </a:extLst>
        </xdr:cNvPr>
        <xdr:cNvSpPr txBox="1"/>
      </xdr:nvSpPr>
      <xdr:spPr>
        <a:xfrm>
          <a:off x="13379450" y="4597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1" name="フローチャート: 判断 140">
          <a:extLst>
            <a:ext uri="{FF2B5EF4-FFF2-40B4-BE49-F238E27FC236}">
              <a16:creationId xmlns:a16="http://schemas.microsoft.com/office/drawing/2014/main" id="{014E9DC5-0E60-4862-BD69-C8F0B86883C4}"/>
            </a:ext>
          </a:extLst>
        </xdr:cNvPr>
        <xdr:cNvSpPr/>
      </xdr:nvSpPr>
      <xdr:spPr>
        <a:xfrm>
          <a:off x="13293725" y="461908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2" name="フローチャート: 判断 141">
          <a:extLst>
            <a:ext uri="{FF2B5EF4-FFF2-40B4-BE49-F238E27FC236}">
              <a16:creationId xmlns:a16="http://schemas.microsoft.com/office/drawing/2014/main" id="{A9736145-CBB2-42AE-8871-914ADE194763}"/>
            </a:ext>
          </a:extLst>
        </xdr:cNvPr>
        <xdr:cNvSpPr/>
      </xdr:nvSpPr>
      <xdr:spPr>
        <a:xfrm>
          <a:off x="12646025" y="46285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3" name="フローチャート: 判断 142">
          <a:extLst>
            <a:ext uri="{FF2B5EF4-FFF2-40B4-BE49-F238E27FC236}">
              <a16:creationId xmlns:a16="http://schemas.microsoft.com/office/drawing/2014/main" id="{876AAB4E-4DBD-4544-B250-DAC36A49940E}"/>
            </a:ext>
          </a:extLst>
        </xdr:cNvPr>
        <xdr:cNvSpPr/>
      </xdr:nvSpPr>
      <xdr:spPr>
        <a:xfrm>
          <a:off x="11960225" y="46117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4" name="フローチャート: 判断 143">
          <a:extLst>
            <a:ext uri="{FF2B5EF4-FFF2-40B4-BE49-F238E27FC236}">
              <a16:creationId xmlns:a16="http://schemas.microsoft.com/office/drawing/2014/main" id="{D9A9FA83-8D66-4A97-9BFB-B5DB254B5E6A}"/>
            </a:ext>
          </a:extLst>
        </xdr:cNvPr>
        <xdr:cNvSpPr/>
      </xdr:nvSpPr>
      <xdr:spPr>
        <a:xfrm>
          <a:off x="11274425" y="46967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5" name="フローチャート: 判断 144">
          <a:extLst>
            <a:ext uri="{FF2B5EF4-FFF2-40B4-BE49-F238E27FC236}">
              <a16:creationId xmlns:a16="http://schemas.microsoft.com/office/drawing/2014/main" id="{6D43671E-55F6-466A-8E2F-BB3470886912}"/>
            </a:ext>
          </a:extLst>
        </xdr:cNvPr>
        <xdr:cNvSpPr/>
      </xdr:nvSpPr>
      <xdr:spPr>
        <a:xfrm>
          <a:off x="10588625" y="47044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5DD8314-BD9B-4DF1-8E7E-D17D9D66820D}"/>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9267F66-8C19-4B6C-B795-2BA44E080876}"/>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704703D-C5E1-4E82-A941-C61E7772EE92}"/>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F382BB2-58BF-4FCD-BE67-7D80D61EDCDD}"/>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38EF4BF-9560-4FFB-85D2-7F72BF44B0D0}"/>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26</xdr:row>
      <xdr:rowOff>45163</xdr:rowOff>
    </xdr:from>
    <xdr:to>
      <xdr:col>68</xdr:col>
      <xdr:colOff>123825</xdr:colOff>
      <xdr:row>26</xdr:row>
      <xdr:rowOff>146763</xdr:rowOff>
    </xdr:to>
    <xdr:sp macro="" textlink="">
      <xdr:nvSpPr>
        <xdr:cNvPr id="151" name="楕円 150">
          <a:extLst>
            <a:ext uri="{FF2B5EF4-FFF2-40B4-BE49-F238E27FC236}">
              <a16:creationId xmlns:a16="http://schemas.microsoft.com/office/drawing/2014/main" id="{59C29402-0D74-469F-AB7F-C178B1778D51}"/>
            </a:ext>
          </a:extLst>
        </xdr:cNvPr>
        <xdr:cNvSpPr/>
      </xdr:nvSpPr>
      <xdr:spPr>
        <a:xfrm>
          <a:off x="11960225" y="42583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150594</xdr:rowOff>
    </xdr:from>
    <xdr:to>
      <xdr:col>64</xdr:col>
      <xdr:colOff>123825</xdr:colOff>
      <xdr:row>27</xdr:row>
      <xdr:rowOff>80744</xdr:rowOff>
    </xdr:to>
    <xdr:sp macro="" textlink="">
      <xdr:nvSpPr>
        <xdr:cNvPr id="152" name="楕円 151">
          <a:extLst>
            <a:ext uri="{FF2B5EF4-FFF2-40B4-BE49-F238E27FC236}">
              <a16:creationId xmlns:a16="http://schemas.microsoft.com/office/drawing/2014/main" id="{D87A1690-5D2A-4AD3-909D-9A1189BD06F4}"/>
            </a:ext>
          </a:extLst>
        </xdr:cNvPr>
        <xdr:cNvSpPr/>
      </xdr:nvSpPr>
      <xdr:spPr>
        <a:xfrm>
          <a:off x="11274425" y="43606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95963</xdr:rowOff>
    </xdr:from>
    <xdr:to>
      <xdr:col>68</xdr:col>
      <xdr:colOff>73025</xdr:colOff>
      <xdr:row>27</xdr:row>
      <xdr:rowOff>29944</xdr:rowOff>
    </xdr:to>
    <xdr:cxnSp macro="">
      <xdr:nvCxnSpPr>
        <xdr:cNvPr id="153" name="直線コネクタ 152">
          <a:extLst>
            <a:ext uri="{FF2B5EF4-FFF2-40B4-BE49-F238E27FC236}">
              <a16:creationId xmlns:a16="http://schemas.microsoft.com/office/drawing/2014/main" id="{781200D1-78F4-456F-99B7-58FAE1022CE6}"/>
            </a:ext>
          </a:extLst>
        </xdr:cNvPr>
        <xdr:cNvCxnSpPr/>
      </xdr:nvCxnSpPr>
      <xdr:spPr>
        <a:xfrm flipV="1">
          <a:off x="11322050" y="4306013"/>
          <a:ext cx="685800" cy="9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39476</xdr:rowOff>
    </xdr:from>
    <xdr:to>
      <xdr:col>60</xdr:col>
      <xdr:colOff>123825</xdr:colOff>
      <xdr:row>27</xdr:row>
      <xdr:rowOff>141076</xdr:rowOff>
    </xdr:to>
    <xdr:sp macro="" textlink="">
      <xdr:nvSpPr>
        <xdr:cNvPr id="154" name="楕円 153">
          <a:extLst>
            <a:ext uri="{FF2B5EF4-FFF2-40B4-BE49-F238E27FC236}">
              <a16:creationId xmlns:a16="http://schemas.microsoft.com/office/drawing/2014/main" id="{51251B94-B0F6-46F0-B664-1EF8A3BBDECC}"/>
            </a:ext>
          </a:extLst>
        </xdr:cNvPr>
        <xdr:cNvSpPr/>
      </xdr:nvSpPr>
      <xdr:spPr>
        <a:xfrm>
          <a:off x="10588625" y="441145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29944</xdr:rowOff>
    </xdr:from>
    <xdr:to>
      <xdr:col>64</xdr:col>
      <xdr:colOff>73025</xdr:colOff>
      <xdr:row>27</xdr:row>
      <xdr:rowOff>90276</xdr:rowOff>
    </xdr:to>
    <xdr:cxnSp macro="">
      <xdr:nvCxnSpPr>
        <xdr:cNvPr id="155" name="直線コネクタ 154">
          <a:extLst>
            <a:ext uri="{FF2B5EF4-FFF2-40B4-BE49-F238E27FC236}">
              <a16:creationId xmlns:a16="http://schemas.microsoft.com/office/drawing/2014/main" id="{25EBB74E-A55E-43F6-81F3-A7803EC30E0B}"/>
            </a:ext>
          </a:extLst>
        </xdr:cNvPr>
        <xdr:cNvCxnSpPr/>
      </xdr:nvCxnSpPr>
      <xdr:spPr>
        <a:xfrm flipV="1">
          <a:off x="10636250" y="4398744"/>
          <a:ext cx="685800" cy="6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6" name="n_1aveValue債務償還比率">
          <a:extLst>
            <a:ext uri="{FF2B5EF4-FFF2-40B4-BE49-F238E27FC236}">
              <a16:creationId xmlns:a16="http://schemas.microsoft.com/office/drawing/2014/main" id="{5E47EA75-14C7-4DEE-8779-1D66DD24270E}"/>
            </a:ext>
          </a:extLst>
        </xdr:cNvPr>
        <xdr:cNvSpPr txBox="1"/>
      </xdr:nvSpPr>
      <xdr:spPr>
        <a:xfrm>
          <a:off x="12465127" y="441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170536</xdr:rowOff>
    </xdr:from>
    <xdr:ext cx="469744" cy="259045"/>
    <xdr:sp macro="" textlink="">
      <xdr:nvSpPr>
        <xdr:cNvPr id="157" name="n_2aveValue債務償還比率">
          <a:extLst>
            <a:ext uri="{FF2B5EF4-FFF2-40B4-BE49-F238E27FC236}">
              <a16:creationId xmlns:a16="http://schemas.microsoft.com/office/drawing/2014/main" id="{E8C06797-1D59-4599-A75F-8D9CE6D3AFC1}"/>
            </a:ext>
          </a:extLst>
        </xdr:cNvPr>
        <xdr:cNvSpPr txBox="1"/>
      </xdr:nvSpPr>
      <xdr:spPr>
        <a:xfrm>
          <a:off x="11788852" y="469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93602</xdr:rowOff>
    </xdr:from>
    <xdr:ext cx="469744" cy="259045"/>
    <xdr:sp macro="" textlink="">
      <xdr:nvSpPr>
        <xdr:cNvPr id="158" name="n_3aveValue債務償還比率">
          <a:extLst>
            <a:ext uri="{FF2B5EF4-FFF2-40B4-BE49-F238E27FC236}">
              <a16:creationId xmlns:a16="http://schemas.microsoft.com/office/drawing/2014/main" id="{A960605B-D3B4-4793-A6CE-0B2B6EF7F71C}"/>
            </a:ext>
          </a:extLst>
        </xdr:cNvPr>
        <xdr:cNvSpPr txBox="1"/>
      </xdr:nvSpPr>
      <xdr:spPr>
        <a:xfrm>
          <a:off x="11103052" y="478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98160</xdr:rowOff>
    </xdr:from>
    <xdr:ext cx="469744" cy="259045"/>
    <xdr:sp macro="" textlink="">
      <xdr:nvSpPr>
        <xdr:cNvPr id="159" name="n_4aveValue債務償還比率">
          <a:extLst>
            <a:ext uri="{FF2B5EF4-FFF2-40B4-BE49-F238E27FC236}">
              <a16:creationId xmlns:a16="http://schemas.microsoft.com/office/drawing/2014/main" id="{EA6BDE95-027A-4E80-AFD2-0F3BC49EE4EE}"/>
            </a:ext>
          </a:extLst>
        </xdr:cNvPr>
        <xdr:cNvSpPr txBox="1"/>
      </xdr:nvSpPr>
      <xdr:spPr>
        <a:xfrm>
          <a:off x="10417252" y="479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24</xdr:row>
      <xdr:rowOff>163290</xdr:rowOff>
    </xdr:from>
    <xdr:ext cx="405111" cy="259045"/>
    <xdr:sp macro="" textlink="">
      <xdr:nvSpPr>
        <xdr:cNvPr id="160" name="n_2mainValue債務償還比率">
          <a:extLst>
            <a:ext uri="{FF2B5EF4-FFF2-40B4-BE49-F238E27FC236}">
              <a16:creationId xmlns:a16="http://schemas.microsoft.com/office/drawing/2014/main" id="{812A24D7-AC57-487E-BF2F-18CBC4C9D6AE}"/>
            </a:ext>
          </a:extLst>
        </xdr:cNvPr>
        <xdr:cNvSpPr txBox="1"/>
      </xdr:nvSpPr>
      <xdr:spPr>
        <a:xfrm>
          <a:off x="11827519" y="40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97271</xdr:rowOff>
    </xdr:from>
    <xdr:ext cx="405111" cy="259045"/>
    <xdr:sp macro="" textlink="">
      <xdr:nvSpPr>
        <xdr:cNvPr id="161" name="n_3mainValue債務償還比率">
          <a:extLst>
            <a:ext uri="{FF2B5EF4-FFF2-40B4-BE49-F238E27FC236}">
              <a16:creationId xmlns:a16="http://schemas.microsoft.com/office/drawing/2014/main" id="{843797AB-558C-440C-B2BF-98E384A1793A}"/>
            </a:ext>
          </a:extLst>
        </xdr:cNvPr>
        <xdr:cNvSpPr txBox="1"/>
      </xdr:nvSpPr>
      <xdr:spPr>
        <a:xfrm>
          <a:off x="11141719" y="414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157603</xdr:rowOff>
    </xdr:from>
    <xdr:ext cx="469744" cy="259045"/>
    <xdr:sp macro="" textlink="">
      <xdr:nvSpPr>
        <xdr:cNvPr id="162" name="n_4mainValue債務償還比率">
          <a:extLst>
            <a:ext uri="{FF2B5EF4-FFF2-40B4-BE49-F238E27FC236}">
              <a16:creationId xmlns:a16="http://schemas.microsoft.com/office/drawing/2014/main" id="{E8954F60-98DA-4C8B-A14F-75178B7B371D}"/>
            </a:ext>
          </a:extLst>
        </xdr:cNvPr>
        <xdr:cNvSpPr txBox="1"/>
      </xdr:nvSpPr>
      <xdr:spPr>
        <a:xfrm>
          <a:off x="10417252" y="420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B6018EA9-4576-4425-9C30-7100918E78C4}"/>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FA16EF86-C6DC-4E79-801E-72B428D5C956}"/>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36BFAE88-10B3-43AE-B6A5-85DE51C5F234}"/>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4EBDCF79-80EF-47C8-A962-8E39E54AE27F}"/>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ED574E97-0C61-4965-AA0B-B1940EF4C34B}"/>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743D4C39-482A-4F17-BB6D-AF301D7EB01B}"/>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C39035-36BB-42AC-B3FA-820068910AC9}"/>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E444D4A-449C-4FC4-8B81-9B68B9000D23}"/>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C1ABBBA-45BD-4B39-9004-071D7453D29F}"/>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2A22FA6-C211-44A5-8B18-3665B875626C}"/>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EDB355E-21A9-430A-978A-C5A02E146875}"/>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B771F0D-1542-4043-91B6-2C9229DD0D68}"/>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68AD853-3843-494C-B637-30B1E6F062C8}"/>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5439BB5-FE64-484A-B892-6E6CF58C7DC5}"/>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B2B4909-A74B-45F6-8094-A9236C317C18}"/>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509BE5-392C-4100-996A-9B4045361936}"/>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8,062
7,977
93.83
12,181,962
11,567,519
300,582
5,513,543
7,561,291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A2C5A01-E8B1-4C4B-B72D-5AD3B10C844B}"/>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22BF094-0579-4A90-BF87-CD8EA10529FC}"/>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13ABB68-935D-420B-879F-FD2E49713264}"/>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47AC04F-9D58-4E8D-8A7C-99A1D9A00263}"/>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36C1F21-777D-4305-9215-9CD13DFC6F7C}"/>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FDDAB75-942A-4BB6-85F5-350F5BC2602E}"/>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B287705-7E23-4731-9A2E-66682C01F8E7}"/>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F287D10-3656-4D6A-9C2B-ADB4C28B20FC}"/>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7B10F97-5262-45CF-B45A-5EEB1F4C66DD}"/>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604C7CD-BE60-4BB4-B911-4362F73FFA57}"/>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8C05AE9-EDE6-4014-8825-A963884F6A8A}"/>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57CA7CA-C272-4CC1-BC12-6BD7CAB6DFB8}"/>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56EE04E-6BF8-45CD-8871-CD0F02907B5A}"/>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AA6B73C-B791-4D58-B9FA-094718828A2E}"/>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5A22FB-69A6-4799-ACDF-86F736ACA5B7}"/>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E4CD656-5692-4505-8302-17B3F4E44E9E}"/>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E20DAAD-8FD1-44BC-B3A4-65F399077D6A}"/>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349CFA7-5B0B-47EA-BB04-FE5475412F71}"/>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F153CAD-6429-4724-975E-2D96D597E8F6}"/>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86D838C-4380-4493-84A3-B0A249520588}"/>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907C9F0-50AD-456A-8360-9A7D1A3F3B84}"/>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EE8CF82-22C5-42D8-AC8D-CC19D6088B9F}"/>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E35942-8913-476C-9ABD-8E0461F95AB6}"/>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60733D7-30B0-4A56-9746-5BA9DB3B6D54}"/>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67295C9-C1EF-4844-840E-CB477E681F4B}"/>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2FF17AA-50A1-4768-B6BC-D3017D1A976C}"/>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BF31330-37BC-4D6A-9E55-6D8EA974FAC8}"/>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3BAE0A-3F80-4D3A-B421-C379530ACD8B}"/>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5AD52A9-D405-4333-959F-1B28C7E55DE0}"/>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763EE66-F235-4AED-9796-46D79F9503C1}"/>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AB141CE-4793-4071-A4F3-8DFE2780F162}"/>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E026C7D-197E-4E5E-B734-490679679989}"/>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5C0A6B9-3EF7-4C22-BDD1-80882426F3E4}"/>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8FDCC48-2771-4911-8988-CF88EA350C8B}"/>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0BF7C4E-F44C-4A4F-88C7-080309E74DA5}"/>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A154D26-6856-4C3B-882B-FA67425FA687}"/>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59D3A4A-F006-42F0-812D-FF8289B35582}"/>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73DC740-238F-4469-8EF1-B7FDCBE21ED6}"/>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BA6F38E-9D2E-4294-B6E2-E61699F4C503}"/>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FE17C74-A877-4B49-8DDA-DCD3B2848481}"/>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906F91D-23F1-44F2-80A8-237CBB18C30B}"/>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EBB9922-9240-4ADE-8F4F-FFAABF163C25}"/>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70564AB-C4CB-4DF1-AFFD-55A0967857DC}"/>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CE1A1E4-E9AB-490D-BBD1-3ECD8E19E13C}"/>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241E025-DCF2-48BB-B31B-1C98F535C8A6}"/>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3B54C911-6983-406D-9311-E2A319D0CACC}"/>
            </a:ext>
          </a:extLst>
        </xdr:cNvPr>
        <xdr:cNvCxnSpPr/>
      </xdr:nvCxnSpPr>
      <xdr:spPr>
        <a:xfrm flipV="1">
          <a:off x="4180840" y="5355590"/>
          <a:ext cx="0" cy="13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894E8F75-3363-4591-9712-BA650A37AFF8}"/>
            </a:ext>
          </a:extLst>
        </xdr:cNvPr>
        <xdr:cNvSpPr txBox="1"/>
      </xdr:nvSpPr>
      <xdr:spPr>
        <a:xfrm>
          <a:off x="4219575"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F27F5660-AD64-4C2A-A557-C6708C437DEA}"/>
            </a:ext>
          </a:extLst>
        </xdr:cNvPr>
        <xdr:cNvCxnSpPr/>
      </xdr:nvCxnSpPr>
      <xdr:spPr>
        <a:xfrm>
          <a:off x="4105275" y="67322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09F0689D-E9A4-4604-876B-0FDF85E86A05}"/>
            </a:ext>
          </a:extLst>
        </xdr:cNvPr>
        <xdr:cNvSpPr txBox="1"/>
      </xdr:nvSpPr>
      <xdr:spPr>
        <a:xfrm>
          <a:off x="4219575" y="5153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D88A75D0-4C4E-462E-9D38-0953A691A11E}"/>
            </a:ext>
          </a:extLst>
        </xdr:cNvPr>
        <xdr:cNvCxnSpPr/>
      </xdr:nvCxnSpPr>
      <xdr:spPr>
        <a:xfrm>
          <a:off x="4105275" y="53555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CC8A384B-AA16-4FB6-A74E-659C38BD05AE}"/>
            </a:ext>
          </a:extLst>
        </xdr:cNvPr>
        <xdr:cNvSpPr txBox="1"/>
      </xdr:nvSpPr>
      <xdr:spPr>
        <a:xfrm>
          <a:off x="4219575" y="6259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2E176EA0-404B-4F56-B5A8-511ED95F422C}"/>
            </a:ext>
          </a:extLst>
        </xdr:cNvPr>
        <xdr:cNvSpPr/>
      </xdr:nvSpPr>
      <xdr:spPr>
        <a:xfrm>
          <a:off x="4124325" y="62744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438ADA55-8A1C-4DE1-BF25-D94896C1B6AA}"/>
            </a:ext>
          </a:extLst>
        </xdr:cNvPr>
        <xdr:cNvSpPr/>
      </xdr:nvSpPr>
      <xdr:spPr>
        <a:xfrm>
          <a:off x="3381375" y="6266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9945E7BA-07A1-4687-B550-0F449F97B348}"/>
            </a:ext>
          </a:extLst>
        </xdr:cNvPr>
        <xdr:cNvSpPr/>
      </xdr:nvSpPr>
      <xdr:spPr>
        <a:xfrm>
          <a:off x="2571750" y="62280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23F12AE7-B62A-4F8C-9DE2-09B9F0146CDC}"/>
            </a:ext>
          </a:extLst>
        </xdr:cNvPr>
        <xdr:cNvSpPr/>
      </xdr:nvSpPr>
      <xdr:spPr>
        <a:xfrm>
          <a:off x="1781175" y="61918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56243FA4-4723-4D30-89B4-55036B981A96}"/>
            </a:ext>
          </a:extLst>
        </xdr:cNvPr>
        <xdr:cNvSpPr/>
      </xdr:nvSpPr>
      <xdr:spPr>
        <a:xfrm>
          <a:off x="981075" y="61360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42E70CE-177E-427A-8C3E-BB1B56790342}"/>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C3F2664-F8FC-495A-9C04-82C0B25723A2}"/>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EE30820-5E6B-4844-8B1B-5FD77C70F770}"/>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FC67617-76C9-49ED-822B-CDB0436C2963}"/>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4544CEB-D326-4858-BA2D-ECFE420692E4}"/>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73" name="楕円 72">
          <a:extLst>
            <a:ext uri="{FF2B5EF4-FFF2-40B4-BE49-F238E27FC236}">
              <a16:creationId xmlns:a16="http://schemas.microsoft.com/office/drawing/2014/main" id="{14751BC0-621B-4E0E-8664-7B2358AE825C}"/>
            </a:ext>
          </a:extLst>
        </xdr:cNvPr>
        <xdr:cNvSpPr/>
      </xdr:nvSpPr>
      <xdr:spPr>
        <a:xfrm>
          <a:off x="4124325" y="62490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118762</xdr:rowOff>
    </xdr:from>
    <xdr:ext cx="405111" cy="259045"/>
    <xdr:sp macro="" textlink="">
      <xdr:nvSpPr>
        <xdr:cNvPr id="74" name="【道路】&#10;有形固定資産減価償却率該当値テキスト">
          <a:extLst>
            <a:ext uri="{FF2B5EF4-FFF2-40B4-BE49-F238E27FC236}">
              <a16:creationId xmlns:a16="http://schemas.microsoft.com/office/drawing/2014/main" id="{5DA64CF7-3615-4E0B-9BA4-D4BAE0CE0756}"/>
            </a:ext>
          </a:extLst>
        </xdr:cNvPr>
        <xdr:cNvSpPr txBox="1"/>
      </xdr:nvSpPr>
      <xdr:spPr>
        <a:xfrm>
          <a:off x="4219575" y="611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73025</xdr:rowOff>
    </xdr:from>
    <xdr:to>
      <xdr:col>20</xdr:col>
      <xdr:colOff>38100</xdr:colOff>
      <xdr:row>39</xdr:row>
      <xdr:rowOff>3175</xdr:rowOff>
    </xdr:to>
    <xdr:sp macro="" textlink="">
      <xdr:nvSpPr>
        <xdr:cNvPr id="75" name="楕円 74">
          <a:extLst>
            <a:ext uri="{FF2B5EF4-FFF2-40B4-BE49-F238E27FC236}">
              <a16:creationId xmlns:a16="http://schemas.microsoft.com/office/drawing/2014/main" id="{AECA8774-0CCB-434D-8BE2-05D6457EFD98}"/>
            </a:ext>
          </a:extLst>
        </xdr:cNvPr>
        <xdr:cNvSpPr/>
      </xdr:nvSpPr>
      <xdr:spPr>
        <a:xfrm>
          <a:off x="3381375" y="62261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123825</xdr:rowOff>
    </xdr:from>
    <xdr:to>
      <xdr:col>24</xdr:col>
      <xdr:colOff>63500</xdr:colOff>
      <xdr:row>38</xdr:row>
      <xdr:rowOff>146685</xdr:rowOff>
    </xdr:to>
    <xdr:cxnSp macro="">
      <xdr:nvCxnSpPr>
        <xdr:cNvPr id="76" name="直線コネクタ 75">
          <a:extLst>
            <a:ext uri="{FF2B5EF4-FFF2-40B4-BE49-F238E27FC236}">
              <a16:creationId xmlns:a16="http://schemas.microsoft.com/office/drawing/2014/main" id="{E11DBC46-1968-4D6E-B7C1-924C8F00C72B}"/>
            </a:ext>
          </a:extLst>
        </xdr:cNvPr>
        <xdr:cNvCxnSpPr/>
      </xdr:nvCxnSpPr>
      <xdr:spPr>
        <a:xfrm>
          <a:off x="3429000" y="6273800"/>
          <a:ext cx="7524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50165</xdr:rowOff>
    </xdr:from>
    <xdr:to>
      <xdr:col>15</xdr:col>
      <xdr:colOff>101600</xdr:colOff>
      <xdr:row>38</xdr:row>
      <xdr:rowOff>151765</xdr:rowOff>
    </xdr:to>
    <xdr:sp macro="" textlink="">
      <xdr:nvSpPr>
        <xdr:cNvPr id="77" name="楕円 76">
          <a:extLst>
            <a:ext uri="{FF2B5EF4-FFF2-40B4-BE49-F238E27FC236}">
              <a16:creationId xmlns:a16="http://schemas.microsoft.com/office/drawing/2014/main" id="{FE214D53-AE5C-423D-B488-432D44493A35}"/>
            </a:ext>
          </a:extLst>
        </xdr:cNvPr>
        <xdr:cNvSpPr/>
      </xdr:nvSpPr>
      <xdr:spPr>
        <a:xfrm>
          <a:off x="2571750" y="62001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100965</xdr:rowOff>
    </xdr:from>
    <xdr:to>
      <xdr:col>19</xdr:col>
      <xdr:colOff>177800</xdr:colOff>
      <xdr:row>38</xdr:row>
      <xdr:rowOff>123825</xdr:rowOff>
    </xdr:to>
    <xdr:cxnSp macro="">
      <xdr:nvCxnSpPr>
        <xdr:cNvPr id="78" name="直線コネクタ 77">
          <a:extLst>
            <a:ext uri="{FF2B5EF4-FFF2-40B4-BE49-F238E27FC236}">
              <a16:creationId xmlns:a16="http://schemas.microsoft.com/office/drawing/2014/main" id="{BA2C4E41-B895-4520-9AAD-857C60E59E77}"/>
            </a:ext>
          </a:extLst>
        </xdr:cNvPr>
        <xdr:cNvCxnSpPr/>
      </xdr:nvCxnSpPr>
      <xdr:spPr>
        <a:xfrm>
          <a:off x="2619375" y="6257290"/>
          <a:ext cx="80962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40640</xdr:rowOff>
    </xdr:from>
    <xdr:to>
      <xdr:col>10</xdr:col>
      <xdr:colOff>165100</xdr:colOff>
      <xdr:row>38</xdr:row>
      <xdr:rowOff>142240</xdr:rowOff>
    </xdr:to>
    <xdr:sp macro="" textlink="">
      <xdr:nvSpPr>
        <xdr:cNvPr id="79" name="楕円 78">
          <a:extLst>
            <a:ext uri="{FF2B5EF4-FFF2-40B4-BE49-F238E27FC236}">
              <a16:creationId xmlns:a16="http://schemas.microsoft.com/office/drawing/2014/main" id="{2BA2B3B1-7047-4ED1-8945-4735C5D61C17}"/>
            </a:ext>
          </a:extLst>
        </xdr:cNvPr>
        <xdr:cNvSpPr/>
      </xdr:nvSpPr>
      <xdr:spPr>
        <a:xfrm>
          <a:off x="1781175" y="61937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91440</xdr:rowOff>
    </xdr:from>
    <xdr:to>
      <xdr:col>15</xdr:col>
      <xdr:colOff>50800</xdr:colOff>
      <xdr:row>38</xdr:row>
      <xdr:rowOff>100965</xdr:rowOff>
    </xdr:to>
    <xdr:cxnSp macro="">
      <xdr:nvCxnSpPr>
        <xdr:cNvPr id="80" name="直線コネクタ 79">
          <a:extLst>
            <a:ext uri="{FF2B5EF4-FFF2-40B4-BE49-F238E27FC236}">
              <a16:creationId xmlns:a16="http://schemas.microsoft.com/office/drawing/2014/main" id="{3C25E9B2-7E27-47B7-AF52-76B2043757A8}"/>
            </a:ext>
          </a:extLst>
        </xdr:cNvPr>
        <xdr:cNvCxnSpPr/>
      </xdr:nvCxnSpPr>
      <xdr:spPr>
        <a:xfrm>
          <a:off x="1828800" y="6241415"/>
          <a:ext cx="790575"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21590</xdr:rowOff>
    </xdr:from>
    <xdr:to>
      <xdr:col>6</xdr:col>
      <xdr:colOff>38100</xdr:colOff>
      <xdr:row>38</xdr:row>
      <xdr:rowOff>123190</xdr:rowOff>
    </xdr:to>
    <xdr:sp macro="" textlink="">
      <xdr:nvSpPr>
        <xdr:cNvPr id="81" name="楕円 80">
          <a:extLst>
            <a:ext uri="{FF2B5EF4-FFF2-40B4-BE49-F238E27FC236}">
              <a16:creationId xmlns:a16="http://schemas.microsoft.com/office/drawing/2014/main" id="{28168D24-4092-4C21-A1A2-3BB37ECBA717}"/>
            </a:ext>
          </a:extLst>
        </xdr:cNvPr>
        <xdr:cNvSpPr/>
      </xdr:nvSpPr>
      <xdr:spPr>
        <a:xfrm>
          <a:off x="981075" y="61747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72390</xdr:rowOff>
    </xdr:from>
    <xdr:to>
      <xdr:col>10</xdr:col>
      <xdr:colOff>114300</xdr:colOff>
      <xdr:row>38</xdr:row>
      <xdr:rowOff>91440</xdr:rowOff>
    </xdr:to>
    <xdr:cxnSp macro="">
      <xdr:nvCxnSpPr>
        <xdr:cNvPr id="82" name="直線コネクタ 81">
          <a:extLst>
            <a:ext uri="{FF2B5EF4-FFF2-40B4-BE49-F238E27FC236}">
              <a16:creationId xmlns:a16="http://schemas.microsoft.com/office/drawing/2014/main" id="{8FC3F727-D617-4D6A-83F8-F099696A937D}"/>
            </a:ext>
          </a:extLst>
        </xdr:cNvPr>
        <xdr:cNvCxnSpPr/>
      </xdr:nvCxnSpPr>
      <xdr:spPr>
        <a:xfrm>
          <a:off x="1028700" y="622236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3195654C-7844-45CA-8303-95943E2C7711}"/>
            </a:ext>
          </a:extLst>
        </xdr:cNvPr>
        <xdr:cNvSpPr txBox="1"/>
      </xdr:nvSpPr>
      <xdr:spPr>
        <a:xfrm>
          <a:off x="32391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338083FC-E088-47D0-A4D4-6691E300F8C2}"/>
            </a:ext>
          </a:extLst>
        </xdr:cNvPr>
        <xdr:cNvSpPr txBox="1"/>
      </xdr:nvSpPr>
      <xdr:spPr>
        <a:xfrm>
          <a:off x="2439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93F3EE10-3451-4664-8266-5AF4883D1809}"/>
            </a:ext>
          </a:extLst>
        </xdr:cNvPr>
        <xdr:cNvSpPr txBox="1"/>
      </xdr:nvSpPr>
      <xdr:spPr>
        <a:xfrm>
          <a:off x="1648469"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a:extLst>
            <a:ext uri="{FF2B5EF4-FFF2-40B4-BE49-F238E27FC236}">
              <a16:creationId xmlns:a16="http://schemas.microsoft.com/office/drawing/2014/main" id="{BBAD37DD-BB34-43CB-AC01-DDBD6801A3F9}"/>
            </a:ext>
          </a:extLst>
        </xdr:cNvPr>
        <xdr:cNvSpPr txBox="1"/>
      </xdr:nvSpPr>
      <xdr:spPr>
        <a:xfrm>
          <a:off x="848369" y="591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19702</xdr:rowOff>
    </xdr:from>
    <xdr:ext cx="405111" cy="259045"/>
    <xdr:sp macro="" textlink="">
      <xdr:nvSpPr>
        <xdr:cNvPr id="87" name="n_1mainValue【道路】&#10;有形固定資産減価償却率">
          <a:extLst>
            <a:ext uri="{FF2B5EF4-FFF2-40B4-BE49-F238E27FC236}">
              <a16:creationId xmlns:a16="http://schemas.microsoft.com/office/drawing/2014/main" id="{50BB8318-C648-4DFC-94E7-01F77D6C6A83}"/>
            </a:ext>
          </a:extLst>
        </xdr:cNvPr>
        <xdr:cNvSpPr txBox="1"/>
      </xdr:nvSpPr>
      <xdr:spPr>
        <a:xfrm>
          <a:off x="32391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168292</xdr:rowOff>
    </xdr:from>
    <xdr:ext cx="405111" cy="259045"/>
    <xdr:sp macro="" textlink="">
      <xdr:nvSpPr>
        <xdr:cNvPr id="88" name="n_2mainValue【道路】&#10;有形固定資産減価償却率">
          <a:extLst>
            <a:ext uri="{FF2B5EF4-FFF2-40B4-BE49-F238E27FC236}">
              <a16:creationId xmlns:a16="http://schemas.microsoft.com/office/drawing/2014/main" id="{F291DBAF-5187-4259-AFDC-4276770DCB17}"/>
            </a:ext>
          </a:extLst>
        </xdr:cNvPr>
        <xdr:cNvSpPr txBox="1"/>
      </xdr:nvSpPr>
      <xdr:spPr>
        <a:xfrm>
          <a:off x="2439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133367</xdr:rowOff>
    </xdr:from>
    <xdr:ext cx="405111" cy="259045"/>
    <xdr:sp macro="" textlink="">
      <xdr:nvSpPr>
        <xdr:cNvPr id="89" name="n_3mainValue【道路】&#10;有形固定資産減価償却率">
          <a:extLst>
            <a:ext uri="{FF2B5EF4-FFF2-40B4-BE49-F238E27FC236}">
              <a16:creationId xmlns:a16="http://schemas.microsoft.com/office/drawing/2014/main" id="{2D94C491-19DC-4B72-A19B-A4FFAF41337D}"/>
            </a:ext>
          </a:extLst>
        </xdr:cNvPr>
        <xdr:cNvSpPr txBox="1"/>
      </xdr:nvSpPr>
      <xdr:spPr>
        <a:xfrm>
          <a:off x="1648469" y="628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114317</xdr:rowOff>
    </xdr:from>
    <xdr:ext cx="405111" cy="259045"/>
    <xdr:sp macro="" textlink="">
      <xdr:nvSpPr>
        <xdr:cNvPr id="90" name="n_4mainValue【道路】&#10;有形固定資産減価償却率">
          <a:extLst>
            <a:ext uri="{FF2B5EF4-FFF2-40B4-BE49-F238E27FC236}">
              <a16:creationId xmlns:a16="http://schemas.microsoft.com/office/drawing/2014/main" id="{9BFCE891-271E-476B-AFAA-868987625C23}"/>
            </a:ext>
          </a:extLst>
        </xdr:cNvPr>
        <xdr:cNvSpPr txBox="1"/>
      </xdr:nvSpPr>
      <xdr:spPr>
        <a:xfrm>
          <a:off x="848369"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44D6545-04F2-4ADB-AA24-AF5B7CBB1838}"/>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BC967B3-DBC4-4AAB-BE25-918C60BF6C86}"/>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D0EBF75-BC54-43C9-8A8B-877BE51629D8}"/>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0270376-F2BC-4E16-91CA-BDE5967AAADE}"/>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690641C-B921-444E-8786-07C9C7CF2CA9}"/>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D822F05-DEE8-4E31-9149-6CEDF79EF3D6}"/>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012D1E9-5374-42AF-8F2C-FAB85E5CD3DC}"/>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D0BBEC7-B2AF-470B-8AFF-8302A55E3732}"/>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D11A0AB-215E-417E-A86A-7B173E5D9296}"/>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63CB36D-3B31-4F87-9582-85F2D718D44C}"/>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A1BB24F-874B-4F0E-B364-47450D4F30DD}"/>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459F3F1-DA33-41BD-B24F-B2343F836BE4}"/>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DB71EFF-73FE-498B-9570-87DAEFC1A25A}"/>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A1129F79-5A35-4E6E-BECD-F3CCC2BB74C9}"/>
            </a:ext>
          </a:extLst>
        </xdr:cNvPr>
        <xdr:cNvSpPr txBox="1"/>
      </xdr:nvSpPr>
      <xdr:spPr>
        <a:xfrm>
          <a:off x="54212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2684FFC-2546-4884-A156-27FAC8DAB896}"/>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A8C701DF-3CE7-435B-AF2E-180F6CA8C878}"/>
            </a:ext>
          </a:extLst>
        </xdr:cNvPr>
        <xdr:cNvSpPr txBox="1"/>
      </xdr:nvSpPr>
      <xdr:spPr>
        <a:xfrm>
          <a:off x="54212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F28B5BD-CB30-467F-B318-577C25372DBF}"/>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438611F9-5E5D-43DA-99C4-D5A57869157A}"/>
            </a:ext>
          </a:extLst>
        </xdr:cNvPr>
        <xdr:cNvSpPr txBox="1"/>
      </xdr:nvSpPr>
      <xdr:spPr>
        <a:xfrm>
          <a:off x="5421206" y="562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82E002C-D2EB-4D93-BB10-8357944C7C90}"/>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E611E564-0B3A-432F-86C7-D5C91280BD5D}"/>
            </a:ext>
          </a:extLst>
        </xdr:cNvPr>
        <xdr:cNvSpPr txBox="1"/>
      </xdr:nvSpPr>
      <xdr:spPr>
        <a:xfrm>
          <a:off x="5324703" y="52648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9ABCAA5-01EB-42B2-B6A1-A22A08C32F40}"/>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5668314C-4A0B-4F82-AC4B-F87FAC5B33DA}"/>
            </a:ext>
          </a:extLst>
        </xdr:cNvPr>
        <xdr:cNvSpPr txBox="1"/>
      </xdr:nvSpPr>
      <xdr:spPr>
        <a:xfrm>
          <a:off x="5324703" y="49028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4AE6EBB-F82E-4296-B0B4-CECA10ABB0ED}"/>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8B930507-725F-4F4D-B04E-E857B02D57A6}"/>
            </a:ext>
          </a:extLst>
        </xdr:cNvPr>
        <xdr:cNvCxnSpPr/>
      </xdr:nvCxnSpPr>
      <xdr:spPr>
        <a:xfrm flipV="1">
          <a:off x="9429115" y="5508220"/>
          <a:ext cx="0" cy="130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3D5EC367-831C-4AE7-BF45-8527A9A20E04}"/>
            </a:ext>
          </a:extLst>
        </xdr:cNvPr>
        <xdr:cNvSpPr txBox="1"/>
      </xdr:nvSpPr>
      <xdr:spPr>
        <a:xfrm>
          <a:off x="9467850" y="681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1B3ADB9E-8B1F-4A33-A297-1D4FD0A9C8AE}"/>
            </a:ext>
          </a:extLst>
        </xdr:cNvPr>
        <xdr:cNvCxnSpPr/>
      </xdr:nvCxnSpPr>
      <xdr:spPr>
        <a:xfrm>
          <a:off x="9363075" y="68102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5A230C5A-0E20-4D30-AFEE-C05A2D0FDE5B}"/>
            </a:ext>
          </a:extLst>
        </xdr:cNvPr>
        <xdr:cNvSpPr txBox="1"/>
      </xdr:nvSpPr>
      <xdr:spPr>
        <a:xfrm>
          <a:off x="9467850" y="5286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359987AB-1AA5-4003-96CD-14843B241A14}"/>
            </a:ext>
          </a:extLst>
        </xdr:cNvPr>
        <xdr:cNvCxnSpPr/>
      </xdr:nvCxnSpPr>
      <xdr:spPr>
        <a:xfrm>
          <a:off x="9363075" y="55082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0028C238-57F1-4979-96F6-CF1686558703}"/>
            </a:ext>
          </a:extLst>
        </xdr:cNvPr>
        <xdr:cNvSpPr txBox="1"/>
      </xdr:nvSpPr>
      <xdr:spPr>
        <a:xfrm>
          <a:off x="9467850" y="6546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F48B1424-B100-4DEE-8469-24ED790EB08B}"/>
            </a:ext>
          </a:extLst>
        </xdr:cNvPr>
        <xdr:cNvSpPr/>
      </xdr:nvSpPr>
      <xdr:spPr>
        <a:xfrm>
          <a:off x="9401175" y="6685831"/>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CA00C77A-F206-4388-8B99-7473673BD10D}"/>
            </a:ext>
          </a:extLst>
        </xdr:cNvPr>
        <xdr:cNvSpPr/>
      </xdr:nvSpPr>
      <xdr:spPr>
        <a:xfrm>
          <a:off x="8639175" y="669678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1ECD8A25-2C10-4889-A5DD-AA10D87C9D48}"/>
            </a:ext>
          </a:extLst>
        </xdr:cNvPr>
        <xdr:cNvSpPr/>
      </xdr:nvSpPr>
      <xdr:spPr>
        <a:xfrm>
          <a:off x="7839075" y="669481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9DE8DED6-E049-4ABD-9C49-0BC894E49546}"/>
            </a:ext>
          </a:extLst>
        </xdr:cNvPr>
        <xdr:cNvSpPr/>
      </xdr:nvSpPr>
      <xdr:spPr>
        <a:xfrm>
          <a:off x="7029450" y="67223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3E13AB53-4598-4574-8423-DAE5E531EABC}"/>
            </a:ext>
          </a:extLst>
        </xdr:cNvPr>
        <xdr:cNvSpPr/>
      </xdr:nvSpPr>
      <xdr:spPr>
        <a:xfrm>
          <a:off x="6238875" y="672293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8F33C25-060E-4014-96E5-23463AD4935A}"/>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B53110A-ED37-47B9-BFE0-7F491007571B}"/>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8F3A45B-0AE5-486F-9E9A-B16235B16601}"/>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4AC2D5C-F60A-4B02-871A-D72B7B7A4EC8}"/>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8D81238-4945-42EA-BBF3-D08F2D80CC6B}"/>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79280</xdr:rowOff>
    </xdr:from>
    <xdr:to>
      <xdr:col>55</xdr:col>
      <xdr:colOff>50800</xdr:colOff>
      <xdr:row>42</xdr:row>
      <xdr:rowOff>9430</xdr:rowOff>
    </xdr:to>
    <xdr:sp macro="" textlink="">
      <xdr:nvSpPr>
        <xdr:cNvPr id="130" name="楕円 129">
          <a:extLst>
            <a:ext uri="{FF2B5EF4-FFF2-40B4-BE49-F238E27FC236}">
              <a16:creationId xmlns:a16="http://schemas.microsoft.com/office/drawing/2014/main" id="{F24D4D39-A95D-4537-9C0B-A50BD3B3C5BF}"/>
            </a:ext>
          </a:extLst>
        </xdr:cNvPr>
        <xdr:cNvSpPr/>
      </xdr:nvSpPr>
      <xdr:spPr>
        <a:xfrm>
          <a:off x="9401175" y="671820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4041D894-20CF-443A-9844-592204DD88AE}"/>
            </a:ext>
          </a:extLst>
        </xdr:cNvPr>
        <xdr:cNvSpPr txBox="1"/>
      </xdr:nvSpPr>
      <xdr:spPr>
        <a:xfrm>
          <a:off x="9467850" y="667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85154</xdr:rowOff>
    </xdr:from>
    <xdr:to>
      <xdr:col>50</xdr:col>
      <xdr:colOff>165100</xdr:colOff>
      <xdr:row>42</xdr:row>
      <xdr:rowOff>15304</xdr:rowOff>
    </xdr:to>
    <xdr:sp macro="" textlink="">
      <xdr:nvSpPr>
        <xdr:cNvPr id="132" name="楕円 131">
          <a:extLst>
            <a:ext uri="{FF2B5EF4-FFF2-40B4-BE49-F238E27FC236}">
              <a16:creationId xmlns:a16="http://schemas.microsoft.com/office/drawing/2014/main" id="{03D8592F-0F5E-44AB-BB5F-349A9C3B2F12}"/>
            </a:ext>
          </a:extLst>
        </xdr:cNvPr>
        <xdr:cNvSpPr/>
      </xdr:nvSpPr>
      <xdr:spPr>
        <a:xfrm>
          <a:off x="8639175" y="672725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130080</xdr:rowOff>
    </xdr:from>
    <xdr:to>
      <xdr:col>55</xdr:col>
      <xdr:colOff>0</xdr:colOff>
      <xdr:row>41</xdr:row>
      <xdr:rowOff>135954</xdr:rowOff>
    </xdr:to>
    <xdr:cxnSp macro="">
      <xdr:nvCxnSpPr>
        <xdr:cNvPr id="133" name="直線コネクタ 132">
          <a:extLst>
            <a:ext uri="{FF2B5EF4-FFF2-40B4-BE49-F238E27FC236}">
              <a16:creationId xmlns:a16="http://schemas.microsoft.com/office/drawing/2014/main" id="{F5EB575A-E7A3-4352-A8A4-61CBA5AECFBC}"/>
            </a:ext>
          </a:extLst>
        </xdr:cNvPr>
        <xdr:cNvCxnSpPr/>
      </xdr:nvCxnSpPr>
      <xdr:spPr>
        <a:xfrm flipV="1">
          <a:off x="8686800" y="6765830"/>
          <a:ext cx="74295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87644</xdr:rowOff>
    </xdr:from>
    <xdr:to>
      <xdr:col>46</xdr:col>
      <xdr:colOff>38100</xdr:colOff>
      <xdr:row>42</xdr:row>
      <xdr:rowOff>17794</xdr:rowOff>
    </xdr:to>
    <xdr:sp macro="" textlink="">
      <xdr:nvSpPr>
        <xdr:cNvPr id="134" name="楕円 133">
          <a:extLst>
            <a:ext uri="{FF2B5EF4-FFF2-40B4-BE49-F238E27FC236}">
              <a16:creationId xmlns:a16="http://schemas.microsoft.com/office/drawing/2014/main" id="{02C4B00B-2833-4393-8AC4-756F97E6FF8A}"/>
            </a:ext>
          </a:extLst>
        </xdr:cNvPr>
        <xdr:cNvSpPr/>
      </xdr:nvSpPr>
      <xdr:spPr>
        <a:xfrm>
          <a:off x="7839075" y="67233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135954</xdr:rowOff>
    </xdr:from>
    <xdr:to>
      <xdr:col>50</xdr:col>
      <xdr:colOff>114300</xdr:colOff>
      <xdr:row>41</xdr:row>
      <xdr:rowOff>138444</xdr:rowOff>
    </xdr:to>
    <xdr:cxnSp macro="">
      <xdr:nvCxnSpPr>
        <xdr:cNvPr id="135" name="直線コネクタ 134">
          <a:extLst>
            <a:ext uri="{FF2B5EF4-FFF2-40B4-BE49-F238E27FC236}">
              <a16:creationId xmlns:a16="http://schemas.microsoft.com/office/drawing/2014/main" id="{3E70A8D0-6E51-4F1F-8AA8-D7ACB3E65A0B}"/>
            </a:ext>
          </a:extLst>
        </xdr:cNvPr>
        <xdr:cNvCxnSpPr/>
      </xdr:nvCxnSpPr>
      <xdr:spPr>
        <a:xfrm flipV="1">
          <a:off x="7886700" y="6774879"/>
          <a:ext cx="800100" cy="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89337</xdr:rowOff>
    </xdr:from>
    <xdr:to>
      <xdr:col>41</xdr:col>
      <xdr:colOff>101600</xdr:colOff>
      <xdr:row>42</xdr:row>
      <xdr:rowOff>19487</xdr:rowOff>
    </xdr:to>
    <xdr:sp macro="" textlink="">
      <xdr:nvSpPr>
        <xdr:cNvPr id="136" name="楕円 135">
          <a:extLst>
            <a:ext uri="{FF2B5EF4-FFF2-40B4-BE49-F238E27FC236}">
              <a16:creationId xmlns:a16="http://schemas.microsoft.com/office/drawing/2014/main" id="{CB34D8C6-28DF-459F-85A8-F85A8A263E16}"/>
            </a:ext>
          </a:extLst>
        </xdr:cNvPr>
        <xdr:cNvSpPr/>
      </xdr:nvSpPr>
      <xdr:spPr>
        <a:xfrm>
          <a:off x="7029450" y="67250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138444</xdr:rowOff>
    </xdr:from>
    <xdr:to>
      <xdr:col>45</xdr:col>
      <xdr:colOff>177800</xdr:colOff>
      <xdr:row>41</xdr:row>
      <xdr:rowOff>140137</xdr:rowOff>
    </xdr:to>
    <xdr:cxnSp macro="">
      <xdr:nvCxnSpPr>
        <xdr:cNvPr id="137" name="直線コネクタ 136">
          <a:extLst>
            <a:ext uri="{FF2B5EF4-FFF2-40B4-BE49-F238E27FC236}">
              <a16:creationId xmlns:a16="http://schemas.microsoft.com/office/drawing/2014/main" id="{C27CA906-BBC0-402A-871C-0D1BB2F41D1A}"/>
            </a:ext>
          </a:extLst>
        </xdr:cNvPr>
        <xdr:cNvCxnSpPr/>
      </xdr:nvCxnSpPr>
      <xdr:spPr>
        <a:xfrm flipV="1">
          <a:off x="7077075" y="6780544"/>
          <a:ext cx="809625"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90974</xdr:rowOff>
    </xdr:from>
    <xdr:to>
      <xdr:col>36</xdr:col>
      <xdr:colOff>165100</xdr:colOff>
      <xdr:row>42</xdr:row>
      <xdr:rowOff>21124</xdr:rowOff>
    </xdr:to>
    <xdr:sp macro="" textlink="">
      <xdr:nvSpPr>
        <xdr:cNvPr id="138" name="楕円 137">
          <a:extLst>
            <a:ext uri="{FF2B5EF4-FFF2-40B4-BE49-F238E27FC236}">
              <a16:creationId xmlns:a16="http://schemas.microsoft.com/office/drawing/2014/main" id="{49742EC7-820E-45D2-B97C-85B4C4334E5E}"/>
            </a:ext>
          </a:extLst>
        </xdr:cNvPr>
        <xdr:cNvSpPr/>
      </xdr:nvSpPr>
      <xdr:spPr>
        <a:xfrm>
          <a:off x="6238875" y="67267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140137</xdr:rowOff>
    </xdr:from>
    <xdr:to>
      <xdr:col>41</xdr:col>
      <xdr:colOff>50800</xdr:colOff>
      <xdr:row>41</xdr:row>
      <xdr:rowOff>141774</xdr:rowOff>
    </xdr:to>
    <xdr:cxnSp macro="">
      <xdr:nvCxnSpPr>
        <xdr:cNvPr id="139" name="直線コネクタ 138">
          <a:extLst>
            <a:ext uri="{FF2B5EF4-FFF2-40B4-BE49-F238E27FC236}">
              <a16:creationId xmlns:a16="http://schemas.microsoft.com/office/drawing/2014/main" id="{307C46AA-358B-49E2-94D4-E52948E10AD6}"/>
            </a:ext>
          </a:extLst>
        </xdr:cNvPr>
        <xdr:cNvCxnSpPr/>
      </xdr:nvCxnSpPr>
      <xdr:spPr>
        <a:xfrm flipV="1">
          <a:off x="6286500" y="6782237"/>
          <a:ext cx="790575"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2EBDBDDE-DA8A-4D83-80EF-F9968463B2C2}"/>
            </a:ext>
          </a:extLst>
        </xdr:cNvPr>
        <xdr:cNvSpPr txBox="1"/>
      </xdr:nvSpPr>
      <xdr:spPr>
        <a:xfrm>
          <a:off x="8429136" y="648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1FC16194-AB8A-48A1-B280-1F94F3ED60AC}"/>
            </a:ext>
          </a:extLst>
        </xdr:cNvPr>
        <xdr:cNvSpPr txBox="1"/>
      </xdr:nvSpPr>
      <xdr:spPr>
        <a:xfrm>
          <a:off x="7648086" y="64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29227865-AC9D-4C4D-97C2-1196B3627D78}"/>
            </a:ext>
          </a:extLst>
        </xdr:cNvPr>
        <xdr:cNvSpPr txBox="1"/>
      </xdr:nvSpPr>
      <xdr:spPr>
        <a:xfrm>
          <a:off x="6847986" y="650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7390B05F-79E3-4378-A539-28091D2CBD58}"/>
            </a:ext>
          </a:extLst>
        </xdr:cNvPr>
        <xdr:cNvSpPr txBox="1"/>
      </xdr:nvSpPr>
      <xdr:spPr>
        <a:xfrm>
          <a:off x="6038361" y="650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6431</xdr:rowOff>
    </xdr:from>
    <xdr:ext cx="534377" cy="259045"/>
    <xdr:sp macro="" textlink="">
      <xdr:nvSpPr>
        <xdr:cNvPr id="144" name="n_1mainValue【道路】&#10;一人当たり延長">
          <a:extLst>
            <a:ext uri="{FF2B5EF4-FFF2-40B4-BE49-F238E27FC236}">
              <a16:creationId xmlns:a16="http://schemas.microsoft.com/office/drawing/2014/main" id="{6D54E74B-20D7-48D9-937A-964E29701E23}"/>
            </a:ext>
          </a:extLst>
        </xdr:cNvPr>
        <xdr:cNvSpPr txBox="1"/>
      </xdr:nvSpPr>
      <xdr:spPr>
        <a:xfrm>
          <a:off x="8429136" y="681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8921</xdr:rowOff>
    </xdr:from>
    <xdr:ext cx="534377" cy="259045"/>
    <xdr:sp macro="" textlink="">
      <xdr:nvSpPr>
        <xdr:cNvPr id="145" name="n_2mainValue【道路】&#10;一人当たり延長">
          <a:extLst>
            <a:ext uri="{FF2B5EF4-FFF2-40B4-BE49-F238E27FC236}">
              <a16:creationId xmlns:a16="http://schemas.microsoft.com/office/drawing/2014/main" id="{AC6A0DF8-B168-42FE-99B0-CB502890CD8C}"/>
            </a:ext>
          </a:extLst>
        </xdr:cNvPr>
        <xdr:cNvSpPr txBox="1"/>
      </xdr:nvSpPr>
      <xdr:spPr>
        <a:xfrm>
          <a:off x="7648086" y="681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10614</xdr:rowOff>
    </xdr:from>
    <xdr:ext cx="534377" cy="259045"/>
    <xdr:sp macro="" textlink="">
      <xdr:nvSpPr>
        <xdr:cNvPr id="146" name="n_3mainValue【道路】&#10;一人当たり延長">
          <a:extLst>
            <a:ext uri="{FF2B5EF4-FFF2-40B4-BE49-F238E27FC236}">
              <a16:creationId xmlns:a16="http://schemas.microsoft.com/office/drawing/2014/main" id="{7AFF0217-35BA-4F9A-896D-9120FB58A743}"/>
            </a:ext>
          </a:extLst>
        </xdr:cNvPr>
        <xdr:cNvSpPr txBox="1"/>
      </xdr:nvSpPr>
      <xdr:spPr>
        <a:xfrm>
          <a:off x="6847986" y="68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12251</xdr:rowOff>
    </xdr:from>
    <xdr:ext cx="534377" cy="259045"/>
    <xdr:sp macro="" textlink="">
      <xdr:nvSpPr>
        <xdr:cNvPr id="147" name="n_4mainValue【道路】&#10;一人当たり延長">
          <a:extLst>
            <a:ext uri="{FF2B5EF4-FFF2-40B4-BE49-F238E27FC236}">
              <a16:creationId xmlns:a16="http://schemas.microsoft.com/office/drawing/2014/main" id="{16095C4A-1D07-4051-8320-27A2BC0EDDA2}"/>
            </a:ext>
          </a:extLst>
        </xdr:cNvPr>
        <xdr:cNvSpPr txBox="1"/>
      </xdr:nvSpPr>
      <xdr:spPr>
        <a:xfrm>
          <a:off x="6038361" y="680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8A9A02E-58A0-4A75-8711-7F484CFD04AD}"/>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55E2CBD-5A6F-4B2D-A4DC-B94E8DEDC55E}"/>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3CDDE36-2983-419C-9A33-A36584702A97}"/>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91DBE90-DF04-4381-A190-9FC94ADA5662}"/>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6F4D8B5-587C-43D0-90B1-FA2C6721AF98}"/>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560EE1E-89C8-4C12-9F9B-78D990934CE7}"/>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0C184F8-0B95-49E5-AF29-58940237C02A}"/>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50F4821-5CC4-454D-963D-C34517067E13}"/>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05ACEFB-35D0-49F2-8CFB-D4F3A7D3D943}"/>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E0BE2E6-2B08-46E8-A360-1AD714CCF15B}"/>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5028CB6-4922-49DD-9C39-C13FA99AFA9C}"/>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CE1B060-FA34-4EB0-B621-FC74906D42BE}"/>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B234AF2-D494-481F-8CCF-60EE5C973B97}"/>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C01934B-B778-4C5B-B8B9-AA2D9DC19381}"/>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7CE034D-11AE-4E79-AFF3-3B3D2411A61C}"/>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CF5C883-CF57-4F27-B4C0-77F691E6B5E5}"/>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3870603A-EE9A-4E48-A92F-22E9CEA22D3E}"/>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685F62B-56C5-4737-BA23-1D5238E25619}"/>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06A3D8B-CADA-4133-948C-AA81C167D208}"/>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27BE724-76E2-46BD-82D9-8DD68FEB6E41}"/>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99673A2-08D5-4145-9EF8-3651FD3B96EC}"/>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187CA13-3938-45BD-BA82-DF47852F026A}"/>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E244977-2D76-4BE9-9AD9-EBD9D44312D0}"/>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C092012-9A3C-421D-B185-099CD6EDE842}"/>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BB3A42E-E400-4F70-B241-2C3735FB51F5}"/>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EE6E07CB-0C28-445C-BF18-EFA9F540F788}"/>
            </a:ext>
          </a:extLst>
        </xdr:cNvPr>
        <xdr:cNvCxnSpPr/>
      </xdr:nvCxnSpPr>
      <xdr:spPr>
        <a:xfrm flipV="1">
          <a:off x="4180840" y="9056098"/>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5D0D798-6B71-49F0-8096-97835BF96EFC}"/>
            </a:ext>
          </a:extLst>
        </xdr:cNvPr>
        <xdr:cNvSpPr txBox="1"/>
      </xdr:nvSpPr>
      <xdr:spPr>
        <a:xfrm>
          <a:off x="4219575" y="10437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54E9E289-B897-4F40-89AF-E37469656807}"/>
            </a:ext>
          </a:extLst>
        </xdr:cNvPr>
        <xdr:cNvCxnSpPr/>
      </xdr:nvCxnSpPr>
      <xdr:spPr>
        <a:xfrm>
          <a:off x="4105275" y="104302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9D49BF0-7F87-42E6-A671-D7E866B4BE4D}"/>
            </a:ext>
          </a:extLst>
        </xdr:cNvPr>
        <xdr:cNvSpPr txBox="1"/>
      </xdr:nvSpPr>
      <xdr:spPr>
        <a:xfrm>
          <a:off x="4219575" y="88408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01A3B6EB-46F2-4B90-A04B-B48E32F3A432}"/>
            </a:ext>
          </a:extLst>
        </xdr:cNvPr>
        <xdr:cNvCxnSpPr/>
      </xdr:nvCxnSpPr>
      <xdr:spPr>
        <a:xfrm>
          <a:off x="4105275" y="90560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9A8EDCF-D3EE-45CD-B62D-98E1D39ECEFC}"/>
            </a:ext>
          </a:extLst>
        </xdr:cNvPr>
        <xdr:cNvSpPr txBox="1"/>
      </xdr:nvSpPr>
      <xdr:spPr>
        <a:xfrm>
          <a:off x="4219575" y="98096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B23CDE11-22BC-4378-BD15-87AAF006EB0F}"/>
            </a:ext>
          </a:extLst>
        </xdr:cNvPr>
        <xdr:cNvSpPr/>
      </xdr:nvSpPr>
      <xdr:spPr>
        <a:xfrm>
          <a:off x="4124325" y="98312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6815BBA0-6331-4C63-988B-4A19D32B563E}"/>
            </a:ext>
          </a:extLst>
        </xdr:cNvPr>
        <xdr:cNvSpPr/>
      </xdr:nvSpPr>
      <xdr:spPr>
        <a:xfrm>
          <a:off x="3381375" y="982136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E1F6DFDC-2322-4736-AFAB-64536032C437}"/>
            </a:ext>
          </a:extLst>
        </xdr:cNvPr>
        <xdr:cNvSpPr/>
      </xdr:nvSpPr>
      <xdr:spPr>
        <a:xfrm>
          <a:off x="2571750" y="981809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419B0F48-F9B7-4F45-B8A4-57327C24A0F6}"/>
            </a:ext>
          </a:extLst>
        </xdr:cNvPr>
        <xdr:cNvSpPr/>
      </xdr:nvSpPr>
      <xdr:spPr>
        <a:xfrm>
          <a:off x="1781175" y="98231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924FEE2D-B78F-4F7F-A8F7-E09EBAFA95B4}"/>
            </a:ext>
          </a:extLst>
        </xdr:cNvPr>
        <xdr:cNvSpPr/>
      </xdr:nvSpPr>
      <xdr:spPr>
        <a:xfrm>
          <a:off x="981075" y="97839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5DB0623-4D0A-4BD6-9282-DFF8E7AC374C}"/>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93EFCDA-B54D-4404-9A91-6EDA00C0E1E8}"/>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DF099FF-076B-4FCF-96A4-846B3BAF3AF2}"/>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531BDF4-91F5-453F-9414-D7BE85CDB478}"/>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887FC45-A449-4783-9F77-98169F99E86E}"/>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168003</xdr:rowOff>
    </xdr:from>
    <xdr:to>
      <xdr:col>24</xdr:col>
      <xdr:colOff>114300</xdr:colOff>
      <xdr:row>58</xdr:row>
      <xdr:rowOff>98153</xdr:rowOff>
    </xdr:to>
    <xdr:sp macro="" textlink="">
      <xdr:nvSpPr>
        <xdr:cNvPr id="189" name="楕円 188">
          <a:extLst>
            <a:ext uri="{FF2B5EF4-FFF2-40B4-BE49-F238E27FC236}">
              <a16:creationId xmlns:a16="http://schemas.microsoft.com/office/drawing/2014/main" id="{43E86424-B3AA-46F8-A063-F48793A3EBF3}"/>
            </a:ext>
          </a:extLst>
        </xdr:cNvPr>
        <xdr:cNvSpPr/>
      </xdr:nvSpPr>
      <xdr:spPr>
        <a:xfrm>
          <a:off x="4124325" y="93945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19430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05ACAAD-F207-4EE0-BEBC-7D98A0F67E6F}"/>
            </a:ext>
          </a:extLst>
        </xdr:cNvPr>
        <xdr:cNvSpPr txBox="1"/>
      </xdr:nvSpPr>
      <xdr:spPr>
        <a:xfrm>
          <a:off x="4219575" y="924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159838</xdr:rowOff>
    </xdr:from>
    <xdr:to>
      <xdr:col>20</xdr:col>
      <xdr:colOff>38100</xdr:colOff>
      <xdr:row>58</xdr:row>
      <xdr:rowOff>89988</xdr:rowOff>
    </xdr:to>
    <xdr:sp macro="" textlink="">
      <xdr:nvSpPr>
        <xdr:cNvPr id="191" name="楕円 190">
          <a:extLst>
            <a:ext uri="{FF2B5EF4-FFF2-40B4-BE49-F238E27FC236}">
              <a16:creationId xmlns:a16="http://schemas.microsoft.com/office/drawing/2014/main" id="{6B0D95EE-1EA2-4DED-8FD8-A89123B2D20E}"/>
            </a:ext>
          </a:extLst>
        </xdr:cNvPr>
        <xdr:cNvSpPr/>
      </xdr:nvSpPr>
      <xdr:spPr>
        <a:xfrm>
          <a:off x="3381375" y="939273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39188</xdr:rowOff>
    </xdr:from>
    <xdr:to>
      <xdr:col>24</xdr:col>
      <xdr:colOff>63500</xdr:colOff>
      <xdr:row>58</xdr:row>
      <xdr:rowOff>47353</xdr:rowOff>
    </xdr:to>
    <xdr:cxnSp macro="">
      <xdr:nvCxnSpPr>
        <xdr:cNvPr id="192" name="直線コネクタ 191">
          <a:extLst>
            <a:ext uri="{FF2B5EF4-FFF2-40B4-BE49-F238E27FC236}">
              <a16:creationId xmlns:a16="http://schemas.microsoft.com/office/drawing/2014/main" id="{D38B1B10-44A7-47FD-A68F-4A0D4701AFAD}"/>
            </a:ext>
          </a:extLst>
        </xdr:cNvPr>
        <xdr:cNvCxnSpPr/>
      </xdr:nvCxnSpPr>
      <xdr:spPr>
        <a:xfrm>
          <a:off x="3429000" y="9430838"/>
          <a:ext cx="752475" cy="1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136978</xdr:rowOff>
    </xdr:from>
    <xdr:to>
      <xdr:col>15</xdr:col>
      <xdr:colOff>101600</xdr:colOff>
      <xdr:row>58</xdr:row>
      <xdr:rowOff>67128</xdr:rowOff>
    </xdr:to>
    <xdr:sp macro="" textlink="">
      <xdr:nvSpPr>
        <xdr:cNvPr id="193" name="楕円 192">
          <a:extLst>
            <a:ext uri="{FF2B5EF4-FFF2-40B4-BE49-F238E27FC236}">
              <a16:creationId xmlns:a16="http://schemas.microsoft.com/office/drawing/2014/main" id="{FC1B931E-2010-4AD3-B95D-8BB37690B19A}"/>
            </a:ext>
          </a:extLst>
        </xdr:cNvPr>
        <xdr:cNvSpPr/>
      </xdr:nvSpPr>
      <xdr:spPr>
        <a:xfrm>
          <a:off x="2571750" y="936987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16328</xdr:rowOff>
    </xdr:from>
    <xdr:to>
      <xdr:col>19</xdr:col>
      <xdr:colOff>177800</xdr:colOff>
      <xdr:row>58</xdr:row>
      <xdr:rowOff>39188</xdr:rowOff>
    </xdr:to>
    <xdr:cxnSp macro="">
      <xdr:nvCxnSpPr>
        <xdr:cNvPr id="194" name="直線コネクタ 193">
          <a:extLst>
            <a:ext uri="{FF2B5EF4-FFF2-40B4-BE49-F238E27FC236}">
              <a16:creationId xmlns:a16="http://schemas.microsoft.com/office/drawing/2014/main" id="{538D5697-0C3D-4AFF-A113-51165C7C7A3E}"/>
            </a:ext>
          </a:extLst>
        </xdr:cNvPr>
        <xdr:cNvCxnSpPr/>
      </xdr:nvCxnSpPr>
      <xdr:spPr>
        <a:xfrm>
          <a:off x="2619375" y="9407978"/>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112485</xdr:rowOff>
    </xdr:from>
    <xdr:to>
      <xdr:col>10</xdr:col>
      <xdr:colOff>165100</xdr:colOff>
      <xdr:row>58</xdr:row>
      <xdr:rowOff>42635</xdr:rowOff>
    </xdr:to>
    <xdr:sp macro="" textlink="">
      <xdr:nvSpPr>
        <xdr:cNvPr id="195" name="楕円 194">
          <a:extLst>
            <a:ext uri="{FF2B5EF4-FFF2-40B4-BE49-F238E27FC236}">
              <a16:creationId xmlns:a16="http://schemas.microsoft.com/office/drawing/2014/main" id="{DDE90621-A187-4C83-B7E3-54F0F058FBEB}"/>
            </a:ext>
          </a:extLst>
        </xdr:cNvPr>
        <xdr:cNvSpPr/>
      </xdr:nvSpPr>
      <xdr:spPr>
        <a:xfrm>
          <a:off x="1781175" y="93422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163285</xdr:rowOff>
    </xdr:from>
    <xdr:to>
      <xdr:col>15</xdr:col>
      <xdr:colOff>50800</xdr:colOff>
      <xdr:row>58</xdr:row>
      <xdr:rowOff>16328</xdr:rowOff>
    </xdr:to>
    <xdr:cxnSp macro="">
      <xdr:nvCxnSpPr>
        <xdr:cNvPr id="196" name="直線コネクタ 195">
          <a:extLst>
            <a:ext uri="{FF2B5EF4-FFF2-40B4-BE49-F238E27FC236}">
              <a16:creationId xmlns:a16="http://schemas.microsoft.com/office/drawing/2014/main" id="{74D34892-D665-434E-A08D-0E202CB84CBB}"/>
            </a:ext>
          </a:extLst>
        </xdr:cNvPr>
        <xdr:cNvCxnSpPr/>
      </xdr:nvCxnSpPr>
      <xdr:spPr>
        <a:xfrm>
          <a:off x="1828800" y="9389835"/>
          <a:ext cx="790575"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89626</xdr:rowOff>
    </xdr:from>
    <xdr:to>
      <xdr:col>6</xdr:col>
      <xdr:colOff>38100</xdr:colOff>
      <xdr:row>58</xdr:row>
      <xdr:rowOff>19776</xdr:rowOff>
    </xdr:to>
    <xdr:sp macro="" textlink="">
      <xdr:nvSpPr>
        <xdr:cNvPr id="197" name="楕円 196">
          <a:extLst>
            <a:ext uri="{FF2B5EF4-FFF2-40B4-BE49-F238E27FC236}">
              <a16:creationId xmlns:a16="http://schemas.microsoft.com/office/drawing/2014/main" id="{A5C8AE82-3C09-44AE-BEC8-4E4FF2D7AE5C}"/>
            </a:ext>
          </a:extLst>
        </xdr:cNvPr>
        <xdr:cNvSpPr/>
      </xdr:nvSpPr>
      <xdr:spPr>
        <a:xfrm>
          <a:off x="981075" y="93161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140426</xdr:rowOff>
    </xdr:from>
    <xdr:to>
      <xdr:col>10</xdr:col>
      <xdr:colOff>114300</xdr:colOff>
      <xdr:row>57</xdr:row>
      <xdr:rowOff>163285</xdr:rowOff>
    </xdr:to>
    <xdr:cxnSp macro="">
      <xdr:nvCxnSpPr>
        <xdr:cNvPr id="198" name="直線コネクタ 197">
          <a:extLst>
            <a:ext uri="{FF2B5EF4-FFF2-40B4-BE49-F238E27FC236}">
              <a16:creationId xmlns:a16="http://schemas.microsoft.com/office/drawing/2014/main" id="{0DE7B22D-F0BE-46E4-8E7B-3DC252E78A18}"/>
            </a:ext>
          </a:extLst>
        </xdr:cNvPr>
        <xdr:cNvCxnSpPr/>
      </xdr:nvCxnSpPr>
      <xdr:spPr>
        <a:xfrm>
          <a:off x="1028700" y="9373326"/>
          <a:ext cx="8001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4F53327-03A9-4C28-B5DF-7E50ABFF55A9}"/>
            </a:ext>
          </a:extLst>
        </xdr:cNvPr>
        <xdr:cNvSpPr txBox="1"/>
      </xdr:nvSpPr>
      <xdr:spPr>
        <a:xfrm>
          <a:off x="3239144" y="9904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B00C53E-E290-4DD6-A99A-D8E21CED0F6D}"/>
            </a:ext>
          </a:extLst>
        </xdr:cNvPr>
        <xdr:cNvSpPr txBox="1"/>
      </xdr:nvSpPr>
      <xdr:spPr>
        <a:xfrm>
          <a:off x="2439044" y="9898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08642C2-3E27-412C-ABA3-D331D49F444D}"/>
            </a:ext>
          </a:extLst>
        </xdr:cNvPr>
        <xdr:cNvSpPr txBox="1"/>
      </xdr:nvSpPr>
      <xdr:spPr>
        <a:xfrm>
          <a:off x="1648469" y="9906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6ED8659-32CF-4862-AA60-3ADAC357D43E}"/>
            </a:ext>
          </a:extLst>
        </xdr:cNvPr>
        <xdr:cNvSpPr txBox="1"/>
      </xdr:nvSpPr>
      <xdr:spPr>
        <a:xfrm>
          <a:off x="848369" y="987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106515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CEAC6BA-04D3-4AA7-8276-28F27519942A}"/>
            </a:ext>
          </a:extLst>
        </xdr:cNvPr>
        <xdr:cNvSpPr txBox="1"/>
      </xdr:nvSpPr>
      <xdr:spPr>
        <a:xfrm>
          <a:off x="3239144" y="917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83655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56C5052-C0DB-4419-90D4-68C8C9DA9CB3}"/>
            </a:ext>
          </a:extLst>
        </xdr:cNvPr>
        <xdr:cNvSpPr txBox="1"/>
      </xdr:nvSpPr>
      <xdr:spPr>
        <a:xfrm>
          <a:off x="2439044" y="915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59162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392CC93-1677-4D31-BED5-F0809BFEB6FA}"/>
            </a:ext>
          </a:extLst>
        </xdr:cNvPr>
        <xdr:cNvSpPr txBox="1"/>
      </xdr:nvSpPr>
      <xdr:spPr>
        <a:xfrm>
          <a:off x="1648469" y="912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36303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55AA7F0-903E-427E-8D20-7DF273C631FC}"/>
            </a:ext>
          </a:extLst>
        </xdr:cNvPr>
        <xdr:cNvSpPr txBox="1"/>
      </xdr:nvSpPr>
      <xdr:spPr>
        <a:xfrm>
          <a:off x="848369" y="910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DCD882D-7134-4768-881B-5A68F665344E}"/>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B395845-A33A-4BE6-83B7-79F23F190DC4}"/>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298173F-2CD7-4C96-8185-F8CEAA5E2DB5}"/>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87EC5D3-FE58-43E4-835C-6D3F57E4546B}"/>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F5316E8-A7F6-4E4E-A75E-050C99709FB1}"/>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CECF0FB-C1EC-46B1-BA41-A4000581662E}"/>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9DD4305-CA0D-4611-AADD-8B3713173559}"/>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59F713F-8F0E-40C9-8A49-43524BA3AE96}"/>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607DC50-405E-427A-AED7-0188CD665B2E}"/>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051E92F-3AF8-4E6B-9C4C-5FE81113772E}"/>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5A9C0CB-FE65-44B3-91E6-4FFE6F9427A9}"/>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A336E565-26D4-4460-9574-FA403F60BFB6}"/>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D2B2CB9-EAD6-4AB5-9449-860F8AD2FDC9}"/>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BE6C35A1-D374-4718-AA98-13CDE90D360A}"/>
            </a:ext>
          </a:extLst>
        </xdr:cNvPr>
        <xdr:cNvSpPr txBox="1"/>
      </xdr:nvSpPr>
      <xdr:spPr>
        <a:xfrm>
          <a:off x="5324703" y="994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268B016-6BBB-4952-9723-75953B5FF079}"/>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604D597A-CA66-4B14-806D-0B6C37BA803B}"/>
            </a:ext>
          </a:extLst>
        </xdr:cNvPr>
        <xdr:cNvSpPr txBox="1"/>
      </xdr:nvSpPr>
      <xdr:spPr>
        <a:xfrm>
          <a:off x="5324703" y="9579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155E956-2958-4C45-AE1D-171B83A47D63}"/>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2AD547C5-E56D-42F8-B76C-49538AD1D86E}"/>
            </a:ext>
          </a:extLst>
        </xdr:cNvPr>
        <xdr:cNvSpPr txBox="1"/>
      </xdr:nvSpPr>
      <xdr:spPr>
        <a:xfrm>
          <a:off x="5324703" y="9227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99C62DE-A498-404D-9A59-8C678F2EB3E4}"/>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541568AA-1782-4232-B842-84B3CBBCCEEA}"/>
            </a:ext>
          </a:extLst>
        </xdr:cNvPr>
        <xdr:cNvSpPr txBox="1"/>
      </xdr:nvSpPr>
      <xdr:spPr>
        <a:xfrm>
          <a:off x="5324703" y="88652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ABE74C0-B688-4EDB-8E16-E65A9D0661DC}"/>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9B047F6-3525-4ADE-A8CD-C03F15A7E0AC}"/>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E07A23D-4414-4DE3-809B-81C82249BAD0}"/>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10126F1F-9569-4131-9F38-A2C0F4C288F2}"/>
            </a:ext>
          </a:extLst>
        </xdr:cNvPr>
        <xdr:cNvCxnSpPr/>
      </xdr:nvCxnSpPr>
      <xdr:spPr>
        <a:xfrm flipV="1">
          <a:off x="9429115" y="9209661"/>
          <a:ext cx="0" cy="1217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29343D14-B83E-423B-B632-61483597B31D}"/>
            </a:ext>
          </a:extLst>
        </xdr:cNvPr>
        <xdr:cNvSpPr txBox="1"/>
      </xdr:nvSpPr>
      <xdr:spPr>
        <a:xfrm>
          <a:off x="9467850" y="1043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F297C83F-B312-4881-BC8A-BC92518E2D04}"/>
            </a:ext>
          </a:extLst>
        </xdr:cNvPr>
        <xdr:cNvCxnSpPr/>
      </xdr:nvCxnSpPr>
      <xdr:spPr>
        <a:xfrm>
          <a:off x="9363075" y="1042692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B23D68E-7973-481A-A6B7-347D5AFA3A37}"/>
            </a:ext>
          </a:extLst>
        </xdr:cNvPr>
        <xdr:cNvSpPr txBox="1"/>
      </xdr:nvSpPr>
      <xdr:spPr>
        <a:xfrm>
          <a:off x="9467850" y="8994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BF443A4D-9753-49E1-94FD-673A5EA097B2}"/>
            </a:ext>
          </a:extLst>
        </xdr:cNvPr>
        <xdr:cNvCxnSpPr/>
      </xdr:nvCxnSpPr>
      <xdr:spPr>
        <a:xfrm>
          <a:off x="9363075" y="92096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F0D11C5-794B-40B0-BA26-615712884383}"/>
            </a:ext>
          </a:extLst>
        </xdr:cNvPr>
        <xdr:cNvSpPr txBox="1"/>
      </xdr:nvSpPr>
      <xdr:spPr>
        <a:xfrm>
          <a:off x="9467850" y="99371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1919A31A-AE3E-4A9D-805E-48423ACACD78}"/>
            </a:ext>
          </a:extLst>
        </xdr:cNvPr>
        <xdr:cNvSpPr/>
      </xdr:nvSpPr>
      <xdr:spPr>
        <a:xfrm>
          <a:off x="9401175" y="1007614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21E65EAA-E626-4C31-9C61-8DFFF434BA60}"/>
            </a:ext>
          </a:extLst>
        </xdr:cNvPr>
        <xdr:cNvSpPr/>
      </xdr:nvSpPr>
      <xdr:spPr>
        <a:xfrm>
          <a:off x="8639175" y="1008523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9D35003B-9629-4DF5-8B09-8C167253E58E}"/>
            </a:ext>
          </a:extLst>
        </xdr:cNvPr>
        <xdr:cNvSpPr/>
      </xdr:nvSpPr>
      <xdr:spPr>
        <a:xfrm>
          <a:off x="7839075" y="101029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E41946A6-DFEE-42F8-BA36-E15B51EC3AB1}"/>
            </a:ext>
          </a:extLst>
        </xdr:cNvPr>
        <xdr:cNvSpPr/>
      </xdr:nvSpPr>
      <xdr:spPr>
        <a:xfrm>
          <a:off x="7029450" y="100853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9FA5CC9B-2680-4548-B3E9-1231AEF01933}"/>
            </a:ext>
          </a:extLst>
        </xdr:cNvPr>
        <xdr:cNvSpPr/>
      </xdr:nvSpPr>
      <xdr:spPr>
        <a:xfrm>
          <a:off x="6238875" y="100510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D307163-5FC1-4126-94C9-46B5D544C7FD}"/>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2CCA71F-218E-46F0-96E0-5EE9F2DEA89E}"/>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ACA550A-D807-4436-B4E0-2D77D6A8A7C4}"/>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298F4E1-2CA7-44F0-BE24-F49FDA528852}"/>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9062438-5983-4191-8F0B-5A9BC927D975}"/>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115955</xdr:rowOff>
    </xdr:from>
    <xdr:to>
      <xdr:col>55</xdr:col>
      <xdr:colOff>50800</xdr:colOff>
      <xdr:row>63</xdr:row>
      <xdr:rowOff>46105</xdr:rowOff>
    </xdr:to>
    <xdr:sp macro="" textlink="">
      <xdr:nvSpPr>
        <xdr:cNvPr id="246" name="楕円 245">
          <a:extLst>
            <a:ext uri="{FF2B5EF4-FFF2-40B4-BE49-F238E27FC236}">
              <a16:creationId xmlns:a16="http://schemas.microsoft.com/office/drawing/2014/main" id="{F63C9312-A630-46E1-AA4E-638590913C33}"/>
            </a:ext>
          </a:extLst>
        </xdr:cNvPr>
        <xdr:cNvSpPr/>
      </xdr:nvSpPr>
      <xdr:spPr>
        <a:xfrm>
          <a:off x="9401175" y="1015530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94382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C63F8B31-69D9-4FF0-9473-B2061BD92773}"/>
            </a:ext>
          </a:extLst>
        </xdr:cNvPr>
        <xdr:cNvSpPr txBox="1"/>
      </xdr:nvSpPr>
      <xdr:spPr>
        <a:xfrm>
          <a:off x="9467850" y="1013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132521</xdr:rowOff>
    </xdr:from>
    <xdr:to>
      <xdr:col>50</xdr:col>
      <xdr:colOff>165100</xdr:colOff>
      <xdr:row>63</xdr:row>
      <xdr:rowOff>62671</xdr:rowOff>
    </xdr:to>
    <xdr:sp macro="" textlink="">
      <xdr:nvSpPr>
        <xdr:cNvPr id="248" name="楕円 247">
          <a:extLst>
            <a:ext uri="{FF2B5EF4-FFF2-40B4-BE49-F238E27FC236}">
              <a16:creationId xmlns:a16="http://schemas.microsoft.com/office/drawing/2014/main" id="{BCAD9159-42F1-4E8F-A0D9-0D9477427DE7}"/>
            </a:ext>
          </a:extLst>
        </xdr:cNvPr>
        <xdr:cNvSpPr/>
      </xdr:nvSpPr>
      <xdr:spPr>
        <a:xfrm>
          <a:off x="8639175" y="101718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166755</xdr:rowOff>
    </xdr:from>
    <xdr:to>
      <xdr:col>55</xdr:col>
      <xdr:colOff>0</xdr:colOff>
      <xdr:row>63</xdr:row>
      <xdr:rowOff>11871</xdr:rowOff>
    </xdr:to>
    <xdr:cxnSp macro="">
      <xdr:nvCxnSpPr>
        <xdr:cNvPr id="249" name="直線コネクタ 248">
          <a:extLst>
            <a:ext uri="{FF2B5EF4-FFF2-40B4-BE49-F238E27FC236}">
              <a16:creationId xmlns:a16="http://schemas.microsoft.com/office/drawing/2014/main" id="{37F95596-A02C-452A-B23A-484F82289774}"/>
            </a:ext>
          </a:extLst>
        </xdr:cNvPr>
        <xdr:cNvCxnSpPr/>
      </xdr:nvCxnSpPr>
      <xdr:spPr>
        <a:xfrm flipV="1">
          <a:off x="8686800" y="10202930"/>
          <a:ext cx="74295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140499</xdr:rowOff>
    </xdr:from>
    <xdr:to>
      <xdr:col>46</xdr:col>
      <xdr:colOff>38100</xdr:colOff>
      <xdr:row>63</xdr:row>
      <xdr:rowOff>70649</xdr:rowOff>
    </xdr:to>
    <xdr:sp macro="" textlink="">
      <xdr:nvSpPr>
        <xdr:cNvPr id="250" name="楕円 249">
          <a:extLst>
            <a:ext uri="{FF2B5EF4-FFF2-40B4-BE49-F238E27FC236}">
              <a16:creationId xmlns:a16="http://schemas.microsoft.com/office/drawing/2014/main" id="{89748A78-D5CF-4089-A74A-210822C1DB47}"/>
            </a:ext>
          </a:extLst>
        </xdr:cNvPr>
        <xdr:cNvSpPr/>
      </xdr:nvSpPr>
      <xdr:spPr>
        <a:xfrm>
          <a:off x="7839075" y="1018302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11871</xdr:rowOff>
    </xdr:from>
    <xdr:to>
      <xdr:col>50</xdr:col>
      <xdr:colOff>114300</xdr:colOff>
      <xdr:row>63</xdr:row>
      <xdr:rowOff>19849</xdr:rowOff>
    </xdr:to>
    <xdr:cxnSp macro="">
      <xdr:nvCxnSpPr>
        <xdr:cNvPr id="251" name="直線コネクタ 250">
          <a:extLst>
            <a:ext uri="{FF2B5EF4-FFF2-40B4-BE49-F238E27FC236}">
              <a16:creationId xmlns:a16="http://schemas.microsoft.com/office/drawing/2014/main" id="{7CDA495A-9A99-4E34-A19F-4A874218ED05}"/>
            </a:ext>
          </a:extLst>
        </xdr:cNvPr>
        <xdr:cNvCxnSpPr/>
      </xdr:nvCxnSpPr>
      <xdr:spPr>
        <a:xfrm flipV="1">
          <a:off x="7886700" y="10209971"/>
          <a:ext cx="800100" cy="1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145925</xdr:rowOff>
    </xdr:from>
    <xdr:to>
      <xdr:col>41</xdr:col>
      <xdr:colOff>101600</xdr:colOff>
      <xdr:row>63</xdr:row>
      <xdr:rowOff>76075</xdr:rowOff>
    </xdr:to>
    <xdr:sp macro="" textlink="">
      <xdr:nvSpPr>
        <xdr:cNvPr id="252" name="楕円 251">
          <a:extLst>
            <a:ext uri="{FF2B5EF4-FFF2-40B4-BE49-F238E27FC236}">
              <a16:creationId xmlns:a16="http://schemas.microsoft.com/office/drawing/2014/main" id="{E92D00BC-5112-4BF5-983B-41D46F140C83}"/>
            </a:ext>
          </a:extLst>
        </xdr:cNvPr>
        <xdr:cNvSpPr/>
      </xdr:nvSpPr>
      <xdr:spPr>
        <a:xfrm>
          <a:off x="7029450" y="10182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19849</xdr:rowOff>
    </xdr:from>
    <xdr:to>
      <xdr:col>45</xdr:col>
      <xdr:colOff>177800</xdr:colOff>
      <xdr:row>63</xdr:row>
      <xdr:rowOff>25275</xdr:rowOff>
    </xdr:to>
    <xdr:cxnSp macro="">
      <xdr:nvCxnSpPr>
        <xdr:cNvPr id="253" name="直線コネクタ 252">
          <a:extLst>
            <a:ext uri="{FF2B5EF4-FFF2-40B4-BE49-F238E27FC236}">
              <a16:creationId xmlns:a16="http://schemas.microsoft.com/office/drawing/2014/main" id="{EF327B29-1D2B-4736-90C9-03C235DF87C4}"/>
            </a:ext>
          </a:extLst>
        </xdr:cNvPr>
        <xdr:cNvCxnSpPr/>
      </xdr:nvCxnSpPr>
      <xdr:spPr>
        <a:xfrm flipV="1">
          <a:off x="7077075" y="10221124"/>
          <a:ext cx="809625" cy="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151180</xdr:rowOff>
    </xdr:from>
    <xdr:to>
      <xdr:col>36</xdr:col>
      <xdr:colOff>165100</xdr:colOff>
      <xdr:row>63</xdr:row>
      <xdr:rowOff>81330</xdr:rowOff>
    </xdr:to>
    <xdr:sp macro="" textlink="">
      <xdr:nvSpPr>
        <xdr:cNvPr id="254" name="楕円 253">
          <a:extLst>
            <a:ext uri="{FF2B5EF4-FFF2-40B4-BE49-F238E27FC236}">
              <a16:creationId xmlns:a16="http://schemas.microsoft.com/office/drawing/2014/main" id="{7A021168-DCFF-4253-987A-909C51B70AAB}"/>
            </a:ext>
          </a:extLst>
        </xdr:cNvPr>
        <xdr:cNvSpPr/>
      </xdr:nvSpPr>
      <xdr:spPr>
        <a:xfrm>
          <a:off x="6238875" y="101905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25275</xdr:rowOff>
    </xdr:from>
    <xdr:to>
      <xdr:col>41</xdr:col>
      <xdr:colOff>50800</xdr:colOff>
      <xdr:row>63</xdr:row>
      <xdr:rowOff>30530</xdr:rowOff>
    </xdr:to>
    <xdr:cxnSp macro="">
      <xdr:nvCxnSpPr>
        <xdr:cNvPr id="255" name="直線コネクタ 254">
          <a:extLst>
            <a:ext uri="{FF2B5EF4-FFF2-40B4-BE49-F238E27FC236}">
              <a16:creationId xmlns:a16="http://schemas.microsoft.com/office/drawing/2014/main" id="{70657978-889A-410E-BCBB-ADFF988BDA7C}"/>
            </a:ext>
          </a:extLst>
        </xdr:cNvPr>
        <xdr:cNvCxnSpPr/>
      </xdr:nvCxnSpPr>
      <xdr:spPr>
        <a:xfrm flipV="1">
          <a:off x="6286500" y="102297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D6F2423B-DB6F-4A06-AA18-E75B5F7A37A4}"/>
            </a:ext>
          </a:extLst>
        </xdr:cNvPr>
        <xdr:cNvSpPr txBox="1"/>
      </xdr:nvSpPr>
      <xdr:spPr>
        <a:xfrm>
          <a:off x="8399995" y="987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6A006DE7-AFE1-426F-93F3-512F40456C99}"/>
            </a:ext>
          </a:extLst>
        </xdr:cNvPr>
        <xdr:cNvSpPr txBox="1"/>
      </xdr:nvSpPr>
      <xdr:spPr>
        <a:xfrm>
          <a:off x="7609420" y="988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0545DC5-E1AF-4499-82F5-A71A2F97C146}"/>
            </a:ext>
          </a:extLst>
        </xdr:cNvPr>
        <xdr:cNvSpPr txBox="1"/>
      </xdr:nvSpPr>
      <xdr:spPr>
        <a:xfrm>
          <a:off x="6818845" y="987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EAC39FF-816A-45AD-A51B-660E9695B66D}"/>
            </a:ext>
          </a:extLst>
        </xdr:cNvPr>
        <xdr:cNvSpPr txBox="1"/>
      </xdr:nvSpPr>
      <xdr:spPr>
        <a:xfrm>
          <a:off x="6009220" y="983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53798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77A82F2-5A9B-4F5A-AFEE-1ED739CD80B3}"/>
            </a:ext>
          </a:extLst>
        </xdr:cNvPr>
        <xdr:cNvSpPr txBox="1"/>
      </xdr:nvSpPr>
      <xdr:spPr>
        <a:xfrm>
          <a:off x="8399995" y="10251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61776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F6C73F0-6CD6-44EA-81DB-386EE9AE36F9}"/>
            </a:ext>
          </a:extLst>
        </xdr:cNvPr>
        <xdr:cNvSpPr txBox="1"/>
      </xdr:nvSpPr>
      <xdr:spPr>
        <a:xfrm>
          <a:off x="7609420" y="1026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67202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7CD8E3DA-86D1-4A42-B1BE-4F9AFF96273F}"/>
            </a:ext>
          </a:extLst>
        </xdr:cNvPr>
        <xdr:cNvSpPr txBox="1"/>
      </xdr:nvSpPr>
      <xdr:spPr>
        <a:xfrm>
          <a:off x="6818845" y="10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72457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5D8C8742-4E03-4B9D-961C-10F7AFD66E4F}"/>
            </a:ext>
          </a:extLst>
        </xdr:cNvPr>
        <xdr:cNvSpPr txBox="1"/>
      </xdr:nvSpPr>
      <xdr:spPr>
        <a:xfrm>
          <a:off x="6009220" y="1027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75616B9-4CA3-4F92-A63B-17D7E3CA3987}"/>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701F795-BE9F-4DC4-BE80-2E3429EC6F50}"/>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8906642-2E21-420B-9523-65BFBCCD5EEA}"/>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B4AD4DF-F402-4AA8-93C2-97BD1446B2D2}"/>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3EC2F02-43DD-415E-BFA0-C56B0B627492}"/>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90591E6-34D6-4E9B-B47A-7B55B5B2258F}"/>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8A31B0B-DE93-45A8-875D-F1399FDF534B}"/>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AFEEF62-664D-4F11-A894-2140BA93C2BE}"/>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B645455-E8A7-4F67-863F-8F9E95DE78A8}"/>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AD5D36A-A2AF-4B0D-B503-02B927E44123}"/>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25FACB9-E836-4050-AC34-C46620EC1729}"/>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0AADEEB-9C3D-4FF2-9BC2-5841C94FAEA0}"/>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9489FCD8-F8C2-4C5C-89EA-6F9812BA2513}"/>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1C6FC10D-4D49-496F-B096-F7EDFCB7675D}"/>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8879D43-78E1-4A43-9DB0-0A75F0A6BB44}"/>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30AF07B-A099-481B-9D35-7FD64154A8D1}"/>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6888E15F-DA55-4E7A-ABCF-E7CEC924FCE5}"/>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ED1011C-7F82-4AB5-904D-BFD265F6E976}"/>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75FFC07-BABC-4068-9E32-E925E14A8CCB}"/>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3F6A5860-70C5-43B8-B416-7B74F4ED5F39}"/>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F157FB59-2B7E-452B-B2FF-3B5961C6564C}"/>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ABC8BB4-7973-4286-8DE2-6C316ECA3C32}"/>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5496A4C4-E69D-4A8D-8534-35A0964DBF18}"/>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0856B9E-B82E-4C6E-804C-405326F9F632}"/>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EED0302-A3DD-43EA-9AFF-A5595BF1F400}"/>
            </a:ext>
          </a:extLst>
        </xdr:cNvPr>
        <xdr:cNvCxnSpPr/>
      </xdr:nvCxnSpPr>
      <xdr:spPr>
        <a:xfrm flipV="1">
          <a:off x="4180840" y="12666345"/>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65BBFAA-7241-4FDC-A8B5-40D658F46742}"/>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3E719518-0A79-4EC5-9A23-3F2826BE33B9}"/>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A91354E-2627-4237-8EC4-7C321DD29CB9}"/>
            </a:ext>
          </a:extLst>
        </xdr:cNvPr>
        <xdr:cNvSpPr txBox="1"/>
      </xdr:nvSpPr>
      <xdr:spPr>
        <a:xfrm>
          <a:off x="4219575" y="12460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06A05100-101C-4D6C-931B-23F1E746ED0D}"/>
            </a:ext>
          </a:extLst>
        </xdr:cNvPr>
        <xdr:cNvCxnSpPr/>
      </xdr:nvCxnSpPr>
      <xdr:spPr>
        <a:xfrm>
          <a:off x="4105275" y="126663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283FE04-831D-41E3-9CB4-2D1B74076A5F}"/>
            </a:ext>
          </a:extLst>
        </xdr:cNvPr>
        <xdr:cNvSpPr txBox="1"/>
      </xdr:nvSpPr>
      <xdr:spPr>
        <a:xfrm>
          <a:off x="4219575" y="13275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8DAC6642-EFF0-44DA-8876-040CEB5A6DB3}"/>
            </a:ext>
          </a:extLst>
        </xdr:cNvPr>
        <xdr:cNvSpPr/>
      </xdr:nvSpPr>
      <xdr:spPr>
        <a:xfrm>
          <a:off x="4124325" y="134118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1E5F873A-78BC-4D12-B9AF-B9E8F136B7B3}"/>
            </a:ext>
          </a:extLst>
        </xdr:cNvPr>
        <xdr:cNvSpPr/>
      </xdr:nvSpPr>
      <xdr:spPr>
        <a:xfrm>
          <a:off x="3381375" y="134010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D42F4595-31BC-4A98-AAD9-DBC4281AA4E3}"/>
            </a:ext>
          </a:extLst>
        </xdr:cNvPr>
        <xdr:cNvSpPr/>
      </xdr:nvSpPr>
      <xdr:spPr>
        <a:xfrm>
          <a:off x="2571750" y="133819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52D62FBD-1EC2-4DDC-8F07-6E9F715ABE74}"/>
            </a:ext>
          </a:extLst>
        </xdr:cNvPr>
        <xdr:cNvSpPr/>
      </xdr:nvSpPr>
      <xdr:spPr>
        <a:xfrm>
          <a:off x="1781175" y="133546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BE61081E-A561-497F-A55E-46E32FA83E1D}"/>
            </a:ext>
          </a:extLst>
        </xdr:cNvPr>
        <xdr:cNvSpPr/>
      </xdr:nvSpPr>
      <xdr:spPr>
        <a:xfrm>
          <a:off x="981075" y="133508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A24CC73-A66C-4631-8C45-1754EF88E021}"/>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7522AA4-176A-49DC-9DC7-42F14E1F4C06}"/>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C9D32E0-7E85-4BA1-883A-9F07B0FA5C5F}"/>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7577F17-5A3A-4FE6-982E-0CE97275956A}"/>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802A522-1CA1-4DFB-8DAF-7DE5F7AE9E88}"/>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50164</xdr:rowOff>
    </xdr:from>
    <xdr:to>
      <xdr:col>24</xdr:col>
      <xdr:colOff>114300</xdr:colOff>
      <xdr:row>83</xdr:row>
      <xdr:rowOff>151764</xdr:rowOff>
    </xdr:to>
    <xdr:sp macro="" textlink="">
      <xdr:nvSpPr>
        <xdr:cNvPr id="304" name="楕円 303">
          <a:extLst>
            <a:ext uri="{FF2B5EF4-FFF2-40B4-BE49-F238E27FC236}">
              <a16:creationId xmlns:a16="http://schemas.microsoft.com/office/drawing/2014/main" id="{E2535E49-018E-4C6B-BC83-81B5F2A489A3}"/>
            </a:ext>
          </a:extLst>
        </xdr:cNvPr>
        <xdr:cNvSpPr/>
      </xdr:nvSpPr>
      <xdr:spPr>
        <a:xfrm>
          <a:off x="4124325" y="134867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28591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034E6B4-87CF-4728-93C4-368099DA96B2}"/>
            </a:ext>
          </a:extLst>
        </xdr:cNvPr>
        <xdr:cNvSpPr txBox="1"/>
      </xdr:nvSpPr>
      <xdr:spPr>
        <a:xfrm>
          <a:off x="4219575"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17780</xdr:rowOff>
    </xdr:from>
    <xdr:to>
      <xdr:col>20</xdr:col>
      <xdr:colOff>38100</xdr:colOff>
      <xdr:row>83</xdr:row>
      <xdr:rowOff>119380</xdr:rowOff>
    </xdr:to>
    <xdr:sp macro="" textlink="">
      <xdr:nvSpPr>
        <xdr:cNvPr id="306" name="楕円 305">
          <a:extLst>
            <a:ext uri="{FF2B5EF4-FFF2-40B4-BE49-F238E27FC236}">
              <a16:creationId xmlns:a16="http://schemas.microsoft.com/office/drawing/2014/main" id="{D5A4283A-29FE-43F5-A5D2-F853125691DF}"/>
            </a:ext>
          </a:extLst>
        </xdr:cNvPr>
        <xdr:cNvSpPr/>
      </xdr:nvSpPr>
      <xdr:spPr>
        <a:xfrm>
          <a:off x="3381375" y="134575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68580</xdr:rowOff>
    </xdr:from>
    <xdr:to>
      <xdr:col>24</xdr:col>
      <xdr:colOff>63500</xdr:colOff>
      <xdr:row>83</xdr:row>
      <xdr:rowOff>100964</xdr:rowOff>
    </xdr:to>
    <xdr:cxnSp macro="">
      <xdr:nvCxnSpPr>
        <xdr:cNvPr id="307" name="直線コネクタ 306">
          <a:extLst>
            <a:ext uri="{FF2B5EF4-FFF2-40B4-BE49-F238E27FC236}">
              <a16:creationId xmlns:a16="http://schemas.microsoft.com/office/drawing/2014/main" id="{FFC4E065-ED6E-4781-9DCD-43FE9E2351D0}"/>
            </a:ext>
          </a:extLst>
        </xdr:cNvPr>
        <xdr:cNvCxnSpPr/>
      </xdr:nvCxnSpPr>
      <xdr:spPr>
        <a:xfrm>
          <a:off x="3429000" y="13505180"/>
          <a:ext cx="752475" cy="3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168275</xdr:rowOff>
    </xdr:from>
    <xdr:to>
      <xdr:col>15</xdr:col>
      <xdr:colOff>101600</xdr:colOff>
      <xdr:row>83</xdr:row>
      <xdr:rowOff>98425</xdr:rowOff>
    </xdr:to>
    <xdr:sp macro="" textlink="">
      <xdr:nvSpPr>
        <xdr:cNvPr id="308" name="楕円 307">
          <a:extLst>
            <a:ext uri="{FF2B5EF4-FFF2-40B4-BE49-F238E27FC236}">
              <a16:creationId xmlns:a16="http://schemas.microsoft.com/office/drawing/2014/main" id="{679E45D0-F411-4E94-A91C-7019E8610342}"/>
            </a:ext>
          </a:extLst>
        </xdr:cNvPr>
        <xdr:cNvSpPr/>
      </xdr:nvSpPr>
      <xdr:spPr>
        <a:xfrm>
          <a:off x="2571750" y="134366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47625</xdr:rowOff>
    </xdr:from>
    <xdr:to>
      <xdr:col>19</xdr:col>
      <xdr:colOff>177800</xdr:colOff>
      <xdr:row>83</xdr:row>
      <xdr:rowOff>68580</xdr:rowOff>
    </xdr:to>
    <xdr:cxnSp macro="">
      <xdr:nvCxnSpPr>
        <xdr:cNvPr id="309" name="直線コネクタ 308">
          <a:extLst>
            <a:ext uri="{FF2B5EF4-FFF2-40B4-BE49-F238E27FC236}">
              <a16:creationId xmlns:a16="http://schemas.microsoft.com/office/drawing/2014/main" id="{5E035615-1658-4D14-A33E-B620BAA5EA1C}"/>
            </a:ext>
          </a:extLst>
        </xdr:cNvPr>
        <xdr:cNvCxnSpPr/>
      </xdr:nvCxnSpPr>
      <xdr:spPr>
        <a:xfrm>
          <a:off x="2619375" y="13484225"/>
          <a:ext cx="80962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139700</xdr:rowOff>
    </xdr:from>
    <xdr:to>
      <xdr:col>10</xdr:col>
      <xdr:colOff>165100</xdr:colOff>
      <xdr:row>83</xdr:row>
      <xdr:rowOff>69850</xdr:rowOff>
    </xdr:to>
    <xdr:sp macro="" textlink="">
      <xdr:nvSpPr>
        <xdr:cNvPr id="310" name="楕円 309">
          <a:extLst>
            <a:ext uri="{FF2B5EF4-FFF2-40B4-BE49-F238E27FC236}">
              <a16:creationId xmlns:a16="http://schemas.microsoft.com/office/drawing/2014/main" id="{C82EF811-087B-45F1-9658-7A0313252062}"/>
            </a:ext>
          </a:extLst>
        </xdr:cNvPr>
        <xdr:cNvSpPr/>
      </xdr:nvSpPr>
      <xdr:spPr>
        <a:xfrm>
          <a:off x="1781175" y="134207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19050</xdr:rowOff>
    </xdr:from>
    <xdr:to>
      <xdr:col>15</xdr:col>
      <xdr:colOff>50800</xdr:colOff>
      <xdr:row>83</xdr:row>
      <xdr:rowOff>47625</xdr:rowOff>
    </xdr:to>
    <xdr:cxnSp macro="">
      <xdr:nvCxnSpPr>
        <xdr:cNvPr id="311" name="直線コネクタ 310">
          <a:extLst>
            <a:ext uri="{FF2B5EF4-FFF2-40B4-BE49-F238E27FC236}">
              <a16:creationId xmlns:a16="http://schemas.microsoft.com/office/drawing/2014/main" id="{299D4AD5-AB9A-43D7-8510-4CD5130FE616}"/>
            </a:ext>
          </a:extLst>
        </xdr:cNvPr>
        <xdr:cNvCxnSpPr/>
      </xdr:nvCxnSpPr>
      <xdr:spPr>
        <a:xfrm>
          <a:off x="1828800" y="13458825"/>
          <a:ext cx="7905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166370</xdr:rowOff>
    </xdr:from>
    <xdr:to>
      <xdr:col>6</xdr:col>
      <xdr:colOff>38100</xdr:colOff>
      <xdr:row>83</xdr:row>
      <xdr:rowOff>96520</xdr:rowOff>
    </xdr:to>
    <xdr:sp macro="" textlink="">
      <xdr:nvSpPr>
        <xdr:cNvPr id="312" name="楕円 311">
          <a:extLst>
            <a:ext uri="{FF2B5EF4-FFF2-40B4-BE49-F238E27FC236}">
              <a16:creationId xmlns:a16="http://schemas.microsoft.com/office/drawing/2014/main" id="{848434DA-ECCC-4683-875A-C4CE63FDE22B}"/>
            </a:ext>
          </a:extLst>
        </xdr:cNvPr>
        <xdr:cNvSpPr/>
      </xdr:nvSpPr>
      <xdr:spPr>
        <a:xfrm>
          <a:off x="981075" y="134410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19050</xdr:rowOff>
    </xdr:from>
    <xdr:to>
      <xdr:col>10</xdr:col>
      <xdr:colOff>114300</xdr:colOff>
      <xdr:row>83</xdr:row>
      <xdr:rowOff>45720</xdr:rowOff>
    </xdr:to>
    <xdr:cxnSp macro="">
      <xdr:nvCxnSpPr>
        <xdr:cNvPr id="313" name="直線コネクタ 312">
          <a:extLst>
            <a:ext uri="{FF2B5EF4-FFF2-40B4-BE49-F238E27FC236}">
              <a16:creationId xmlns:a16="http://schemas.microsoft.com/office/drawing/2014/main" id="{09A7931C-C6A2-4410-AE26-495C6F72B6D0}"/>
            </a:ext>
          </a:extLst>
        </xdr:cNvPr>
        <xdr:cNvCxnSpPr/>
      </xdr:nvCxnSpPr>
      <xdr:spPr>
        <a:xfrm flipV="1">
          <a:off x="1028700" y="13458825"/>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4" name="n_1aveValue【公営住宅】&#10;有形固定資産減価償却率">
          <a:extLst>
            <a:ext uri="{FF2B5EF4-FFF2-40B4-BE49-F238E27FC236}">
              <a16:creationId xmlns:a16="http://schemas.microsoft.com/office/drawing/2014/main" id="{DFE7AD49-B67D-4EEC-99C5-D3852B820118}"/>
            </a:ext>
          </a:extLst>
        </xdr:cNvPr>
        <xdr:cNvSpPr txBox="1"/>
      </xdr:nvSpPr>
      <xdr:spPr>
        <a:xfrm>
          <a:off x="3239144"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5" name="n_2aveValue【公営住宅】&#10;有形固定資産減価償却率">
          <a:extLst>
            <a:ext uri="{FF2B5EF4-FFF2-40B4-BE49-F238E27FC236}">
              <a16:creationId xmlns:a16="http://schemas.microsoft.com/office/drawing/2014/main" id="{284AB359-B4A9-433A-B7A0-FC02563AE4F9}"/>
            </a:ext>
          </a:extLst>
        </xdr:cNvPr>
        <xdr:cNvSpPr txBox="1"/>
      </xdr:nvSpPr>
      <xdr:spPr>
        <a:xfrm>
          <a:off x="24390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6" name="n_3aveValue【公営住宅】&#10;有形固定資産減価償却率">
          <a:extLst>
            <a:ext uri="{FF2B5EF4-FFF2-40B4-BE49-F238E27FC236}">
              <a16:creationId xmlns:a16="http://schemas.microsoft.com/office/drawing/2014/main" id="{76FBCB93-9058-4F2B-B31B-F3D132D3C326}"/>
            </a:ext>
          </a:extLst>
        </xdr:cNvPr>
        <xdr:cNvSpPr txBox="1"/>
      </xdr:nvSpPr>
      <xdr:spPr>
        <a:xfrm>
          <a:off x="1648469"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317" name="n_4aveValue【公営住宅】&#10;有形固定資産減価償却率">
          <a:extLst>
            <a:ext uri="{FF2B5EF4-FFF2-40B4-BE49-F238E27FC236}">
              <a16:creationId xmlns:a16="http://schemas.microsoft.com/office/drawing/2014/main" id="{380EFD58-4FAE-4971-8AED-9896AB889221}"/>
            </a:ext>
          </a:extLst>
        </xdr:cNvPr>
        <xdr:cNvSpPr txBox="1"/>
      </xdr:nvSpPr>
      <xdr:spPr>
        <a:xfrm>
          <a:off x="848369" y="1313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110507</xdr:rowOff>
    </xdr:from>
    <xdr:ext cx="405111" cy="259045"/>
    <xdr:sp macro="" textlink="">
      <xdr:nvSpPr>
        <xdr:cNvPr id="318" name="n_1mainValue【公営住宅】&#10;有形固定資産減価償却率">
          <a:extLst>
            <a:ext uri="{FF2B5EF4-FFF2-40B4-BE49-F238E27FC236}">
              <a16:creationId xmlns:a16="http://schemas.microsoft.com/office/drawing/2014/main" id="{A56A392E-094A-4D3D-A1B9-6A2CE8EFA8B6}"/>
            </a:ext>
          </a:extLst>
        </xdr:cNvPr>
        <xdr:cNvSpPr txBox="1"/>
      </xdr:nvSpPr>
      <xdr:spPr>
        <a:xfrm>
          <a:off x="32391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89552</xdr:rowOff>
    </xdr:from>
    <xdr:ext cx="405111" cy="259045"/>
    <xdr:sp macro="" textlink="">
      <xdr:nvSpPr>
        <xdr:cNvPr id="319" name="n_2mainValue【公営住宅】&#10;有形固定資産減価償却率">
          <a:extLst>
            <a:ext uri="{FF2B5EF4-FFF2-40B4-BE49-F238E27FC236}">
              <a16:creationId xmlns:a16="http://schemas.microsoft.com/office/drawing/2014/main" id="{5A7D2761-DEAF-4294-9F02-1ED280D26F3A}"/>
            </a:ext>
          </a:extLst>
        </xdr:cNvPr>
        <xdr:cNvSpPr txBox="1"/>
      </xdr:nvSpPr>
      <xdr:spPr>
        <a:xfrm>
          <a:off x="24390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60977</xdr:rowOff>
    </xdr:from>
    <xdr:ext cx="405111" cy="259045"/>
    <xdr:sp macro="" textlink="">
      <xdr:nvSpPr>
        <xdr:cNvPr id="320" name="n_3mainValue【公営住宅】&#10;有形固定資産減価償却率">
          <a:extLst>
            <a:ext uri="{FF2B5EF4-FFF2-40B4-BE49-F238E27FC236}">
              <a16:creationId xmlns:a16="http://schemas.microsoft.com/office/drawing/2014/main" id="{1FDAD11C-5464-4C3C-9551-F9F3E97211C5}"/>
            </a:ext>
          </a:extLst>
        </xdr:cNvPr>
        <xdr:cNvSpPr txBox="1"/>
      </xdr:nvSpPr>
      <xdr:spPr>
        <a:xfrm>
          <a:off x="1648469" y="13503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87647</xdr:rowOff>
    </xdr:from>
    <xdr:ext cx="405111" cy="259045"/>
    <xdr:sp macro="" textlink="">
      <xdr:nvSpPr>
        <xdr:cNvPr id="321" name="n_4mainValue【公営住宅】&#10;有形固定資産減価償却率">
          <a:extLst>
            <a:ext uri="{FF2B5EF4-FFF2-40B4-BE49-F238E27FC236}">
              <a16:creationId xmlns:a16="http://schemas.microsoft.com/office/drawing/2014/main" id="{29ACF400-5306-48F8-94D0-7BED83974072}"/>
            </a:ext>
          </a:extLst>
        </xdr:cNvPr>
        <xdr:cNvSpPr txBox="1"/>
      </xdr:nvSpPr>
      <xdr:spPr>
        <a:xfrm>
          <a:off x="848369"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93427AA-2463-455D-B1AA-794268C53244}"/>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1B4F8B6-080F-4547-8209-D7ED21E7A72C}"/>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116C42F-E277-4F8E-A0F0-0D400F999218}"/>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1F47D5B-6843-415A-B137-12402E69B86B}"/>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161514C-DD31-49F1-97BD-AA965241FC24}"/>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D5C47CC-F1CB-4464-ABE3-45981EDBEFC4}"/>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827C6D8-6910-4C87-BB41-9FAE4E9094B6}"/>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19B1A4C-5BC0-43DA-9090-A5B307BAD98D}"/>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C668A2A-3948-4477-B959-AB30836E4A5F}"/>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39B818C-DA47-405B-A717-D349BBA947B4}"/>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ACF972CD-3304-4BB5-AC1A-78376550AA70}"/>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F6EC8511-EC36-48D0-A83D-2D9BD50624C9}"/>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BB7186F0-3924-4676-8621-4435C452A77A}"/>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F5080EE0-355F-4D88-8C88-D6992C5AB460}"/>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8FD423CE-2222-4DF5-AFC4-2677DA6ACBF9}"/>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34FD8C42-E331-440E-8A27-7C23C4AD7157}"/>
            </a:ext>
          </a:extLst>
        </xdr:cNvPr>
        <xdr:cNvSpPr txBox="1"/>
      </xdr:nvSpPr>
      <xdr:spPr>
        <a:xfrm>
          <a:off x="5478976" y="13180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114C4B98-248A-42E0-A850-482A8293DA74}"/>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17E73F11-F84B-4420-A39B-10B4642B4B59}"/>
            </a:ext>
          </a:extLst>
        </xdr:cNvPr>
        <xdr:cNvSpPr txBox="1"/>
      </xdr:nvSpPr>
      <xdr:spPr>
        <a:xfrm>
          <a:off x="5478976" y="1281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2905D66-7E87-417D-B9A7-A13B3FDECE6D}"/>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B9775FAA-89ED-4582-B6EF-C172D23C137F}"/>
            </a:ext>
          </a:extLst>
        </xdr:cNvPr>
        <xdr:cNvSpPr txBox="1"/>
      </xdr:nvSpPr>
      <xdr:spPr>
        <a:xfrm>
          <a:off x="5478976" y="12465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C4575E6-1FE3-4570-93B8-80F244170766}"/>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1358DFFF-33C8-4165-90B4-F450CC2B5A30}"/>
            </a:ext>
          </a:extLst>
        </xdr:cNvPr>
        <xdr:cNvSpPr txBox="1"/>
      </xdr:nvSpPr>
      <xdr:spPr>
        <a:xfrm>
          <a:off x="5478976" y="12103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2783B531-69AA-4109-8AC1-99F165DC740D}"/>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89C992A9-7ED8-40BC-B939-077B5AFCAD0D}"/>
            </a:ext>
          </a:extLst>
        </xdr:cNvPr>
        <xdr:cNvCxnSpPr/>
      </xdr:nvCxnSpPr>
      <xdr:spPr>
        <a:xfrm flipV="1">
          <a:off x="9429115" y="12656871"/>
          <a:ext cx="0" cy="1374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AB129FEB-BA48-4FB3-A449-FFD68DFE4430}"/>
            </a:ext>
          </a:extLst>
        </xdr:cNvPr>
        <xdr:cNvSpPr txBox="1"/>
      </xdr:nvSpPr>
      <xdr:spPr>
        <a:xfrm>
          <a:off x="9467850" y="1402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8B0B5D9A-7E38-47B1-99A5-5C2379B8946A}"/>
            </a:ext>
          </a:extLst>
        </xdr:cNvPr>
        <xdr:cNvCxnSpPr/>
      </xdr:nvCxnSpPr>
      <xdr:spPr>
        <a:xfrm>
          <a:off x="9363075" y="1403098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0234844B-143E-49E8-B7C8-1D0D909CE32D}"/>
            </a:ext>
          </a:extLst>
        </xdr:cNvPr>
        <xdr:cNvSpPr txBox="1"/>
      </xdr:nvSpPr>
      <xdr:spPr>
        <a:xfrm>
          <a:off x="9467850" y="1245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16AD85EC-85A0-46ED-8DF7-D65951562A20}"/>
            </a:ext>
          </a:extLst>
        </xdr:cNvPr>
        <xdr:cNvCxnSpPr/>
      </xdr:nvCxnSpPr>
      <xdr:spPr>
        <a:xfrm>
          <a:off x="9363075" y="126568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EBEE756A-5DE6-45B3-889C-C94245741A75}"/>
            </a:ext>
          </a:extLst>
        </xdr:cNvPr>
        <xdr:cNvSpPr txBox="1"/>
      </xdr:nvSpPr>
      <xdr:spPr>
        <a:xfrm>
          <a:off x="9467850" y="13603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0AF2F070-4D85-4A5D-9661-B9F1D99EAF0F}"/>
            </a:ext>
          </a:extLst>
        </xdr:cNvPr>
        <xdr:cNvSpPr/>
      </xdr:nvSpPr>
      <xdr:spPr>
        <a:xfrm>
          <a:off x="9401175" y="1375176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0D9EE49B-F7B5-43C7-AA4D-81831F771E42}"/>
            </a:ext>
          </a:extLst>
        </xdr:cNvPr>
        <xdr:cNvSpPr/>
      </xdr:nvSpPr>
      <xdr:spPr>
        <a:xfrm>
          <a:off x="8639175" y="137623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351EB642-6500-49F4-B471-DE68307A5567}"/>
            </a:ext>
          </a:extLst>
        </xdr:cNvPr>
        <xdr:cNvSpPr/>
      </xdr:nvSpPr>
      <xdr:spPr>
        <a:xfrm>
          <a:off x="7839075" y="137738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A5DAC34B-0510-41A5-BF2D-2E33E61571D4}"/>
            </a:ext>
          </a:extLst>
        </xdr:cNvPr>
        <xdr:cNvSpPr/>
      </xdr:nvSpPr>
      <xdr:spPr>
        <a:xfrm>
          <a:off x="7029450" y="137858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1CBF07FB-C2B2-41A4-A121-49932E617B1D}"/>
            </a:ext>
          </a:extLst>
        </xdr:cNvPr>
        <xdr:cNvSpPr/>
      </xdr:nvSpPr>
      <xdr:spPr>
        <a:xfrm>
          <a:off x="6238875" y="1377487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3E81945-491A-48A9-98DD-D6FA2E9C3038}"/>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A365496-7840-40AB-9658-2F5B86A54379}"/>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9E56F62-5909-4472-8EC9-BABF9B55C1D7}"/>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1D08AF4-620B-4BBF-AE60-21A3F02145DA}"/>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CBAADF9-15B7-4F9C-8834-7C1A97B72BBC}"/>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171171</xdr:rowOff>
    </xdr:from>
    <xdr:to>
      <xdr:col>55</xdr:col>
      <xdr:colOff>50800</xdr:colOff>
      <xdr:row>85</xdr:row>
      <xdr:rowOff>101321</xdr:rowOff>
    </xdr:to>
    <xdr:sp macro="" textlink="">
      <xdr:nvSpPr>
        <xdr:cNvPr id="361" name="楕円 360">
          <a:extLst>
            <a:ext uri="{FF2B5EF4-FFF2-40B4-BE49-F238E27FC236}">
              <a16:creationId xmlns:a16="http://schemas.microsoft.com/office/drawing/2014/main" id="{C65DFD93-A12A-4AE3-A1B3-BDD6090049CB}"/>
            </a:ext>
          </a:extLst>
        </xdr:cNvPr>
        <xdr:cNvSpPr/>
      </xdr:nvSpPr>
      <xdr:spPr>
        <a:xfrm>
          <a:off x="9401175" y="1376334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149598</xdr:rowOff>
    </xdr:from>
    <xdr:ext cx="469744" cy="259045"/>
    <xdr:sp macro="" textlink="">
      <xdr:nvSpPr>
        <xdr:cNvPr id="362" name="【公営住宅】&#10;一人当たり面積該当値テキスト">
          <a:extLst>
            <a:ext uri="{FF2B5EF4-FFF2-40B4-BE49-F238E27FC236}">
              <a16:creationId xmlns:a16="http://schemas.microsoft.com/office/drawing/2014/main" id="{7E7EDD78-DDB7-448D-83B6-9DC5A29F4BB2}"/>
            </a:ext>
          </a:extLst>
        </xdr:cNvPr>
        <xdr:cNvSpPr txBox="1"/>
      </xdr:nvSpPr>
      <xdr:spPr>
        <a:xfrm>
          <a:off x="9467850" y="1375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9092</xdr:rowOff>
    </xdr:from>
    <xdr:to>
      <xdr:col>50</xdr:col>
      <xdr:colOff>165100</xdr:colOff>
      <xdr:row>85</xdr:row>
      <xdr:rowOff>110692</xdr:rowOff>
    </xdr:to>
    <xdr:sp macro="" textlink="">
      <xdr:nvSpPr>
        <xdr:cNvPr id="363" name="楕円 362">
          <a:extLst>
            <a:ext uri="{FF2B5EF4-FFF2-40B4-BE49-F238E27FC236}">
              <a16:creationId xmlns:a16="http://schemas.microsoft.com/office/drawing/2014/main" id="{291D7A80-1A3D-4AF0-8CC7-986CA0D402AA}"/>
            </a:ext>
          </a:extLst>
        </xdr:cNvPr>
        <xdr:cNvSpPr/>
      </xdr:nvSpPr>
      <xdr:spPr>
        <a:xfrm>
          <a:off x="8639175" y="137758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50521</xdr:rowOff>
    </xdr:from>
    <xdr:to>
      <xdr:col>55</xdr:col>
      <xdr:colOff>0</xdr:colOff>
      <xdr:row>85</xdr:row>
      <xdr:rowOff>59892</xdr:rowOff>
    </xdr:to>
    <xdr:cxnSp macro="">
      <xdr:nvCxnSpPr>
        <xdr:cNvPr id="364" name="直線コネクタ 363">
          <a:extLst>
            <a:ext uri="{FF2B5EF4-FFF2-40B4-BE49-F238E27FC236}">
              <a16:creationId xmlns:a16="http://schemas.microsoft.com/office/drawing/2014/main" id="{98A11C1A-EAF7-4BC9-A1DF-40216D9F37EA}"/>
            </a:ext>
          </a:extLst>
        </xdr:cNvPr>
        <xdr:cNvCxnSpPr/>
      </xdr:nvCxnSpPr>
      <xdr:spPr>
        <a:xfrm flipV="1">
          <a:off x="8686800" y="13810971"/>
          <a:ext cx="742950" cy="1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16714</xdr:rowOff>
    </xdr:from>
    <xdr:to>
      <xdr:col>46</xdr:col>
      <xdr:colOff>38100</xdr:colOff>
      <xdr:row>85</xdr:row>
      <xdr:rowOff>118314</xdr:rowOff>
    </xdr:to>
    <xdr:sp macro="" textlink="">
      <xdr:nvSpPr>
        <xdr:cNvPr id="365" name="楕円 364">
          <a:extLst>
            <a:ext uri="{FF2B5EF4-FFF2-40B4-BE49-F238E27FC236}">
              <a16:creationId xmlns:a16="http://schemas.microsoft.com/office/drawing/2014/main" id="{431237F5-19B9-4737-B06E-EAC5B3CB9EFD}"/>
            </a:ext>
          </a:extLst>
        </xdr:cNvPr>
        <xdr:cNvSpPr/>
      </xdr:nvSpPr>
      <xdr:spPr>
        <a:xfrm>
          <a:off x="7839075" y="137803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59892</xdr:rowOff>
    </xdr:from>
    <xdr:to>
      <xdr:col>50</xdr:col>
      <xdr:colOff>114300</xdr:colOff>
      <xdr:row>85</xdr:row>
      <xdr:rowOff>67514</xdr:rowOff>
    </xdr:to>
    <xdr:cxnSp macro="">
      <xdr:nvCxnSpPr>
        <xdr:cNvPr id="366" name="直線コネクタ 365">
          <a:extLst>
            <a:ext uri="{FF2B5EF4-FFF2-40B4-BE49-F238E27FC236}">
              <a16:creationId xmlns:a16="http://schemas.microsoft.com/office/drawing/2014/main" id="{708A9F13-302E-49E6-8EB8-BD7CC2875EC3}"/>
            </a:ext>
          </a:extLst>
        </xdr:cNvPr>
        <xdr:cNvCxnSpPr/>
      </xdr:nvCxnSpPr>
      <xdr:spPr>
        <a:xfrm flipV="1">
          <a:off x="7886700" y="13823517"/>
          <a:ext cx="800100" cy="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21895</xdr:rowOff>
    </xdr:from>
    <xdr:to>
      <xdr:col>41</xdr:col>
      <xdr:colOff>101600</xdr:colOff>
      <xdr:row>85</xdr:row>
      <xdr:rowOff>123495</xdr:rowOff>
    </xdr:to>
    <xdr:sp macro="" textlink="">
      <xdr:nvSpPr>
        <xdr:cNvPr id="367" name="楕円 366">
          <a:extLst>
            <a:ext uri="{FF2B5EF4-FFF2-40B4-BE49-F238E27FC236}">
              <a16:creationId xmlns:a16="http://schemas.microsoft.com/office/drawing/2014/main" id="{8E5321EC-10AF-4A06-A7F6-AC6B72EF774B}"/>
            </a:ext>
          </a:extLst>
        </xdr:cNvPr>
        <xdr:cNvSpPr/>
      </xdr:nvSpPr>
      <xdr:spPr>
        <a:xfrm>
          <a:off x="7029450" y="137855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67514</xdr:rowOff>
    </xdr:from>
    <xdr:to>
      <xdr:col>45</xdr:col>
      <xdr:colOff>177800</xdr:colOff>
      <xdr:row>85</xdr:row>
      <xdr:rowOff>72695</xdr:rowOff>
    </xdr:to>
    <xdr:cxnSp macro="">
      <xdr:nvCxnSpPr>
        <xdr:cNvPr id="368" name="直線コネクタ 367">
          <a:extLst>
            <a:ext uri="{FF2B5EF4-FFF2-40B4-BE49-F238E27FC236}">
              <a16:creationId xmlns:a16="http://schemas.microsoft.com/office/drawing/2014/main" id="{52027A7B-64C5-4634-A2CF-C95F25C36562}"/>
            </a:ext>
          </a:extLst>
        </xdr:cNvPr>
        <xdr:cNvCxnSpPr/>
      </xdr:nvCxnSpPr>
      <xdr:spPr>
        <a:xfrm flipV="1">
          <a:off x="7077075" y="13827964"/>
          <a:ext cx="809625"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38582</xdr:rowOff>
    </xdr:from>
    <xdr:to>
      <xdr:col>36</xdr:col>
      <xdr:colOff>165100</xdr:colOff>
      <xdr:row>85</xdr:row>
      <xdr:rowOff>140182</xdr:rowOff>
    </xdr:to>
    <xdr:sp macro="" textlink="">
      <xdr:nvSpPr>
        <xdr:cNvPr id="369" name="楕円 368">
          <a:extLst>
            <a:ext uri="{FF2B5EF4-FFF2-40B4-BE49-F238E27FC236}">
              <a16:creationId xmlns:a16="http://schemas.microsoft.com/office/drawing/2014/main" id="{E3DBD556-D0A7-4AAA-86DC-B6FACFE9DE7F}"/>
            </a:ext>
          </a:extLst>
        </xdr:cNvPr>
        <xdr:cNvSpPr/>
      </xdr:nvSpPr>
      <xdr:spPr>
        <a:xfrm>
          <a:off x="6238875" y="138022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72695</xdr:rowOff>
    </xdr:from>
    <xdr:to>
      <xdr:col>41</xdr:col>
      <xdr:colOff>50800</xdr:colOff>
      <xdr:row>85</xdr:row>
      <xdr:rowOff>89382</xdr:rowOff>
    </xdr:to>
    <xdr:cxnSp macro="">
      <xdr:nvCxnSpPr>
        <xdr:cNvPr id="370" name="直線コネクタ 369">
          <a:extLst>
            <a:ext uri="{FF2B5EF4-FFF2-40B4-BE49-F238E27FC236}">
              <a16:creationId xmlns:a16="http://schemas.microsoft.com/office/drawing/2014/main" id="{5D333978-C0D1-499F-A3FF-A2DDA7B67B1F}"/>
            </a:ext>
          </a:extLst>
        </xdr:cNvPr>
        <xdr:cNvCxnSpPr/>
      </xdr:nvCxnSpPr>
      <xdr:spPr>
        <a:xfrm flipV="1">
          <a:off x="6286500" y="13833145"/>
          <a:ext cx="790575"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4D8DA2C1-3187-4D76-A8FA-BE127076C079}"/>
            </a:ext>
          </a:extLst>
        </xdr:cNvPr>
        <xdr:cNvSpPr txBox="1"/>
      </xdr:nvSpPr>
      <xdr:spPr>
        <a:xfrm>
          <a:off x="8458277" y="1354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4F8DE76A-CBBE-4996-89B5-5C8E650AF76F}"/>
            </a:ext>
          </a:extLst>
        </xdr:cNvPr>
        <xdr:cNvSpPr txBox="1"/>
      </xdr:nvSpPr>
      <xdr:spPr>
        <a:xfrm>
          <a:off x="7677227" y="1356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114927</xdr:rowOff>
    </xdr:from>
    <xdr:ext cx="469744" cy="259045"/>
    <xdr:sp macro="" textlink="">
      <xdr:nvSpPr>
        <xdr:cNvPr id="373" name="n_3aveValue【公営住宅】&#10;一人当たり面積">
          <a:extLst>
            <a:ext uri="{FF2B5EF4-FFF2-40B4-BE49-F238E27FC236}">
              <a16:creationId xmlns:a16="http://schemas.microsoft.com/office/drawing/2014/main" id="{548975E0-D8C6-4479-ABFF-62B494EE4231}"/>
            </a:ext>
          </a:extLst>
        </xdr:cNvPr>
        <xdr:cNvSpPr txBox="1"/>
      </xdr:nvSpPr>
      <xdr:spPr>
        <a:xfrm>
          <a:off x="6867602" y="138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74" name="n_4aveValue【公営住宅】&#10;一人当たり面積">
          <a:extLst>
            <a:ext uri="{FF2B5EF4-FFF2-40B4-BE49-F238E27FC236}">
              <a16:creationId xmlns:a16="http://schemas.microsoft.com/office/drawing/2014/main" id="{702962BE-6C10-47FB-939C-3641F91DEDF5}"/>
            </a:ext>
          </a:extLst>
        </xdr:cNvPr>
        <xdr:cNvSpPr txBox="1"/>
      </xdr:nvSpPr>
      <xdr:spPr>
        <a:xfrm>
          <a:off x="6067502" y="1357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101819</xdr:rowOff>
    </xdr:from>
    <xdr:ext cx="469744" cy="259045"/>
    <xdr:sp macro="" textlink="">
      <xdr:nvSpPr>
        <xdr:cNvPr id="375" name="n_1mainValue【公営住宅】&#10;一人当たり面積">
          <a:extLst>
            <a:ext uri="{FF2B5EF4-FFF2-40B4-BE49-F238E27FC236}">
              <a16:creationId xmlns:a16="http://schemas.microsoft.com/office/drawing/2014/main" id="{130ABD9C-169B-4D3E-AFAD-CFD68AA7F27D}"/>
            </a:ext>
          </a:extLst>
        </xdr:cNvPr>
        <xdr:cNvSpPr txBox="1"/>
      </xdr:nvSpPr>
      <xdr:spPr>
        <a:xfrm>
          <a:off x="8458277" y="1386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109441</xdr:rowOff>
    </xdr:from>
    <xdr:ext cx="469744" cy="259045"/>
    <xdr:sp macro="" textlink="">
      <xdr:nvSpPr>
        <xdr:cNvPr id="376" name="n_2mainValue【公営住宅】&#10;一人当たり面積">
          <a:extLst>
            <a:ext uri="{FF2B5EF4-FFF2-40B4-BE49-F238E27FC236}">
              <a16:creationId xmlns:a16="http://schemas.microsoft.com/office/drawing/2014/main" id="{8E0E9688-5826-4CB6-A0B5-8302BE9EDAAD}"/>
            </a:ext>
          </a:extLst>
        </xdr:cNvPr>
        <xdr:cNvSpPr txBox="1"/>
      </xdr:nvSpPr>
      <xdr:spPr>
        <a:xfrm>
          <a:off x="7677227" y="1386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140022</xdr:rowOff>
    </xdr:from>
    <xdr:ext cx="469744" cy="259045"/>
    <xdr:sp macro="" textlink="">
      <xdr:nvSpPr>
        <xdr:cNvPr id="377" name="n_3mainValue【公営住宅】&#10;一人当たり面積">
          <a:extLst>
            <a:ext uri="{FF2B5EF4-FFF2-40B4-BE49-F238E27FC236}">
              <a16:creationId xmlns:a16="http://schemas.microsoft.com/office/drawing/2014/main" id="{4CEA77A8-8A03-42F9-841E-8A6C9AC330FD}"/>
            </a:ext>
          </a:extLst>
        </xdr:cNvPr>
        <xdr:cNvSpPr txBox="1"/>
      </xdr:nvSpPr>
      <xdr:spPr>
        <a:xfrm>
          <a:off x="6867602" y="1358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131309</xdr:rowOff>
    </xdr:from>
    <xdr:ext cx="469744" cy="259045"/>
    <xdr:sp macro="" textlink="">
      <xdr:nvSpPr>
        <xdr:cNvPr id="378" name="n_4mainValue【公営住宅】&#10;一人当たり面積">
          <a:extLst>
            <a:ext uri="{FF2B5EF4-FFF2-40B4-BE49-F238E27FC236}">
              <a16:creationId xmlns:a16="http://schemas.microsoft.com/office/drawing/2014/main" id="{9560C077-76DB-4715-9804-02957C80BC8E}"/>
            </a:ext>
          </a:extLst>
        </xdr:cNvPr>
        <xdr:cNvSpPr txBox="1"/>
      </xdr:nvSpPr>
      <xdr:spPr>
        <a:xfrm>
          <a:off x="6067502" y="1389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530746C5-F188-4AC8-A0B1-5C7CD5C932E2}"/>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1BE81F55-BD85-4FA0-B996-4DEEE83F3444}"/>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29791E-EB85-4773-9975-B17F43FACA2C}"/>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AD7CC0F-9306-497F-8B84-9A83F3F068D4}"/>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868287D4-701D-4517-9679-780D1123232C}"/>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F62415D-F336-4FEB-BEF9-471052794CE8}"/>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0D8FDCE-4F27-4A62-853D-BCD7838BD86A}"/>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E9B3214-C674-4A04-AA23-05DB5C270CDD}"/>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ED39D9AD-FB2F-4ACE-BC61-086AB035DA1A}"/>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FC0251C5-9729-4FFF-AE4B-FC744651EFF2}"/>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94C92C5-AC9D-44D0-88AD-B75B73C5D9EE}"/>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967AA4E3-4863-4CA2-83C3-BF2A155D79FA}"/>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3D40AD5-0CC4-4145-9403-63CE9A093029}"/>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2D671864-C30B-4092-A029-2AE537203C7F}"/>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E28DD062-2C17-4E11-B5E0-876E6905EAA1}"/>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2879FA0B-DA75-4666-8791-69ABF96F38E4}"/>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1FFC7932-4EC7-4DD2-9631-FD48065E0A55}"/>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5B4D091C-60BC-4D7A-AFC8-B25028F13210}"/>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4A85A766-EAD2-43F7-AC0D-15F13B68AFBA}"/>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FF1A8C01-A488-4460-A14D-ABE7B2660CD8}"/>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A5E1EE59-1712-4CE4-A786-3F57324B9BF6}"/>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54005604-CA83-47B0-87E6-4370C6E229F7}"/>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4C1A7DD2-6FE0-4B22-A660-66A5E43C46F5}"/>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860C2057-E6FD-473A-93E1-BD54077B51E2}"/>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4D7D8C12-180F-4996-AA28-07B4026254FA}"/>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CC7AC9E5-E592-438C-B709-58A4362FC9CF}"/>
            </a:ext>
          </a:extLst>
        </xdr:cNvPr>
        <xdr:cNvCxnSpPr/>
      </xdr:nvCxnSpPr>
      <xdr:spPr>
        <a:xfrm flipV="1">
          <a:off x="4180840" y="16203476"/>
          <a:ext cx="0" cy="1472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19328F70-54D6-4E66-B4FE-008BDBEA421E}"/>
            </a:ext>
          </a:extLst>
        </xdr:cNvPr>
        <xdr:cNvSpPr txBox="1"/>
      </xdr:nvSpPr>
      <xdr:spPr>
        <a:xfrm>
          <a:off x="4219575" y="17679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1031616E-8F98-4733-B5B9-B3DF2562D6EC}"/>
            </a:ext>
          </a:extLst>
        </xdr:cNvPr>
        <xdr:cNvCxnSpPr/>
      </xdr:nvCxnSpPr>
      <xdr:spPr>
        <a:xfrm>
          <a:off x="4105275" y="176754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1DCF9048-96F8-4E90-B819-37258BDBAC4A}"/>
            </a:ext>
          </a:extLst>
        </xdr:cNvPr>
        <xdr:cNvSpPr txBox="1"/>
      </xdr:nvSpPr>
      <xdr:spPr>
        <a:xfrm>
          <a:off x="4219575" y="160009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408" name="直線コネクタ 407">
          <a:extLst>
            <a:ext uri="{FF2B5EF4-FFF2-40B4-BE49-F238E27FC236}">
              <a16:creationId xmlns:a16="http://schemas.microsoft.com/office/drawing/2014/main" id="{04A43B32-F8D7-4FC0-8C45-939EF68E56B2}"/>
            </a:ext>
          </a:extLst>
        </xdr:cNvPr>
        <xdr:cNvCxnSpPr/>
      </xdr:nvCxnSpPr>
      <xdr:spPr>
        <a:xfrm>
          <a:off x="4105275" y="162034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136089</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8481D3C9-D98E-4F7E-9653-AF3381B2430C}"/>
            </a:ext>
          </a:extLst>
        </xdr:cNvPr>
        <xdr:cNvSpPr txBox="1"/>
      </xdr:nvSpPr>
      <xdr:spPr>
        <a:xfrm>
          <a:off x="4219575" y="169762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157662</xdr:rowOff>
    </xdr:from>
    <xdr:to>
      <xdr:col>24</xdr:col>
      <xdr:colOff>114300</xdr:colOff>
      <xdr:row>105</xdr:row>
      <xdr:rowOff>87812</xdr:rowOff>
    </xdr:to>
    <xdr:sp macro="" textlink="">
      <xdr:nvSpPr>
        <xdr:cNvPr id="410" name="フローチャート: 判断 409">
          <a:extLst>
            <a:ext uri="{FF2B5EF4-FFF2-40B4-BE49-F238E27FC236}">
              <a16:creationId xmlns:a16="http://schemas.microsoft.com/office/drawing/2014/main" id="{FAB5B71F-3742-488B-9E26-938826572AC8}"/>
            </a:ext>
          </a:extLst>
        </xdr:cNvPr>
        <xdr:cNvSpPr/>
      </xdr:nvSpPr>
      <xdr:spPr>
        <a:xfrm>
          <a:off x="4124325" y="1700103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134801</xdr:rowOff>
    </xdr:from>
    <xdr:to>
      <xdr:col>20</xdr:col>
      <xdr:colOff>38100</xdr:colOff>
      <xdr:row>105</xdr:row>
      <xdr:rowOff>64951</xdr:rowOff>
    </xdr:to>
    <xdr:sp macro="" textlink="">
      <xdr:nvSpPr>
        <xdr:cNvPr id="411" name="フローチャート: 判断 410">
          <a:extLst>
            <a:ext uri="{FF2B5EF4-FFF2-40B4-BE49-F238E27FC236}">
              <a16:creationId xmlns:a16="http://schemas.microsoft.com/office/drawing/2014/main" id="{474527F9-BC48-43C4-A595-753E0121A8DC}"/>
            </a:ext>
          </a:extLst>
        </xdr:cNvPr>
        <xdr:cNvSpPr/>
      </xdr:nvSpPr>
      <xdr:spPr>
        <a:xfrm>
          <a:off x="3381375" y="1697500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12" name="フローチャート: 判断 411">
          <a:extLst>
            <a:ext uri="{FF2B5EF4-FFF2-40B4-BE49-F238E27FC236}">
              <a16:creationId xmlns:a16="http://schemas.microsoft.com/office/drawing/2014/main" id="{25E1D7C0-53AD-4C1E-A8CD-775B762EA700}"/>
            </a:ext>
          </a:extLst>
        </xdr:cNvPr>
        <xdr:cNvSpPr/>
      </xdr:nvSpPr>
      <xdr:spPr>
        <a:xfrm>
          <a:off x="2571750" y="1698470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123371</xdr:rowOff>
    </xdr:from>
    <xdr:to>
      <xdr:col>10</xdr:col>
      <xdr:colOff>165100</xdr:colOff>
      <xdr:row>106</xdr:row>
      <xdr:rowOff>53521</xdr:rowOff>
    </xdr:to>
    <xdr:sp macro="" textlink="">
      <xdr:nvSpPr>
        <xdr:cNvPr id="413" name="フローチャート: 判断 412">
          <a:extLst>
            <a:ext uri="{FF2B5EF4-FFF2-40B4-BE49-F238E27FC236}">
              <a16:creationId xmlns:a16="http://schemas.microsoft.com/office/drawing/2014/main" id="{BEA1EFC5-F982-4E9F-A7E2-FE0F4575FC67}"/>
            </a:ext>
          </a:extLst>
        </xdr:cNvPr>
        <xdr:cNvSpPr/>
      </xdr:nvSpPr>
      <xdr:spPr>
        <a:xfrm>
          <a:off x="1781175" y="1712867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14" name="フローチャート: 判断 413">
          <a:extLst>
            <a:ext uri="{FF2B5EF4-FFF2-40B4-BE49-F238E27FC236}">
              <a16:creationId xmlns:a16="http://schemas.microsoft.com/office/drawing/2014/main" id="{23FBCF65-3B54-4948-B378-B5AB8B03077C}"/>
            </a:ext>
          </a:extLst>
        </xdr:cNvPr>
        <xdr:cNvSpPr/>
      </xdr:nvSpPr>
      <xdr:spPr>
        <a:xfrm>
          <a:off x="981075" y="1712377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B6CA434-6873-47A5-962F-BBB38537D05E}"/>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5829C88-9CE3-4883-8DE9-380D32D02345}"/>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DBED86D-6A2E-4EF5-9461-E39D0A8D002B}"/>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F6EAF95-1EF5-44FF-B00A-A67FF9EE090B}"/>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ED48D55-1317-485B-892C-86541AC65B65}"/>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420" name="楕円 419">
          <a:extLst>
            <a:ext uri="{FF2B5EF4-FFF2-40B4-BE49-F238E27FC236}">
              <a16:creationId xmlns:a16="http://schemas.microsoft.com/office/drawing/2014/main" id="{307ECBAC-FE69-46B7-86E2-63D3431FD01B}"/>
            </a:ext>
          </a:extLst>
        </xdr:cNvPr>
        <xdr:cNvSpPr/>
      </xdr:nvSpPr>
      <xdr:spPr>
        <a:xfrm>
          <a:off x="4124325" y="1687866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61340</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C5152FA7-0F36-420F-A212-778580AA3B4A}"/>
            </a:ext>
          </a:extLst>
        </xdr:cNvPr>
        <xdr:cNvSpPr txBox="1"/>
      </xdr:nvSpPr>
      <xdr:spPr>
        <a:xfrm>
          <a:off x="4219575" y="16742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9071</xdr:rowOff>
    </xdr:from>
    <xdr:to>
      <xdr:col>20</xdr:col>
      <xdr:colOff>38100</xdr:colOff>
      <xdr:row>104</xdr:row>
      <xdr:rowOff>110671</xdr:rowOff>
    </xdr:to>
    <xdr:sp macro="" textlink="">
      <xdr:nvSpPr>
        <xdr:cNvPr id="422" name="楕円 421">
          <a:extLst>
            <a:ext uri="{FF2B5EF4-FFF2-40B4-BE49-F238E27FC236}">
              <a16:creationId xmlns:a16="http://schemas.microsoft.com/office/drawing/2014/main" id="{B24FB17F-99D6-4E46-834C-63809F86A84B}"/>
            </a:ext>
          </a:extLst>
        </xdr:cNvPr>
        <xdr:cNvSpPr/>
      </xdr:nvSpPr>
      <xdr:spPr>
        <a:xfrm>
          <a:off x="3381375" y="168524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59871</xdr:rowOff>
    </xdr:from>
    <xdr:to>
      <xdr:col>24</xdr:col>
      <xdr:colOff>63500</xdr:colOff>
      <xdr:row>104</xdr:row>
      <xdr:rowOff>89263</xdr:rowOff>
    </xdr:to>
    <xdr:cxnSp macro="">
      <xdr:nvCxnSpPr>
        <xdr:cNvPr id="423" name="直線コネクタ 422">
          <a:extLst>
            <a:ext uri="{FF2B5EF4-FFF2-40B4-BE49-F238E27FC236}">
              <a16:creationId xmlns:a16="http://schemas.microsoft.com/office/drawing/2014/main" id="{11361B55-F889-440A-8074-5E944C0515A3}"/>
            </a:ext>
          </a:extLst>
        </xdr:cNvPr>
        <xdr:cNvCxnSpPr/>
      </xdr:nvCxnSpPr>
      <xdr:spPr>
        <a:xfrm>
          <a:off x="3429000" y="16900071"/>
          <a:ext cx="75247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31931</xdr:rowOff>
    </xdr:from>
    <xdr:to>
      <xdr:col>15</xdr:col>
      <xdr:colOff>101600</xdr:colOff>
      <xdr:row>104</xdr:row>
      <xdr:rowOff>133531</xdr:rowOff>
    </xdr:to>
    <xdr:sp macro="" textlink="">
      <xdr:nvSpPr>
        <xdr:cNvPr id="424" name="楕円 423">
          <a:extLst>
            <a:ext uri="{FF2B5EF4-FFF2-40B4-BE49-F238E27FC236}">
              <a16:creationId xmlns:a16="http://schemas.microsoft.com/office/drawing/2014/main" id="{BEE9A93E-9EFF-4C56-8D10-FFC92541873D}"/>
            </a:ext>
          </a:extLst>
        </xdr:cNvPr>
        <xdr:cNvSpPr/>
      </xdr:nvSpPr>
      <xdr:spPr>
        <a:xfrm>
          <a:off x="2571750" y="1686895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59871</xdr:rowOff>
    </xdr:from>
    <xdr:to>
      <xdr:col>19</xdr:col>
      <xdr:colOff>177800</xdr:colOff>
      <xdr:row>104</xdr:row>
      <xdr:rowOff>82731</xdr:rowOff>
    </xdr:to>
    <xdr:cxnSp macro="">
      <xdr:nvCxnSpPr>
        <xdr:cNvPr id="425" name="直線コネクタ 424">
          <a:extLst>
            <a:ext uri="{FF2B5EF4-FFF2-40B4-BE49-F238E27FC236}">
              <a16:creationId xmlns:a16="http://schemas.microsoft.com/office/drawing/2014/main" id="{0B585D42-6775-4D8B-B9EA-7C6B1BBFDAB8}"/>
            </a:ext>
          </a:extLst>
        </xdr:cNvPr>
        <xdr:cNvCxnSpPr/>
      </xdr:nvCxnSpPr>
      <xdr:spPr>
        <a:xfrm flipV="1">
          <a:off x="2619375" y="16900071"/>
          <a:ext cx="80962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426" name="楕円 425">
          <a:extLst>
            <a:ext uri="{FF2B5EF4-FFF2-40B4-BE49-F238E27FC236}">
              <a16:creationId xmlns:a16="http://schemas.microsoft.com/office/drawing/2014/main" id="{2CECC2D4-83F5-4508-B274-F387885C05C2}"/>
            </a:ext>
          </a:extLst>
        </xdr:cNvPr>
        <xdr:cNvSpPr/>
      </xdr:nvSpPr>
      <xdr:spPr>
        <a:xfrm>
          <a:off x="1781175" y="1683947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50074</xdr:rowOff>
    </xdr:from>
    <xdr:to>
      <xdr:col>15</xdr:col>
      <xdr:colOff>50800</xdr:colOff>
      <xdr:row>104</xdr:row>
      <xdr:rowOff>82731</xdr:rowOff>
    </xdr:to>
    <xdr:cxnSp macro="">
      <xdr:nvCxnSpPr>
        <xdr:cNvPr id="427" name="直線コネクタ 426">
          <a:extLst>
            <a:ext uri="{FF2B5EF4-FFF2-40B4-BE49-F238E27FC236}">
              <a16:creationId xmlns:a16="http://schemas.microsoft.com/office/drawing/2014/main" id="{769DC2B9-8461-4E17-996E-7CC123D48100}"/>
            </a:ext>
          </a:extLst>
        </xdr:cNvPr>
        <xdr:cNvCxnSpPr/>
      </xdr:nvCxnSpPr>
      <xdr:spPr>
        <a:xfrm>
          <a:off x="1828800" y="16887099"/>
          <a:ext cx="79057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139700</xdr:rowOff>
    </xdr:from>
    <xdr:to>
      <xdr:col>6</xdr:col>
      <xdr:colOff>38100</xdr:colOff>
      <xdr:row>104</xdr:row>
      <xdr:rowOff>69850</xdr:rowOff>
    </xdr:to>
    <xdr:sp macro="" textlink="">
      <xdr:nvSpPr>
        <xdr:cNvPr id="428" name="楕円 427">
          <a:extLst>
            <a:ext uri="{FF2B5EF4-FFF2-40B4-BE49-F238E27FC236}">
              <a16:creationId xmlns:a16="http://schemas.microsoft.com/office/drawing/2014/main" id="{D1EB8BE1-396B-429A-ABB0-87B14C5941F1}"/>
            </a:ext>
          </a:extLst>
        </xdr:cNvPr>
        <xdr:cNvSpPr/>
      </xdr:nvSpPr>
      <xdr:spPr>
        <a:xfrm>
          <a:off x="981075" y="168211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19050</xdr:rowOff>
    </xdr:from>
    <xdr:to>
      <xdr:col>10</xdr:col>
      <xdr:colOff>114300</xdr:colOff>
      <xdr:row>104</xdr:row>
      <xdr:rowOff>50074</xdr:rowOff>
    </xdr:to>
    <xdr:cxnSp macro="">
      <xdr:nvCxnSpPr>
        <xdr:cNvPr id="429" name="直線コネクタ 428">
          <a:extLst>
            <a:ext uri="{FF2B5EF4-FFF2-40B4-BE49-F238E27FC236}">
              <a16:creationId xmlns:a16="http://schemas.microsoft.com/office/drawing/2014/main" id="{4F39A8A8-637B-46C0-A4A7-5E7653A8F342}"/>
            </a:ext>
          </a:extLst>
        </xdr:cNvPr>
        <xdr:cNvCxnSpPr/>
      </xdr:nvCxnSpPr>
      <xdr:spPr>
        <a:xfrm>
          <a:off x="1028700" y="16859250"/>
          <a:ext cx="800100"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56078</xdr:rowOff>
    </xdr:from>
    <xdr:ext cx="405111" cy="259045"/>
    <xdr:sp macro="" textlink="">
      <xdr:nvSpPr>
        <xdr:cNvPr id="430" name="n_1aveValue【港湾・漁港】&#10;有形固定資産減価償却率">
          <a:extLst>
            <a:ext uri="{FF2B5EF4-FFF2-40B4-BE49-F238E27FC236}">
              <a16:creationId xmlns:a16="http://schemas.microsoft.com/office/drawing/2014/main" id="{22DE1BDB-D5DC-48FE-A61F-60291EC16B2B}"/>
            </a:ext>
          </a:extLst>
        </xdr:cNvPr>
        <xdr:cNvSpPr txBox="1"/>
      </xdr:nvSpPr>
      <xdr:spPr>
        <a:xfrm>
          <a:off x="3239144" y="17058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62609</xdr:rowOff>
    </xdr:from>
    <xdr:ext cx="405111" cy="259045"/>
    <xdr:sp macro="" textlink="">
      <xdr:nvSpPr>
        <xdr:cNvPr id="431" name="n_2aveValue【港湾・漁港】&#10;有形固定資産減価償却率">
          <a:extLst>
            <a:ext uri="{FF2B5EF4-FFF2-40B4-BE49-F238E27FC236}">
              <a16:creationId xmlns:a16="http://schemas.microsoft.com/office/drawing/2014/main" id="{D8E91E6C-4A06-4BA4-AA1B-1AAC129119BB}"/>
            </a:ext>
          </a:extLst>
        </xdr:cNvPr>
        <xdr:cNvSpPr txBox="1"/>
      </xdr:nvSpPr>
      <xdr:spPr>
        <a:xfrm>
          <a:off x="2439044" y="17067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44648</xdr:rowOff>
    </xdr:from>
    <xdr:ext cx="405111" cy="259045"/>
    <xdr:sp macro="" textlink="">
      <xdr:nvSpPr>
        <xdr:cNvPr id="432" name="n_3aveValue【港湾・漁港】&#10;有形固定資産減価償却率">
          <a:extLst>
            <a:ext uri="{FF2B5EF4-FFF2-40B4-BE49-F238E27FC236}">
              <a16:creationId xmlns:a16="http://schemas.microsoft.com/office/drawing/2014/main" id="{2F51C5B0-FE6D-405B-B713-CBBEAC4FA55E}"/>
            </a:ext>
          </a:extLst>
        </xdr:cNvPr>
        <xdr:cNvSpPr txBox="1"/>
      </xdr:nvSpPr>
      <xdr:spPr>
        <a:xfrm>
          <a:off x="1648469" y="17211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3" name="n_4aveValue【港湾・漁港】&#10;有形固定資産減価償却率">
          <a:extLst>
            <a:ext uri="{FF2B5EF4-FFF2-40B4-BE49-F238E27FC236}">
              <a16:creationId xmlns:a16="http://schemas.microsoft.com/office/drawing/2014/main" id="{C598E932-BF5A-4E22-9B4D-73B638CE7FDE}"/>
            </a:ext>
          </a:extLst>
        </xdr:cNvPr>
        <xdr:cNvSpPr txBox="1"/>
      </xdr:nvSpPr>
      <xdr:spPr>
        <a:xfrm>
          <a:off x="848369" y="17203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127198</xdr:rowOff>
    </xdr:from>
    <xdr:ext cx="405111" cy="259045"/>
    <xdr:sp macro="" textlink="">
      <xdr:nvSpPr>
        <xdr:cNvPr id="434" name="n_1mainValue【港湾・漁港】&#10;有形固定資産減価償却率">
          <a:extLst>
            <a:ext uri="{FF2B5EF4-FFF2-40B4-BE49-F238E27FC236}">
              <a16:creationId xmlns:a16="http://schemas.microsoft.com/office/drawing/2014/main" id="{B6C2ABA5-BDCA-4244-ABB1-452FF1A93564}"/>
            </a:ext>
          </a:extLst>
        </xdr:cNvPr>
        <xdr:cNvSpPr txBox="1"/>
      </xdr:nvSpPr>
      <xdr:spPr>
        <a:xfrm>
          <a:off x="3239144" y="166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150058</xdr:rowOff>
    </xdr:from>
    <xdr:ext cx="405111" cy="259045"/>
    <xdr:sp macro="" textlink="">
      <xdr:nvSpPr>
        <xdr:cNvPr id="435" name="n_2mainValue【港湾・漁港】&#10;有形固定資産減価償却率">
          <a:extLst>
            <a:ext uri="{FF2B5EF4-FFF2-40B4-BE49-F238E27FC236}">
              <a16:creationId xmlns:a16="http://schemas.microsoft.com/office/drawing/2014/main" id="{607A937F-0C08-4531-A801-8871DD2A460B}"/>
            </a:ext>
          </a:extLst>
        </xdr:cNvPr>
        <xdr:cNvSpPr txBox="1"/>
      </xdr:nvSpPr>
      <xdr:spPr>
        <a:xfrm>
          <a:off x="2439044" y="16666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117401</xdr:rowOff>
    </xdr:from>
    <xdr:ext cx="405111" cy="259045"/>
    <xdr:sp macro="" textlink="">
      <xdr:nvSpPr>
        <xdr:cNvPr id="436" name="n_3mainValue【港湾・漁港】&#10;有形固定資産減価償却率">
          <a:extLst>
            <a:ext uri="{FF2B5EF4-FFF2-40B4-BE49-F238E27FC236}">
              <a16:creationId xmlns:a16="http://schemas.microsoft.com/office/drawing/2014/main" id="{60D60C6A-9BFA-48D9-B2ED-01CA8B178141}"/>
            </a:ext>
          </a:extLst>
        </xdr:cNvPr>
        <xdr:cNvSpPr txBox="1"/>
      </xdr:nvSpPr>
      <xdr:spPr>
        <a:xfrm>
          <a:off x="1648469" y="1663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86377</xdr:rowOff>
    </xdr:from>
    <xdr:ext cx="405111" cy="259045"/>
    <xdr:sp macro="" textlink="">
      <xdr:nvSpPr>
        <xdr:cNvPr id="437" name="n_4mainValue【港湾・漁港】&#10;有形固定資産減価償却率">
          <a:extLst>
            <a:ext uri="{FF2B5EF4-FFF2-40B4-BE49-F238E27FC236}">
              <a16:creationId xmlns:a16="http://schemas.microsoft.com/office/drawing/2014/main" id="{281F3D1A-198B-4DDF-8ECF-B4151C3D9184}"/>
            </a:ext>
          </a:extLst>
        </xdr:cNvPr>
        <xdr:cNvSpPr txBox="1"/>
      </xdr:nvSpPr>
      <xdr:spPr>
        <a:xfrm>
          <a:off x="848369" y="1659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87C78CF8-F4F4-4D86-A03C-BF505FBC541D}"/>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E42E12B4-9AA1-4F19-B16B-093753C0DD4B}"/>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F8779CD4-6185-45CA-A1BE-BD4A6319572A}"/>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174E92E1-C951-4024-9B51-0019FC40B765}"/>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63D5F20E-9A89-405A-B293-8278D1C72FF4}"/>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47FEAA2E-61F1-45A1-B4DD-674A91C038C2}"/>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797A3B06-9B5C-45C9-AB22-5DCD1BEEA7EB}"/>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9AC888A1-C9EB-4FF5-BCB7-73A01023EBD9}"/>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4D5A2C45-9E3B-4151-8812-40E14E1FEE9B}"/>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90BFD8C8-DF7C-4B92-83BF-E1D4C45DD120}"/>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CFF47642-B730-4BA9-B187-5422436FFC81}"/>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6F07DA4D-52E0-49CC-BB8E-615A42607951}"/>
            </a:ext>
          </a:extLst>
        </xdr:cNvPr>
        <xdr:cNvSpPr txBox="1"/>
      </xdr:nvSpPr>
      <xdr:spPr>
        <a:xfrm>
          <a:off x="5723389" y="174949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8A8C0B1F-85EE-4EDD-A987-70F512BB1329}"/>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60274C29-2D97-4C45-B535-8AB2448E145D}"/>
            </a:ext>
          </a:extLst>
        </xdr:cNvPr>
        <xdr:cNvSpPr txBox="1"/>
      </xdr:nvSpPr>
      <xdr:spPr>
        <a:xfrm>
          <a:off x="5324703" y="17142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9F3C7139-4ACF-4330-A066-ECCA505FD0D5}"/>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A86BE7B6-E7F2-45C0-B890-CDBBC565473B}"/>
            </a:ext>
          </a:extLst>
        </xdr:cNvPr>
        <xdr:cNvSpPr txBox="1"/>
      </xdr:nvSpPr>
      <xdr:spPr>
        <a:xfrm>
          <a:off x="5324703" y="16780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A3AE4F26-5101-4B42-9AD6-F4279F6C6329}"/>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9FCA2E82-CBE3-4292-8F61-51A6C7901070}"/>
            </a:ext>
          </a:extLst>
        </xdr:cNvPr>
        <xdr:cNvSpPr txBox="1"/>
      </xdr:nvSpPr>
      <xdr:spPr>
        <a:xfrm>
          <a:off x="5324703" y="16418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22DE419C-EB68-4157-AB27-345B3E77C930}"/>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B0DE3498-BB70-4C3C-AE15-4F234D1E7E3B}"/>
            </a:ext>
          </a:extLst>
        </xdr:cNvPr>
        <xdr:cNvSpPr txBox="1"/>
      </xdr:nvSpPr>
      <xdr:spPr>
        <a:xfrm>
          <a:off x="5324703" y="16056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F2CC0E1E-C53D-43F6-9FF8-10A80D2939E4}"/>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40129A22-D25B-45A4-BA5A-61F46D675C78}"/>
            </a:ext>
          </a:extLst>
        </xdr:cNvPr>
        <xdr:cNvSpPr txBox="1"/>
      </xdr:nvSpPr>
      <xdr:spPr>
        <a:xfrm>
          <a:off x="5324703" y="15704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8197D831-D108-4EA6-80DA-B9EDDA6ACBCB}"/>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147844</xdr:rowOff>
    </xdr:from>
    <xdr:to>
      <xdr:col>54</xdr:col>
      <xdr:colOff>189865</xdr:colOff>
      <xdr:row>108</xdr:row>
      <xdr:rowOff>150916</xdr:rowOff>
    </xdr:to>
    <xdr:cxnSp macro="">
      <xdr:nvCxnSpPr>
        <xdr:cNvPr id="461" name="直線コネクタ 460">
          <a:extLst>
            <a:ext uri="{FF2B5EF4-FFF2-40B4-BE49-F238E27FC236}">
              <a16:creationId xmlns:a16="http://schemas.microsoft.com/office/drawing/2014/main" id="{B77C658D-3C56-426F-B2D9-2C89ACE08D39}"/>
            </a:ext>
          </a:extLst>
        </xdr:cNvPr>
        <xdr:cNvCxnSpPr/>
      </xdr:nvCxnSpPr>
      <xdr:spPr>
        <a:xfrm flipV="1">
          <a:off x="9429115" y="16337169"/>
          <a:ext cx="0" cy="13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154743</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6C702143-0826-450D-BFB6-34EC64A0F59B}"/>
            </a:ext>
          </a:extLst>
        </xdr:cNvPr>
        <xdr:cNvSpPr txBox="1"/>
      </xdr:nvSpPr>
      <xdr:spPr>
        <a:xfrm>
          <a:off x="9467850" y="1764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150916</xdr:rowOff>
    </xdr:from>
    <xdr:to>
      <xdr:col>55</xdr:col>
      <xdr:colOff>88900</xdr:colOff>
      <xdr:row>108</xdr:row>
      <xdr:rowOff>150916</xdr:rowOff>
    </xdr:to>
    <xdr:cxnSp macro="">
      <xdr:nvCxnSpPr>
        <xdr:cNvPr id="463" name="直線コネクタ 462">
          <a:extLst>
            <a:ext uri="{FF2B5EF4-FFF2-40B4-BE49-F238E27FC236}">
              <a16:creationId xmlns:a16="http://schemas.microsoft.com/office/drawing/2014/main" id="{ACB0C29E-11D8-4D67-AB0B-94E52379B7C3}"/>
            </a:ext>
          </a:extLst>
        </xdr:cNvPr>
        <xdr:cNvCxnSpPr/>
      </xdr:nvCxnSpPr>
      <xdr:spPr>
        <a:xfrm>
          <a:off x="9363075" y="1763881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94521</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EE78883F-F6C0-48AF-8D71-9DA1F8103CD4}"/>
            </a:ext>
          </a:extLst>
        </xdr:cNvPr>
        <xdr:cNvSpPr txBox="1"/>
      </xdr:nvSpPr>
      <xdr:spPr>
        <a:xfrm>
          <a:off x="9467850" y="16125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147844</xdr:rowOff>
    </xdr:from>
    <xdr:to>
      <xdr:col>55</xdr:col>
      <xdr:colOff>88900</xdr:colOff>
      <xdr:row>100</xdr:row>
      <xdr:rowOff>147844</xdr:rowOff>
    </xdr:to>
    <xdr:cxnSp macro="">
      <xdr:nvCxnSpPr>
        <xdr:cNvPr id="465" name="直線コネクタ 464">
          <a:extLst>
            <a:ext uri="{FF2B5EF4-FFF2-40B4-BE49-F238E27FC236}">
              <a16:creationId xmlns:a16="http://schemas.microsoft.com/office/drawing/2014/main" id="{A4E009E5-8A26-41EF-A918-3E2CAEEA18B9}"/>
            </a:ext>
          </a:extLst>
        </xdr:cNvPr>
        <xdr:cNvCxnSpPr/>
      </xdr:nvCxnSpPr>
      <xdr:spPr>
        <a:xfrm>
          <a:off x="9363075" y="1633716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131935</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5C3DCD01-E30E-4E28-A70F-BC32BD220B10}"/>
            </a:ext>
          </a:extLst>
        </xdr:cNvPr>
        <xdr:cNvSpPr txBox="1"/>
      </xdr:nvSpPr>
      <xdr:spPr>
        <a:xfrm>
          <a:off x="9467850" y="17295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153508</xdr:rowOff>
    </xdr:from>
    <xdr:to>
      <xdr:col>55</xdr:col>
      <xdr:colOff>50800</xdr:colOff>
      <xdr:row>107</xdr:row>
      <xdr:rowOff>83658</xdr:rowOff>
    </xdr:to>
    <xdr:sp macro="" textlink="">
      <xdr:nvSpPr>
        <xdr:cNvPr id="467" name="フローチャート: 判断 466">
          <a:extLst>
            <a:ext uri="{FF2B5EF4-FFF2-40B4-BE49-F238E27FC236}">
              <a16:creationId xmlns:a16="http://schemas.microsoft.com/office/drawing/2014/main" id="{AC46953A-1E6C-434F-B52B-745D608BBE67}"/>
            </a:ext>
          </a:extLst>
        </xdr:cNvPr>
        <xdr:cNvSpPr/>
      </xdr:nvSpPr>
      <xdr:spPr>
        <a:xfrm>
          <a:off x="9401175" y="1731755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153191</xdr:rowOff>
    </xdr:from>
    <xdr:to>
      <xdr:col>50</xdr:col>
      <xdr:colOff>165100</xdr:colOff>
      <xdr:row>107</xdr:row>
      <xdr:rowOff>83341</xdr:rowOff>
    </xdr:to>
    <xdr:sp macro="" textlink="">
      <xdr:nvSpPr>
        <xdr:cNvPr id="468" name="フローチャート: 判断 467">
          <a:extLst>
            <a:ext uri="{FF2B5EF4-FFF2-40B4-BE49-F238E27FC236}">
              <a16:creationId xmlns:a16="http://schemas.microsoft.com/office/drawing/2014/main" id="{90F22360-F064-445C-8724-8531553CA08C}"/>
            </a:ext>
          </a:extLst>
        </xdr:cNvPr>
        <xdr:cNvSpPr/>
      </xdr:nvSpPr>
      <xdr:spPr>
        <a:xfrm>
          <a:off x="8639175" y="173172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9003</xdr:rowOff>
    </xdr:from>
    <xdr:to>
      <xdr:col>46</xdr:col>
      <xdr:colOff>38100</xdr:colOff>
      <xdr:row>107</xdr:row>
      <xdr:rowOff>110603</xdr:rowOff>
    </xdr:to>
    <xdr:sp macro="" textlink="">
      <xdr:nvSpPr>
        <xdr:cNvPr id="469" name="フローチャート: 判断 468">
          <a:extLst>
            <a:ext uri="{FF2B5EF4-FFF2-40B4-BE49-F238E27FC236}">
              <a16:creationId xmlns:a16="http://schemas.microsoft.com/office/drawing/2014/main" id="{BFFD9BB8-6EA7-4837-B5E5-F8F3F5383663}"/>
            </a:ext>
          </a:extLst>
        </xdr:cNvPr>
        <xdr:cNvSpPr/>
      </xdr:nvSpPr>
      <xdr:spPr>
        <a:xfrm>
          <a:off x="7839075" y="173381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55332</xdr:rowOff>
    </xdr:from>
    <xdr:to>
      <xdr:col>41</xdr:col>
      <xdr:colOff>101600</xdr:colOff>
      <xdr:row>106</xdr:row>
      <xdr:rowOff>156932</xdr:rowOff>
    </xdr:to>
    <xdr:sp macro="" textlink="">
      <xdr:nvSpPr>
        <xdr:cNvPr id="470" name="フローチャート: 判断 469">
          <a:extLst>
            <a:ext uri="{FF2B5EF4-FFF2-40B4-BE49-F238E27FC236}">
              <a16:creationId xmlns:a16="http://schemas.microsoft.com/office/drawing/2014/main" id="{C3ED37F6-D179-4AFD-94DF-4357A62DFB97}"/>
            </a:ext>
          </a:extLst>
        </xdr:cNvPr>
        <xdr:cNvSpPr/>
      </xdr:nvSpPr>
      <xdr:spPr>
        <a:xfrm>
          <a:off x="7029450" y="172193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85111</xdr:rowOff>
    </xdr:from>
    <xdr:to>
      <xdr:col>36</xdr:col>
      <xdr:colOff>165100</xdr:colOff>
      <xdr:row>107</xdr:row>
      <xdr:rowOff>15261</xdr:rowOff>
    </xdr:to>
    <xdr:sp macro="" textlink="">
      <xdr:nvSpPr>
        <xdr:cNvPr id="471" name="フローチャート: 判断 470">
          <a:extLst>
            <a:ext uri="{FF2B5EF4-FFF2-40B4-BE49-F238E27FC236}">
              <a16:creationId xmlns:a16="http://schemas.microsoft.com/office/drawing/2014/main" id="{3F7345A3-57C7-4158-BCDB-7BD88F1B9CCC}"/>
            </a:ext>
          </a:extLst>
        </xdr:cNvPr>
        <xdr:cNvSpPr/>
      </xdr:nvSpPr>
      <xdr:spPr>
        <a:xfrm>
          <a:off x="6238875" y="1725233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77E9A21-1701-47A7-9AD4-8C39729D6338}"/>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826E036-44FB-4175-854C-9FBE2692DBCF}"/>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B94D83A-FABD-4B17-A055-7E3CBD57EF52}"/>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5F7F3CF-33ED-4013-B07E-B0B2AFA9A22F}"/>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1851E51A-0B66-4AE3-AAED-C1D59B4A9558}"/>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116472</xdr:rowOff>
    </xdr:from>
    <xdr:to>
      <xdr:col>55</xdr:col>
      <xdr:colOff>50800</xdr:colOff>
      <xdr:row>101</xdr:row>
      <xdr:rowOff>46622</xdr:rowOff>
    </xdr:to>
    <xdr:sp macro="" textlink="">
      <xdr:nvSpPr>
        <xdr:cNvPr id="477" name="楕円 476">
          <a:extLst>
            <a:ext uri="{FF2B5EF4-FFF2-40B4-BE49-F238E27FC236}">
              <a16:creationId xmlns:a16="http://schemas.microsoft.com/office/drawing/2014/main" id="{0E8308DD-9C6D-4D31-A837-CC69370E547B}"/>
            </a:ext>
          </a:extLst>
        </xdr:cNvPr>
        <xdr:cNvSpPr/>
      </xdr:nvSpPr>
      <xdr:spPr>
        <a:xfrm>
          <a:off x="9401175" y="1630897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50071</xdr:rowOff>
    </xdr:from>
    <xdr:ext cx="690189" cy="259045"/>
    <xdr:sp macro="" textlink="">
      <xdr:nvSpPr>
        <xdr:cNvPr id="478" name="【港湾・漁港】&#10;一人当たり有形固定資産（償却資産）額該当値テキスト">
          <a:extLst>
            <a:ext uri="{FF2B5EF4-FFF2-40B4-BE49-F238E27FC236}">
              <a16:creationId xmlns:a16="http://schemas.microsoft.com/office/drawing/2014/main" id="{29DD520A-48C0-4B57-B720-2A9F0B76D141}"/>
            </a:ext>
          </a:extLst>
        </xdr:cNvPr>
        <xdr:cNvSpPr txBox="1"/>
      </xdr:nvSpPr>
      <xdr:spPr>
        <a:xfrm>
          <a:off x="9467850" y="162393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3665</xdr:rowOff>
    </xdr:from>
    <xdr:to>
      <xdr:col>50</xdr:col>
      <xdr:colOff>165100</xdr:colOff>
      <xdr:row>101</xdr:row>
      <xdr:rowOff>105265</xdr:rowOff>
    </xdr:to>
    <xdr:sp macro="" textlink="">
      <xdr:nvSpPr>
        <xdr:cNvPr id="479" name="楕円 478">
          <a:extLst>
            <a:ext uri="{FF2B5EF4-FFF2-40B4-BE49-F238E27FC236}">
              <a16:creationId xmlns:a16="http://schemas.microsoft.com/office/drawing/2014/main" id="{9E2183F0-B223-4747-87B5-4E180C8C5E02}"/>
            </a:ext>
          </a:extLst>
        </xdr:cNvPr>
        <xdr:cNvSpPr/>
      </xdr:nvSpPr>
      <xdr:spPr>
        <a:xfrm>
          <a:off x="8639175" y="163612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167272</xdr:rowOff>
    </xdr:from>
    <xdr:to>
      <xdr:col>55</xdr:col>
      <xdr:colOff>0</xdr:colOff>
      <xdr:row>101</xdr:row>
      <xdr:rowOff>54465</xdr:rowOff>
    </xdr:to>
    <xdr:cxnSp macro="">
      <xdr:nvCxnSpPr>
        <xdr:cNvPr id="480" name="直線コネクタ 479">
          <a:extLst>
            <a:ext uri="{FF2B5EF4-FFF2-40B4-BE49-F238E27FC236}">
              <a16:creationId xmlns:a16="http://schemas.microsoft.com/office/drawing/2014/main" id="{ABD2B460-620F-4BEC-81E6-0387E2F2BA1B}"/>
            </a:ext>
          </a:extLst>
        </xdr:cNvPr>
        <xdr:cNvCxnSpPr/>
      </xdr:nvCxnSpPr>
      <xdr:spPr>
        <a:xfrm flipV="1">
          <a:off x="8686800" y="16356597"/>
          <a:ext cx="742950" cy="5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135029</xdr:rowOff>
    </xdr:from>
    <xdr:to>
      <xdr:col>46</xdr:col>
      <xdr:colOff>38100</xdr:colOff>
      <xdr:row>104</xdr:row>
      <xdr:rowOff>65179</xdr:rowOff>
    </xdr:to>
    <xdr:sp macro="" textlink="">
      <xdr:nvSpPr>
        <xdr:cNvPr id="481" name="楕円 480">
          <a:extLst>
            <a:ext uri="{FF2B5EF4-FFF2-40B4-BE49-F238E27FC236}">
              <a16:creationId xmlns:a16="http://schemas.microsoft.com/office/drawing/2014/main" id="{41A4BAD0-686C-4857-9D2A-12A4C81C21E0}"/>
            </a:ext>
          </a:extLst>
        </xdr:cNvPr>
        <xdr:cNvSpPr/>
      </xdr:nvSpPr>
      <xdr:spPr>
        <a:xfrm>
          <a:off x="7839075" y="168133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54465</xdr:rowOff>
    </xdr:from>
    <xdr:to>
      <xdr:col>50</xdr:col>
      <xdr:colOff>114300</xdr:colOff>
      <xdr:row>104</xdr:row>
      <xdr:rowOff>14379</xdr:rowOff>
    </xdr:to>
    <xdr:cxnSp macro="">
      <xdr:nvCxnSpPr>
        <xdr:cNvPr id="482" name="直線コネクタ 481">
          <a:extLst>
            <a:ext uri="{FF2B5EF4-FFF2-40B4-BE49-F238E27FC236}">
              <a16:creationId xmlns:a16="http://schemas.microsoft.com/office/drawing/2014/main" id="{777F461D-B7BC-4FE2-AECE-D6C7A5D0749A}"/>
            </a:ext>
          </a:extLst>
        </xdr:cNvPr>
        <xdr:cNvCxnSpPr/>
      </xdr:nvCxnSpPr>
      <xdr:spPr>
        <a:xfrm flipV="1">
          <a:off x="7886700" y="16408890"/>
          <a:ext cx="800100" cy="4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154677</xdr:rowOff>
    </xdr:from>
    <xdr:to>
      <xdr:col>41</xdr:col>
      <xdr:colOff>101600</xdr:colOff>
      <xdr:row>104</xdr:row>
      <xdr:rowOff>84827</xdr:rowOff>
    </xdr:to>
    <xdr:sp macro="" textlink="">
      <xdr:nvSpPr>
        <xdr:cNvPr id="483" name="楕円 482">
          <a:extLst>
            <a:ext uri="{FF2B5EF4-FFF2-40B4-BE49-F238E27FC236}">
              <a16:creationId xmlns:a16="http://schemas.microsoft.com/office/drawing/2014/main" id="{F48F81F4-3215-408A-8E4F-9C396C481A98}"/>
            </a:ext>
          </a:extLst>
        </xdr:cNvPr>
        <xdr:cNvSpPr/>
      </xdr:nvSpPr>
      <xdr:spPr>
        <a:xfrm>
          <a:off x="7029450" y="1683295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14379</xdr:rowOff>
    </xdr:from>
    <xdr:to>
      <xdr:col>45</xdr:col>
      <xdr:colOff>177800</xdr:colOff>
      <xdr:row>104</xdr:row>
      <xdr:rowOff>34027</xdr:rowOff>
    </xdr:to>
    <xdr:cxnSp macro="">
      <xdr:nvCxnSpPr>
        <xdr:cNvPr id="484" name="直線コネクタ 483">
          <a:extLst>
            <a:ext uri="{FF2B5EF4-FFF2-40B4-BE49-F238E27FC236}">
              <a16:creationId xmlns:a16="http://schemas.microsoft.com/office/drawing/2014/main" id="{D18AAC51-3CD2-4F20-8DD0-BEE357E023F8}"/>
            </a:ext>
          </a:extLst>
        </xdr:cNvPr>
        <xdr:cNvCxnSpPr/>
      </xdr:nvCxnSpPr>
      <xdr:spPr>
        <a:xfrm flipV="1">
          <a:off x="7077075" y="16851404"/>
          <a:ext cx="809625" cy="1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2395</xdr:rowOff>
    </xdr:from>
    <xdr:to>
      <xdr:col>36</xdr:col>
      <xdr:colOff>165100</xdr:colOff>
      <xdr:row>104</xdr:row>
      <xdr:rowOff>103995</xdr:rowOff>
    </xdr:to>
    <xdr:sp macro="" textlink="">
      <xdr:nvSpPr>
        <xdr:cNvPr id="485" name="楕円 484">
          <a:extLst>
            <a:ext uri="{FF2B5EF4-FFF2-40B4-BE49-F238E27FC236}">
              <a16:creationId xmlns:a16="http://schemas.microsoft.com/office/drawing/2014/main" id="{A08FDA8D-5C06-418E-B252-4EC57FFFF938}"/>
            </a:ext>
          </a:extLst>
        </xdr:cNvPr>
        <xdr:cNvSpPr/>
      </xdr:nvSpPr>
      <xdr:spPr>
        <a:xfrm>
          <a:off x="6238875" y="168425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34027</xdr:rowOff>
    </xdr:from>
    <xdr:to>
      <xdr:col>41</xdr:col>
      <xdr:colOff>50800</xdr:colOff>
      <xdr:row>104</xdr:row>
      <xdr:rowOff>53195</xdr:rowOff>
    </xdr:to>
    <xdr:cxnSp macro="">
      <xdr:nvCxnSpPr>
        <xdr:cNvPr id="486" name="直線コネクタ 485">
          <a:extLst>
            <a:ext uri="{FF2B5EF4-FFF2-40B4-BE49-F238E27FC236}">
              <a16:creationId xmlns:a16="http://schemas.microsoft.com/office/drawing/2014/main" id="{A39C0219-7A20-4028-87B6-8FA7B87C93AF}"/>
            </a:ext>
          </a:extLst>
        </xdr:cNvPr>
        <xdr:cNvCxnSpPr/>
      </xdr:nvCxnSpPr>
      <xdr:spPr>
        <a:xfrm flipV="1">
          <a:off x="6286500" y="16871052"/>
          <a:ext cx="790575" cy="1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74468</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1542BCAF-F95C-435D-8154-624EF34B37CC}"/>
            </a:ext>
          </a:extLst>
        </xdr:cNvPr>
        <xdr:cNvSpPr txBox="1"/>
      </xdr:nvSpPr>
      <xdr:spPr>
        <a:xfrm>
          <a:off x="8399995" y="1740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101730</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431B06FD-3D4A-439E-B76A-BEA8DCD73485}"/>
            </a:ext>
          </a:extLst>
        </xdr:cNvPr>
        <xdr:cNvSpPr txBox="1"/>
      </xdr:nvSpPr>
      <xdr:spPr>
        <a:xfrm>
          <a:off x="7609420" y="1743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148059</xdr:rowOff>
    </xdr:from>
    <xdr:ext cx="690189" cy="259045"/>
    <xdr:sp macro="" textlink="">
      <xdr:nvSpPr>
        <xdr:cNvPr id="489" name="n_3aveValue【港湾・漁港】&#10;一人当たり有形固定資産（償却資産）額">
          <a:extLst>
            <a:ext uri="{FF2B5EF4-FFF2-40B4-BE49-F238E27FC236}">
              <a16:creationId xmlns:a16="http://schemas.microsoft.com/office/drawing/2014/main" id="{8CAC8154-AFE4-4C98-AFBE-C6182AFB9A2A}"/>
            </a:ext>
          </a:extLst>
        </xdr:cNvPr>
        <xdr:cNvSpPr txBox="1"/>
      </xdr:nvSpPr>
      <xdr:spPr>
        <a:xfrm>
          <a:off x="6770080" y="17308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6388</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C30AA47C-2D5C-4820-8FD7-213EFDC9FC5A}"/>
            </a:ext>
          </a:extLst>
        </xdr:cNvPr>
        <xdr:cNvSpPr txBox="1"/>
      </xdr:nvSpPr>
      <xdr:spPr>
        <a:xfrm>
          <a:off x="6009220" y="1733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121792</xdr:rowOff>
    </xdr:from>
    <xdr:ext cx="690189" cy="259045"/>
    <xdr:sp macro="" textlink="">
      <xdr:nvSpPr>
        <xdr:cNvPr id="491" name="n_1mainValue【港湾・漁港】&#10;一人当たり有形固定資産（償却資産）額">
          <a:extLst>
            <a:ext uri="{FF2B5EF4-FFF2-40B4-BE49-F238E27FC236}">
              <a16:creationId xmlns:a16="http://schemas.microsoft.com/office/drawing/2014/main" id="{21A2CA57-DB46-4098-9C0E-7102E8029B87}"/>
            </a:ext>
          </a:extLst>
        </xdr:cNvPr>
        <xdr:cNvSpPr txBox="1"/>
      </xdr:nvSpPr>
      <xdr:spPr>
        <a:xfrm>
          <a:off x="8370280" y="161555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81706</xdr:rowOff>
    </xdr:from>
    <xdr:ext cx="690189" cy="259045"/>
    <xdr:sp macro="" textlink="">
      <xdr:nvSpPr>
        <xdr:cNvPr id="492" name="n_2mainValue【港湾・漁港】&#10;一人当たり有形固定資産（償却資産）額">
          <a:extLst>
            <a:ext uri="{FF2B5EF4-FFF2-40B4-BE49-F238E27FC236}">
              <a16:creationId xmlns:a16="http://schemas.microsoft.com/office/drawing/2014/main" id="{0D499808-D1D3-400E-BCE3-056321783BF9}"/>
            </a:ext>
          </a:extLst>
        </xdr:cNvPr>
        <xdr:cNvSpPr txBox="1"/>
      </xdr:nvSpPr>
      <xdr:spPr>
        <a:xfrm>
          <a:off x="7570180" y="166012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101354</xdr:rowOff>
    </xdr:from>
    <xdr:ext cx="690189" cy="259045"/>
    <xdr:sp macro="" textlink="">
      <xdr:nvSpPr>
        <xdr:cNvPr id="493" name="n_3mainValue【港湾・漁港】&#10;一人当たり有形固定資産（償却資産）額">
          <a:extLst>
            <a:ext uri="{FF2B5EF4-FFF2-40B4-BE49-F238E27FC236}">
              <a16:creationId xmlns:a16="http://schemas.microsoft.com/office/drawing/2014/main" id="{C563067C-4C3B-487C-B16D-F15674BBD238}"/>
            </a:ext>
          </a:extLst>
        </xdr:cNvPr>
        <xdr:cNvSpPr txBox="1"/>
      </xdr:nvSpPr>
      <xdr:spPr>
        <a:xfrm>
          <a:off x="6770080" y="166208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102</xdr:row>
      <xdr:rowOff>120522</xdr:rowOff>
    </xdr:from>
    <xdr:ext cx="690189" cy="259045"/>
    <xdr:sp macro="" textlink="">
      <xdr:nvSpPr>
        <xdr:cNvPr id="494" name="n_4mainValue【港湾・漁港】&#10;一人当たり有形固定資産（償却資産）額">
          <a:extLst>
            <a:ext uri="{FF2B5EF4-FFF2-40B4-BE49-F238E27FC236}">
              <a16:creationId xmlns:a16="http://schemas.microsoft.com/office/drawing/2014/main" id="{F4BAEC5F-DCCC-4058-8854-124FECC1F468}"/>
            </a:ext>
          </a:extLst>
        </xdr:cNvPr>
        <xdr:cNvSpPr txBox="1"/>
      </xdr:nvSpPr>
      <xdr:spPr>
        <a:xfrm>
          <a:off x="5979505" y="166400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83538068-E8E3-4F72-A6DF-839D6A0394F4}"/>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AB0DA55E-4883-454A-B076-3D50254DFB9F}"/>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BA24F684-88C2-4C35-B009-0E8FCB83EAD4}"/>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924D5D67-0216-465C-87FF-2D49B5FC5692}"/>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21D53A0C-820B-4D03-95E6-E287C0413237}"/>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84680EE6-8EE3-456C-8FA6-BDF503D5A04E}"/>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B4CE4F0B-42E7-4DCB-B434-0604DE57DD3D}"/>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6AE478C9-8178-45DB-B7BA-428B112C764D}"/>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C246A2CE-19DD-43A1-82C9-36C0A19BF84A}"/>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AEAC3E92-F19B-45FE-8EE3-DBA544530A54}"/>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D57E72FB-1099-4137-B3FE-C42AC17BA32C}"/>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985322A5-A647-4443-A405-6ABF5B801220}"/>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ED677F76-EF77-43EC-9D46-F17F00E6665F}"/>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8506CC64-FEE6-4B91-B47C-52EB2830021C}"/>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2961BE10-DEC5-4D94-9866-E2DA7CB7E77C}"/>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A5719248-6B45-4F8A-A15D-A231CD130E20}"/>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5F2C1CFD-61DE-47C5-BF9B-0CFBDBCC2E45}"/>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DD54BEA0-1B89-44E3-8EF1-451C6BFB5944}"/>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76709F7F-F8C3-44C8-91DB-68E925C82EE3}"/>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714F2EF6-6377-434E-BF58-9BE87AEBA4F6}"/>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66D9A041-4F30-4066-BB8C-8E31BFE5E48C}"/>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54D0D6A9-611C-4811-BB70-5551C0508257}"/>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7451D2CF-F2F2-4E51-B564-84718CBA77CE}"/>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C968EB00-349A-42F1-A18C-0D91C88E508B}"/>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9CB81440-E354-4BBD-A9E9-EFE6EA90DA9B}"/>
            </a:ext>
          </a:extLst>
        </xdr:cNvPr>
        <xdr:cNvCxnSpPr/>
      </xdr:nvCxnSpPr>
      <xdr:spPr>
        <a:xfrm flipV="1">
          <a:off x="14696439" y="5344795"/>
          <a:ext cx="0"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AA7F1257-3731-496B-9AE0-31BDC2F9234A}"/>
            </a:ext>
          </a:extLst>
        </xdr:cNvPr>
        <xdr:cNvSpPr txBox="1"/>
      </xdr:nvSpPr>
      <xdr:spPr>
        <a:xfrm>
          <a:off x="14735175" y="68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BDF4B0FD-CDA4-430C-AFE7-F1838DDF226D}"/>
            </a:ext>
          </a:extLst>
        </xdr:cNvPr>
        <xdr:cNvCxnSpPr/>
      </xdr:nvCxnSpPr>
      <xdr:spPr>
        <a:xfrm>
          <a:off x="14611350" y="6838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115C28BB-D94D-4AAB-8367-540B9933619A}"/>
            </a:ext>
          </a:extLst>
        </xdr:cNvPr>
        <xdr:cNvSpPr txBox="1"/>
      </xdr:nvSpPr>
      <xdr:spPr>
        <a:xfrm>
          <a:off x="14735175" y="51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23" name="直線コネクタ 522">
          <a:extLst>
            <a:ext uri="{FF2B5EF4-FFF2-40B4-BE49-F238E27FC236}">
              <a16:creationId xmlns:a16="http://schemas.microsoft.com/office/drawing/2014/main" id="{1E9886B1-8009-4D73-8EF4-F09EF5B867DB}"/>
            </a:ext>
          </a:extLst>
        </xdr:cNvPr>
        <xdr:cNvCxnSpPr/>
      </xdr:nvCxnSpPr>
      <xdr:spPr>
        <a:xfrm>
          <a:off x="14611350" y="53447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795BF3DC-D56C-4622-92F7-190AC205A201}"/>
            </a:ext>
          </a:extLst>
        </xdr:cNvPr>
        <xdr:cNvSpPr txBox="1"/>
      </xdr:nvSpPr>
      <xdr:spPr>
        <a:xfrm>
          <a:off x="14735175" y="5773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525" name="フローチャート: 判断 524">
          <a:extLst>
            <a:ext uri="{FF2B5EF4-FFF2-40B4-BE49-F238E27FC236}">
              <a16:creationId xmlns:a16="http://schemas.microsoft.com/office/drawing/2014/main" id="{933D2988-77ED-4056-9EDF-ABA9C3A66B70}"/>
            </a:ext>
          </a:extLst>
        </xdr:cNvPr>
        <xdr:cNvSpPr/>
      </xdr:nvSpPr>
      <xdr:spPr>
        <a:xfrm>
          <a:off x="14649450" y="59124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526" name="フローチャート: 判断 525">
          <a:extLst>
            <a:ext uri="{FF2B5EF4-FFF2-40B4-BE49-F238E27FC236}">
              <a16:creationId xmlns:a16="http://schemas.microsoft.com/office/drawing/2014/main" id="{61EE08DD-BBCB-4538-9387-55C50BF42C2D}"/>
            </a:ext>
          </a:extLst>
        </xdr:cNvPr>
        <xdr:cNvSpPr/>
      </xdr:nvSpPr>
      <xdr:spPr>
        <a:xfrm>
          <a:off x="13887450" y="58851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527" name="フローチャート: 判断 526">
          <a:extLst>
            <a:ext uri="{FF2B5EF4-FFF2-40B4-BE49-F238E27FC236}">
              <a16:creationId xmlns:a16="http://schemas.microsoft.com/office/drawing/2014/main" id="{39D7B2DA-C256-48BC-A2DF-9B9B6496AA48}"/>
            </a:ext>
          </a:extLst>
        </xdr:cNvPr>
        <xdr:cNvSpPr/>
      </xdr:nvSpPr>
      <xdr:spPr>
        <a:xfrm>
          <a:off x="13096875" y="58750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528" name="フローチャート: 判断 527">
          <a:extLst>
            <a:ext uri="{FF2B5EF4-FFF2-40B4-BE49-F238E27FC236}">
              <a16:creationId xmlns:a16="http://schemas.microsoft.com/office/drawing/2014/main" id="{A1B60CD3-DBD9-422E-AB07-C8EE0116440C}"/>
            </a:ext>
          </a:extLst>
        </xdr:cNvPr>
        <xdr:cNvSpPr/>
      </xdr:nvSpPr>
      <xdr:spPr>
        <a:xfrm>
          <a:off x="12296775" y="58470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529" name="フローチャート: 判断 528">
          <a:extLst>
            <a:ext uri="{FF2B5EF4-FFF2-40B4-BE49-F238E27FC236}">
              <a16:creationId xmlns:a16="http://schemas.microsoft.com/office/drawing/2014/main" id="{031BB1CF-D085-49A0-8276-B8A8B2A27AD7}"/>
            </a:ext>
          </a:extLst>
        </xdr:cNvPr>
        <xdr:cNvSpPr/>
      </xdr:nvSpPr>
      <xdr:spPr>
        <a:xfrm>
          <a:off x="11487150" y="58369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DF7BC44-1B8B-4B3D-A98D-69BD7EAAB5A9}"/>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678BDDC-1321-4C7F-AD31-697C48E25B10}"/>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F2B6AE0-B8C2-4DDF-AFF9-A18ADAEA66A6}"/>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3896CF75-F576-4994-BD74-7F940E6BB398}"/>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3D604D4-80D9-474A-9572-B9F7EA3E0E75}"/>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35" name="楕円 534">
          <a:extLst>
            <a:ext uri="{FF2B5EF4-FFF2-40B4-BE49-F238E27FC236}">
              <a16:creationId xmlns:a16="http://schemas.microsoft.com/office/drawing/2014/main" id="{CBCE838B-99F9-4A08-BFC1-4C4B62F82517}"/>
            </a:ext>
          </a:extLst>
        </xdr:cNvPr>
        <xdr:cNvSpPr/>
      </xdr:nvSpPr>
      <xdr:spPr>
        <a:xfrm>
          <a:off x="14649450" y="6121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108602</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F9D08F90-2799-409E-829D-387C6DABD906}"/>
            </a:ext>
          </a:extLst>
        </xdr:cNvPr>
        <xdr:cNvSpPr txBox="1"/>
      </xdr:nvSpPr>
      <xdr:spPr>
        <a:xfrm>
          <a:off x="14735175"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86360</xdr:rowOff>
    </xdr:from>
    <xdr:to>
      <xdr:col>81</xdr:col>
      <xdr:colOff>101600</xdr:colOff>
      <xdr:row>38</xdr:row>
      <xdr:rowOff>16510</xdr:rowOff>
    </xdr:to>
    <xdr:sp macro="" textlink="">
      <xdr:nvSpPr>
        <xdr:cNvPr id="537" name="楕円 536">
          <a:extLst>
            <a:ext uri="{FF2B5EF4-FFF2-40B4-BE49-F238E27FC236}">
              <a16:creationId xmlns:a16="http://schemas.microsoft.com/office/drawing/2014/main" id="{93FAFEB0-2F07-43E1-92D2-D7ED88AD623A}"/>
            </a:ext>
          </a:extLst>
        </xdr:cNvPr>
        <xdr:cNvSpPr/>
      </xdr:nvSpPr>
      <xdr:spPr>
        <a:xfrm>
          <a:off x="13887450" y="60744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137160</xdr:rowOff>
    </xdr:from>
    <xdr:to>
      <xdr:col>85</xdr:col>
      <xdr:colOff>127000</xdr:colOff>
      <xdr:row>38</xdr:row>
      <xdr:rowOff>9525</xdr:rowOff>
    </xdr:to>
    <xdr:cxnSp macro="">
      <xdr:nvCxnSpPr>
        <xdr:cNvPr id="538" name="直線コネクタ 537">
          <a:extLst>
            <a:ext uri="{FF2B5EF4-FFF2-40B4-BE49-F238E27FC236}">
              <a16:creationId xmlns:a16="http://schemas.microsoft.com/office/drawing/2014/main" id="{64AAEFD7-3075-4408-94B5-839F15E41D72}"/>
            </a:ext>
          </a:extLst>
        </xdr:cNvPr>
        <xdr:cNvCxnSpPr/>
      </xdr:nvCxnSpPr>
      <xdr:spPr>
        <a:xfrm>
          <a:off x="13935075" y="6131560"/>
          <a:ext cx="762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539" name="楕円 538">
          <a:extLst>
            <a:ext uri="{FF2B5EF4-FFF2-40B4-BE49-F238E27FC236}">
              <a16:creationId xmlns:a16="http://schemas.microsoft.com/office/drawing/2014/main" id="{5FB9B335-A1DB-426F-8196-5A6A06C88725}"/>
            </a:ext>
          </a:extLst>
        </xdr:cNvPr>
        <xdr:cNvSpPr/>
      </xdr:nvSpPr>
      <xdr:spPr>
        <a:xfrm>
          <a:off x="13096875" y="60198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76200</xdr:rowOff>
    </xdr:from>
    <xdr:to>
      <xdr:col>81</xdr:col>
      <xdr:colOff>50800</xdr:colOff>
      <xdr:row>37</xdr:row>
      <xdr:rowOff>137160</xdr:rowOff>
    </xdr:to>
    <xdr:cxnSp macro="">
      <xdr:nvCxnSpPr>
        <xdr:cNvPr id="540" name="直線コネクタ 539">
          <a:extLst>
            <a:ext uri="{FF2B5EF4-FFF2-40B4-BE49-F238E27FC236}">
              <a16:creationId xmlns:a16="http://schemas.microsoft.com/office/drawing/2014/main" id="{10A44C20-76A2-489E-B07C-7A0CE29D7067}"/>
            </a:ext>
          </a:extLst>
        </xdr:cNvPr>
        <xdr:cNvCxnSpPr/>
      </xdr:nvCxnSpPr>
      <xdr:spPr>
        <a:xfrm>
          <a:off x="13144500" y="6067425"/>
          <a:ext cx="790575"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122555</xdr:rowOff>
    </xdr:from>
    <xdr:to>
      <xdr:col>72</xdr:col>
      <xdr:colOff>38100</xdr:colOff>
      <xdr:row>37</xdr:row>
      <xdr:rowOff>52705</xdr:rowOff>
    </xdr:to>
    <xdr:sp macro="" textlink="">
      <xdr:nvSpPr>
        <xdr:cNvPr id="541" name="楕円 540">
          <a:extLst>
            <a:ext uri="{FF2B5EF4-FFF2-40B4-BE49-F238E27FC236}">
              <a16:creationId xmlns:a16="http://schemas.microsoft.com/office/drawing/2014/main" id="{F68E7B73-8695-4FC0-BB72-B7EB788738E7}"/>
            </a:ext>
          </a:extLst>
        </xdr:cNvPr>
        <xdr:cNvSpPr/>
      </xdr:nvSpPr>
      <xdr:spPr>
        <a:xfrm>
          <a:off x="12296775" y="59550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xdr:rowOff>
    </xdr:from>
    <xdr:to>
      <xdr:col>76</xdr:col>
      <xdr:colOff>114300</xdr:colOff>
      <xdr:row>37</xdr:row>
      <xdr:rowOff>76200</xdr:rowOff>
    </xdr:to>
    <xdr:cxnSp macro="">
      <xdr:nvCxnSpPr>
        <xdr:cNvPr id="542" name="直線コネクタ 541">
          <a:extLst>
            <a:ext uri="{FF2B5EF4-FFF2-40B4-BE49-F238E27FC236}">
              <a16:creationId xmlns:a16="http://schemas.microsoft.com/office/drawing/2014/main" id="{7D8B8D68-1EE7-4021-9316-C252D693677C}"/>
            </a:ext>
          </a:extLst>
        </xdr:cNvPr>
        <xdr:cNvCxnSpPr/>
      </xdr:nvCxnSpPr>
      <xdr:spPr>
        <a:xfrm>
          <a:off x="12344400" y="5993130"/>
          <a:ext cx="8001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97790</xdr:rowOff>
    </xdr:from>
    <xdr:to>
      <xdr:col>67</xdr:col>
      <xdr:colOff>101600</xdr:colOff>
      <xdr:row>37</xdr:row>
      <xdr:rowOff>27940</xdr:rowOff>
    </xdr:to>
    <xdr:sp macro="" textlink="">
      <xdr:nvSpPr>
        <xdr:cNvPr id="543" name="楕円 542">
          <a:extLst>
            <a:ext uri="{FF2B5EF4-FFF2-40B4-BE49-F238E27FC236}">
              <a16:creationId xmlns:a16="http://schemas.microsoft.com/office/drawing/2014/main" id="{2A25EF18-FD65-48B4-B5F4-A930A9D12540}"/>
            </a:ext>
          </a:extLst>
        </xdr:cNvPr>
        <xdr:cNvSpPr/>
      </xdr:nvSpPr>
      <xdr:spPr>
        <a:xfrm>
          <a:off x="11487150" y="59270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148590</xdr:rowOff>
    </xdr:from>
    <xdr:to>
      <xdr:col>71</xdr:col>
      <xdr:colOff>177800</xdr:colOff>
      <xdr:row>37</xdr:row>
      <xdr:rowOff>1905</xdr:rowOff>
    </xdr:to>
    <xdr:cxnSp macro="">
      <xdr:nvCxnSpPr>
        <xdr:cNvPr id="544" name="直線コネクタ 543">
          <a:extLst>
            <a:ext uri="{FF2B5EF4-FFF2-40B4-BE49-F238E27FC236}">
              <a16:creationId xmlns:a16="http://schemas.microsoft.com/office/drawing/2014/main" id="{7ECDAB64-56A8-4696-9306-EB8C6892FDB8}"/>
            </a:ext>
          </a:extLst>
        </xdr:cNvPr>
        <xdr:cNvCxnSpPr/>
      </xdr:nvCxnSpPr>
      <xdr:spPr>
        <a:xfrm>
          <a:off x="11534775" y="5974715"/>
          <a:ext cx="809625"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5ED6A9F5-31FB-4DCA-92AC-62173E261F52}"/>
            </a:ext>
          </a:extLst>
        </xdr:cNvPr>
        <xdr:cNvSpPr txBox="1"/>
      </xdr:nvSpPr>
      <xdr:spPr>
        <a:xfrm>
          <a:off x="13745219"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18E4F1F4-E2AD-40AF-8C9F-5560ABBBFB06}"/>
            </a:ext>
          </a:extLst>
        </xdr:cNvPr>
        <xdr:cNvSpPr txBox="1"/>
      </xdr:nvSpPr>
      <xdr:spPr>
        <a:xfrm>
          <a:off x="12964169" y="566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65764A4C-8373-45B1-9428-3A0AC0C82873}"/>
            </a:ext>
          </a:extLst>
        </xdr:cNvPr>
        <xdr:cNvSpPr txBox="1"/>
      </xdr:nvSpPr>
      <xdr:spPr>
        <a:xfrm>
          <a:off x="12164069"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23B66735-0DE2-4BF7-A7C5-54464BA624DE}"/>
            </a:ext>
          </a:extLst>
        </xdr:cNvPr>
        <xdr:cNvSpPr txBox="1"/>
      </xdr:nvSpPr>
      <xdr:spPr>
        <a:xfrm>
          <a:off x="11354444" y="563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7637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90618979-715A-4B97-A26E-B30EEFF5DE5D}"/>
            </a:ext>
          </a:extLst>
        </xdr:cNvPr>
        <xdr:cNvSpPr txBox="1"/>
      </xdr:nvSpPr>
      <xdr:spPr>
        <a:xfrm>
          <a:off x="13745219" y="616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118127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64C6568A-49C7-4F94-9884-38233605A739}"/>
            </a:ext>
          </a:extLst>
        </xdr:cNvPr>
        <xdr:cNvSpPr txBox="1"/>
      </xdr:nvSpPr>
      <xdr:spPr>
        <a:xfrm>
          <a:off x="12964169" y="6112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43832</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56D31D74-9E80-4805-99A9-1E6D15558130}"/>
            </a:ext>
          </a:extLst>
        </xdr:cNvPr>
        <xdr:cNvSpPr txBox="1"/>
      </xdr:nvSpPr>
      <xdr:spPr>
        <a:xfrm>
          <a:off x="12164069" y="6038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19067</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6BF63EC2-59FC-48BE-8AAE-043895EDAA3F}"/>
            </a:ext>
          </a:extLst>
        </xdr:cNvPr>
        <xdr:cNvSpPr txBox="1"/>
      </xdr:nvSpPr>
      <xdr:spPr>
        <a:xfrm>
          <a:off x="11354444" y="601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AF6B71EA-2AC1-4FEC-A2D1-F71E9F955642}"/>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AB02E72D-2B4B-449C-9E94-E10E743AFDA0}"/>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29DEEC9E-A91C-4522-8F90-2775F73C028A}"/>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91CE2A10-90A9-4AD3-85F0-6977591CAA4C}"/>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2212FF2C-D51E-4C00-A0E0-3D74E72D9CAC}"/>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4E48F1B3-C197-49C6-BE8C-D04FE4A372C6}"/>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8957FD4A-EF98-4805-86F7-36DE74730D32}"/>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9D43591-75A5-4B88-BF5A-DE03BF895FCA}"/>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2CBD0BD6-288E-4C64-8286-C372EE6609F5}"/>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2F49E7DB-8570-43E1-B40C-49BC0FB11B3B}"/>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A05A1617-0982-4FE8-AAD7-BF82A04B6509}"/>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FA8FA4CA-0EC5-4C63-B6B5-6AA5150CB7E1}"/>
            </a:ext>
          </a:extLst>
        </xdr:cNvPr>
        <xdr:cNvSpPr txBox="1"/>
      </xdr:nvSpPr>
      <xdr:spPr>
        <a:xfrm>
          <a:off x="160523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370F1DED-37F8-4C8F-BD4C-158C9FA3A6E7}"/>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0ACC6143-D247-4EC6-AA16-0BDFBD710427}"/>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6AAFA1EE-7728-4249-9412-B0120022EEB4}"/>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058651CE-7A70-4ED6-80E7-18B3920D05A0}"/>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5ECB6EB1-A6DA-4C8A-A4C1-E429DD4BBA3F}"/>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1236BF27-15F7-4B1D-AF7D-6C11670A76AD}"/>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52580A63-C743-47B1-8C4F-FA618C824F40}"/>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DDF2573D-8AC9-46B6-B4C7-5F3CDBF9B9C3}"/>
            </a:ext>
          </a:extLst>
        </xdr:cNvPr>
        <xdr:cNvSpPr txBox="1"/>
      </xdr:nvSpPr>
      <xdr:spPr>
        <a:xfrm>
          <a:off x="16052346"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494B6394-058E-4B7A-8FB7-DC11390F41B7}"/>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790FBBE1-F766-4A9B-807D-2E169B7287C0}"/>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1510C4F2-9C0F-48F3-9050-CDA7E80700B6}"/>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576" name="直線コネクタ 575">
          <a:extLst>
            <a:ext uri="{FF2B5EF4-FFF2-40B4-BE49-F238E27FC236}">
              <a16:creationId xmlns:a16="http://schemas.microsoft.com/office/drawing/2014/main" id="{3A0AD074-F157-4442-9787-E54FBC46ED2B}"/>
            </a:ext>
          </a:extLst>
        </xdr:cNvPr>
        <xdr:cNvCxnSpPr/>
      </xdr:nvCxnSpPr>
      <xdr:spPr>
        <a:xfrm flipV="1">
          <a:off x="19954239" y="5632069"/>
          <a:ext cx="0" cy="11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CD716D28-8447-43E3-9430-88C07AB40B02}"/>
            </a:ext>
          </a:extLst>
        </xdr:cNvPr>
        <xdr:cNvSpPr txBox="1"/>
      </xdr:nvSpPr>
      <xdr:spPr>
        <a:xfrm>
          <a:off x="19992975" y="682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578" name="直線コネクタ 577">
          <a:extLst>
            <a:ext uri="{FF2B5EF4-FFF2-40B4-BE49-F238E27FC236}">
              <a16:creationId xmlns:a16="http://schemas.microsoft.com/office/drawing/2014/main" id="{8FFBD1D0-60F5-4344-BC18-F7A480F01A9B}"/>
            </a:ext>
          </a:extLst>
        </xdr:cNvPr>
        <xdr:cNvCxnSpPr/>
      </xdr:nvCxnSpPr>
      <xdr:spPr>
        <a:xfrm>
          <a:off x="19878675" y="68206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5A4CFC93-91F4-4F90-A5E7-3A4BE0C76FE3}"/>
            </a:ext>
          </a:extLst>
        </xdr:cNvPr>
        <xdr:cNvSpPr txBox="1"/>
      </xdr:nvSpPr>
      <xdr:spPr>
        <a:xfrm>
          <a:off x="19992975" y="541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580" name="直線コネクタ 579">
          <a:extLst>
            <a:ext uri="{FF2B5EF4-FFF2-40B4-BE49-F238E27FC236}">
              <a16:creationId xmlns:a16="http://schemas.microsoft.com/office/drawing/2014/main" id="{C1831DF8-9E8B-4922-B33D-02699ECCBF27}"/>
            </a:ext>
          </a:extLst>
        </xdr:cNvPr>
        <xdr:cNvCxnSpPr/>
      </xdr:nvCxnSpPr>
      <xdr:spPr>
        <a:xfrm>
          <a:off x="19878675" y="56320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85615</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250FB6DE-5F94-4E30-BB9C-A9D7EFBFE134}"/>
            </a:ext>
          </a:extLst>
        </xdr:cNvPr>
        <xdr:cNvSpPr txBox="1"/>
      </xdr:nvSpPr>
      <xdr:spPr>
        <a:xfrm>
          <a:off x="19992975" y="64038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582" name="フローチャート: 判断 581">
          <a:extLst>
            <a:ext uri="{FF2B5EF4-FFF2-40B4-BE49-F238E27FC236}">
              <a16:creationId xmlns:a16="http://schemas.microsoft.com/office/drawing/2014/main" id="{DAC49E19-15D1-437D-97E6-4CBDDDC78AB6}"/>
            </a:ext>
          </a:extLst>
        </xdr:cNvPr>
        <xdr:cNvSpPr/>
      </xdr:nvSpPr>
      <xdr:spPr>
        <a:xfrm>
          <a:off x="19897725" y="65429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583" name="フローチャート: 判断 582">
          <a:extLst>
            <a:ext uri="{FF2B5EF4-FFF2-40B4-BE49-F238E27FC236}">
              <a16:creationId xmlns:a16="http://schemas.microsoft.com/office/drawing/2014/main" id="{9E73A11F-F433-4F80-9D46-86D8B94A36DF}"/>
            </a:ext>
          </a:extLst>
        </xdr:cNvPr>
        <xdr:cNvSpPr/>
      </xdr:nvSpPr>
      <xdr:spPr>
        <a:xfrm>
          <a:off x="19154775" y="65429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584" name="フローチャート: 判断 583">
          <a:extLst>
            <a:ext uri="{FF2B5EF4-FFF2-40B4-BE49-F238E27FC236}">
              <a16:creationId xmlns:a16="http://schemas.microsoft.com/office/drawing/2014/main" id="{9DA25A4E-D3E9-4FC1-BA6E-7C8F8FBC4889}"/>
            </a:ext>
          </a:extLst>
        </xdr:cNvPr>
        <xdr:cNvSpPr/>
      </xdr:nvSpPr>
      <xdr:spPr>
        <a:xfrm>
          <a:off x="18345150" y="65444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585" name="フローチャート: 判断 584">
          <a:extLst>
            <a:ext uri="{FF2B5EF4-FFF2-40B4-BE49-F238E27FC236}">
              <a16:creationId xmlns:a16="http://schemas.microsoft.com/office/drawing/2014/main" id="{5FE3EA19-6CAF-4DBF-8EC8-55DCE35F286E}"/>
            </a:ext>
          </a:extLst>
        </xdr:cNvPr>
        <xdr:cNvSpPr/>
      </xdr:nvSpPr>
      <xdr:spPr>
        <a:xfrm>
          <a:off x="17554575" y="65519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586" name="フローチャート: 判断 585">
          <a:extLst>
            <a:ext uri="{FF2B5EF4-FFF2-40B4-BE49-F238E27FC236}">
              <a16:creationId xmlns:a16="http://schemas.microsoft.com/office/drawing/2014/main" id="{3F74456A-14BF-4815-A881-DC63FFEACCDE}"/>
            </a:ext>
          </a:extLst>
        </xdr:cNvPr>
        <xdr:cNvSpPr/>
      </xdr:nvSpPr>
      <xdr:spPr>
        <a:xfrm>
          <a:off x="16754475" y="65457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2EF75A2-2C47-4670-A127-9D43E4BCE9F2}"/>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6EF08B6-58B7-402E-92AA-7A0749274764}"/>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B703E76-9217-4AC4-ADF8-768525CC8BA2}"/>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6986F10-8BD0-406E-BC72-B40DD63BBED1}"/>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47D1711-6855-466E-B7A5-24DB6FB8BC05}"/>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86360</xdr:rowOff>
    </xdr:from>
    <xdr:to>
      <xdr:col>116</xdr:col>
      <xdr:colOff>114300</xdr:colOff>
      <xdr:row>41</xdr:row>
      <xdr:rowOff>16510</xdr:rowOff>
    </xdr:to>
    <xdr:sp macro="" textlink="">
      <xdr:nvSpPr>
        <xdr:cNvPr id="592" name="楕円 591">
          <a:extLst>
            <a:ext uri="{FF2B5EF4-FFF2-40B4-BE49-F238E27FC236}">
              <a16:creationId xmlns:a16="http://schemas.microsoft.com/office/drawing/2014/main" id="{F92B3E65-711B-49ED-86A5-242D17D1C6D9}"/>
            </a:ext>
          </a:extLst>
        </xdr:cNvPr>
        <xdr:cNvSpPr/>
      </xdr:nvSpPr>
      <xdr:spPr>
        <a:xfrm>
          <a:off x="19897725" y="65601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64787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E678F7FB-D907-4395-8489-9347F662CE49}"/>
            </a:ext>
          </a:extLst>
        </xdr:cNvPr>
        <xdr:cNvSpPr txBox="1"/>
      </xdr:nvSpPr>
      <xdr:spPr>
        <a:xfrm>
          <a:off x="19992975" y="65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95504</xdr:rowOff>
    </xdr:from>
    <xdr:to>
      <xdr:col>112</xdr:col>
      <xdr:colOff>38100</xdr:colOff>
      <xdr:row>41</xdr:row>
      <xdr:rowOff>25654</xdr:rowOff>
    </xdr:to>
    <xdr:sp macro="" textlink="">
      <xdr:nvSpPr>
        <xdr:cNvPr id="594" name="楕円 593">
          <a:extLst>
            <a:ext uri="{FF2B5EF4-FFF2-40B4-BE49-F238E27FC236}">
              <a16:creationId xmlns:a16="http://schemas.microsoft.com/office/drawing/2014/main" id="{DA5E2987-B1EB-483F-927F-B0E3515B8522}"/>
            </a:ext>
          </a:extLst>
        </xdr:cNvPr>
        <xdr:cNvSpPr/>
      </xdr:nvSpPr>
      <xdr:spPr>
        <a:xfrm>
          <a:off x="19154775" y="65725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137160</xdr:rowOff>
    </xdr:from>
    <xdr:to>
      <xdr:col>116</xdr:col>
      <xdr:colOff>63500</xdr:colOff>
      <xdr:row>40</xdr:row>
      <xdr:rowOff>146304</xdr:rowOff>
    </xdr:to>
    <xdr:cxnSp macro="">
      <xdr:nvCxnSpPr>
        <xdr:cNvPr id="595" name="直線コネクタ 594">
          <a:extLst>
            <a:ext uri="{FF2B5EF4-FFF2-40B4-BE49-F238E27FC236}">
              <a16:creationId xmlns:a16="http://schemas.microsoft.com/office/drawing/2014/main" id="{37F5822A-12B3-4CDD-9AB3-172E8FCF006D}"/>
            </a:ext>
          </a:extLst>
        </xdr:cNvPr>
        <xdr:cNvCxnSpPr/>
      </xdr:nvCxnSpPr>
      <xdr:spPr>
        <a:xfrm flipV="1">
          <a:off x="19202400" y="6617335"/>
          <a:ext cx="752475"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103886</xdr:rowOff>
    </xdr:from>
    <xdr:to>
      <xdr:col>107</xdr:col>
      <xdr:colOff>101600</xdr:colOff>
      <xdr:row>41</xdr:row>
      <xdr:rowOff>34036</xdr:rowOff>
    </xdr:to>
    <xdr:sp macro="" textlink="">
      <xdr:nvSpPr>
        <xdr:cNvPr id="596" name="楕円 595">
          <a:extLst>
            <a:ext uri="{FF2B5EF4-FFF2-40B4-BE49-F238E27FC236}">
              <a16:creationId xmlns:a16="http://schemas.microsoft.com/office/drawing/2014/main" id="{F129FB4A-0243-403E-A54A-32A70C98AA4B}"/>
            </a:ext>
          </a:extLst>
        </xdr:cNvPr>
        <xdr:cNvSpPr/>
      </xdr:nvSpPr>
      <xdr:spPr>
        <a:xfrm>
          <a:off x="18345150" y="658406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146304</xdr:rowOff>
    </xdr:from>
    <xdr:to>
      <xdr:col>111</xdr:col>
      <xdr:colOff>177800</xdr:colOff>
      <xdr:row>40</xdr:row>
      <xdr:rowOff>154686</xdr:rowOff>
    </xdr:to>
    <xdr:cxnSp macro="">
      <xdr:nvCxnSpPr>
        <xdr:cNvPr id="597" name="直線コネクタ 596">
          <a:extLst>
            <a:ext uri="{FF2B5EF4-FFF2-40B4-BE49-F238E27FC236}">
              <a16:creationId xmlns:a16="http://schemas.microsoft.com/office/drawing/2014/main" id="{CB67F591-9D58-4749-A2B7-21A81AB405EC}"/>
            </a:ext>
          </a:extLst>
        </xdr:cNvPr>
        <xdr:cNvCxnSpPr/>
      </xdr:nvCxnSpPr>
      <xdr:spPr>
        <a:xfrm flipV="1">
          <a:off x="18392775" y="6620129"/>
          <a:ext cx="809625"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111506</xdr:rowOff>
    </xdr:from>
    <xdr:to>
      <xdr:col>102</xdr:col>
      <xdr:colOff>165100</xdr:colOff>
      <xdr:row>41</xdr:row>
      <xdr:rowOff>41656</xdr:rowOff>
    </xdr:to>
    <xdr:sp macro="" textlink="">
      <xdr:nvSpPr>
        <xdr:cNvPr id="598" name="楕円 597">
          <a:extLst>
            <a:ext uri="{FF2B5EF4-FFF2-40B4-BE49-F238E27FC236}">
              <a16:creationId xmlns:a16="http://schemas.microsoft.com/office/drawing/2014/main" id="{F8E9C2D7-D3C1-43CE-AF78-828F0BCD85F7}"/>
            </a:ext>
          </a:extLst>
        </xdr:cNvPr>
        <xdr:cNvSpPr/>
      </xdr:nvSpPr>
      <xdr:spPr>
        <a:xfrm>
          <a:off x="17554575" y="65885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154686</xdr:rowOff>
    </xdr:from>
    <xdr:to>
      <xdr:col>107</xdr:col>
      <xdr:colOff>50800</xdr:colOff>
      <xdr:row>40</xdr:row>
      <xdr:rowOff>162306</xdr:rowOff>
    </xdr:to>
    <xdr:cxnSp macro="">
      <xdr:nvCxnSpPr>
        <xdr:cNvPr id="599" name="直線コネクタ 598">
          <a:extLst>
            <a:ext uri="{FF2B5EF4-FFF2-40B4-BE49-F238E27FC236}">
              <a16:creationId xmlns:a16="http://schemas.microsoft.com/office/drawing/2014/main" id="{5228FF81-C4E2-4BC2-AB92-C0196C5F86A5}"/>
            </a:ext>
          </a:extLst>
        </xdr:cNvPr>
        <xdr:cNvCxnSpPr/>
      </xdr:nvCxnSpPr>
      <xdr:spPr>
        <a:xfrm flipV="1">
          <a:off x="17602200" y="6631686"/>
          <a:ext cx="790575"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161036</xdr:rowOff>
    </xdr:from>
    <xdr:to>
      <xdr:col>98</xdr:col>
      <xdr:colOff>38100</xdr:colOff>
      <xdr:row>40</xdr:row>
      <xdr:rowOff>91186</xdr:rowOff>
    </xdr:to>
    <xdr:sp macro="" textlink="">
      <xdr:nvSpPr>
        <xdr:cNvPr id="600" name="楕円 599">
          <a:extLst>
            <a:ext uri="{FF2B5EF4-FFF2-40B4-BE49-F238E27FC236}">
              <a16:creationId xmlns:a16="http://schemas.microsoft.com/office/drawing/2014/main" id="{CBADE89D-7D9C-4F5A-B8D4-71C33DB239E3}"/>
            </a:ext>
          </a:extLst>
        </xdr:cNvPr>
        <xdr:cNvSpPr/>
      </xdr:nvSpPr>
      <xdr:spPr>
        <a:xfrm>
          <a:off x="16754475" y="647928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40386</xdr:rowOff>
    </xdr:from>
    <xdr:to>
      <xdr:col>102</xdr:col>
      <xdr:colOff>114300</xdr:colOff>
      <xdr:row>40</xdr:row>
      <xdr:rowOff>162306</xdr:rowOff>
    </xdr:to>
    <xdr:cxnSp macro="">
      <xdr:nvCxnSpPr>
        <xdr:cNvPr id="601" name="直線コネクタ 600">
          <a:extLst>
            <a:ext uri="{FF2B5EF4-FFF2-40B4-BE49-F238E27FC236}">
              <a16:creationId xmlns:a16="http://schemas.microsoft.com/office/drawing/2014/main" id="{37713C29-F4A2-4051-A090-25F2294A3E76}"/>
            </a:ext>
          </a:extLst>
        </xdr:cNvPr>
        <xdr:cNvCxnSpPr/>
      </xdr:nvCxnSpPr>
      <xdr:spPr>
        <a:xfrm>
          <a:off x="16802100" y="6517386"/>
          <a:ext cx="8001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A1420003-9B08-45A5-886E-B180E5304939}"/>
            </a:ext>
          </a:extLst>
        </xdr:cNvPr>
        <xdr:cNvSpPr txBox="1"/>
      </xdr:nvSpPr>
      <xdr:spPr>
        <a:xfrm>
          <a:off x="18983402" y="632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29892675-9E18-4D01-AAAA-5068765E7253}"/>
            </a:ext>
          </a:extLst>
        </xdr:cNvPr>
        <xdr:cNvSpPr txBox="1"/>
      </xdr:nvSpPr>
      <xdr:spPr>
        <a:xfrm>
          <a:off x="18183302"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FF44AA5E-1561-411C-97EF-AE4CB0063076}"/>
            </a:ext>
          </a:extLst>
        </xdr:cNvPr>
        <xdr:cNvSpPr txBox="1"/>
      </xdr:nvSpPr>
      <xdr:spPr>
        <a:xfrm>
          <a:off x="17383202" y="633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164609</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6753052A-5D0F-462B-B126-B71011476EFF}"/>
            </a:ext>
          </a:extLst>
        </xdr:cNvPr>
        <xdr:cNvSpPr txBox="1"/>
      </xdr:nvSpPr>
      <xdr:spPr>
        <a:xfrm>
          <a:off x="16592627" y="663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16781</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3A9EDE5C-A392-4D20-8786-7ED7706E57FE}"/>
            </a:ext>
          </a:extLst>
        </xdr:cNvPr>
        <xdr:cNvSpPr txBox="1"/>
      </xdr:nvSpPr>
      <xdr:spPr>
        <a:xfrm>
          <a:off x="18983402" y="665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25163</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BDAA40B4-3A55-474E-855E-BED031C6D848}"/>
            </a:ext>
          </a:extLst>
        </xdr:cNvPr>
        <xdr:cNvSpPr txBox="1"/>
      </xdr:nvSpPr>
      <xdr:spPr>
        <a:xfrm>
          <a:off x="18183302" y="666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32783</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22B16968-53B9-41A6-B3D2-B3DF82E50A46}"/>
            </a:ext>
          </a:extLst>
        </xdr:cNvPr>
        <xdr:cNvSpPr txBox="1"/>
      </xdr:nvSpPr>
      <xdr:spPr>
        <a:xfrm>
          <a:off x="17383202" y="666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107713</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890C7EBD-3B61-4061-B5C6-4C33E8D66BCE}"/>
            </a:ext>
          </a:extLst>
        </xdr:cNvPr>
        <xdr:cNvSpPr txBox="1"/>
      </xdr:nvSpPr>
      <xdr:spPr>
        <a:xfrm>
          <a:off x="16592627" y="625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10D27DAF-6D3E-4B67-A544-28686D0C1B81}"/>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EFF2D3D8-0010-4E36-9109-7C06F7A9A2E4}"/>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D93A208C-AC96-4206-B91A-3B73AD62A43A}"/>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6BAE33B6-784C-4965-896D-7CA86B6943FC}"/>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45BE0B11-3204-4C46-8062-2AEBD7AF72FE}"/>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F8366234-1556-4D52-B516-6EFC39D75566}"/>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DD43C9C2-9D7C-46BA-977B-967474471C29}"/>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6FE2A76A-1B87-4BF6-A523-D4DB3DE8E709}"/>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CA19351C-D798-4162-B6C9-C71BC1A660A6}"/>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7C9C6D9-257C-4ACD-92F2-55D00B4532FF}"/>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6BE09841-C8F8-44F5-901D-2F6D5A00B11E}"/>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6A291803-0324-440A-8D0D-775498CED243}"/>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4062DBDA-D34C-46E6-A2BF-7B040E790428}"/>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38FDBAA9-09E9-4FC2-8457-2BFEC150D118}"/>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89B1DC7C-5F7C-48F3-AEF8-8B6CAB2472E9}"/>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B64BB2BA-7A41-43A5-9571-C5AF3C50D895}"/>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9B4EE7D0-BDEE-44E5-A8A2-AF665E5E8836}"/>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FA3E4C02-3BF2-4293-BA4B-AADAACEE46A9}"/>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7FB8A114-CCBD-4505-B306-D10BF7F9C38B}"/>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28842EB9-C470-4E4C-A971-1BFD36B977B7}"/>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9FFE3F3E-4D40-4901-9D52-A785C8CDAFE3}"/>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6A6094AA-64AF-40FC-A305-38FFDBEC8201}"/>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113BCAF9-5582-49E8-AA85-107B541D3D8B}"/>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FE17BBEF-8660-4D41-B91B-71EE198CD391}"/>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634" name="直線コネクタ 633">
          <a:extLst>
            <a:ext uri="{FF2B5EF4-FFF2-40B4-BE49-F238E27FC236}">
              <a16:creationId xmlns:a16="http://schemas.microsoft.com/office/drawing/2014/main" id="{2891D8F2-6827-40D2-9E5E-1AC75823B330}"/>
            </a:ext>
          </a:extLst>
        </xdr:cNvPr>
        <xdr:cNvCxnSpPr/>
      </xdr:nvCxnSpPr>
      <xdr:spPr>
        <a:xfrm flipV="1">
          <a:off x="14696439" y="8936990"/>
          <a:ext cx="0" cy="135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B4C2C412-94B2-4436-AB7A-362FC15559E5}"/>
            </a:ext>
          </a:extLst>
        </xdr:cNvPr>
        <xdr:cNvSpPr txBox="1"/>
      </xdr:nvSpPr>
      <xdr:spPr>
        <a:xfrm>
          <a:off x="14735175" y="1030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636" name="直線コネクタ 635">
          <a:extLst>
            <a:ext uri="{FF2B5EF4-FFF2-40B4-BE49-F238E27FC236}">
              <a16:creationId xmlns:a16="http://schemas.microsoft.com/office/drawing/2014/main" id="{B7076161-2645-493C-89AA-683987D5B7F5}"/>
            </a:ext>
          </a:extLst>
        </xdr:cNvPr>
        <xdr:cNvCxnSpPr/>
      </xdr:nvCxnSpPr>
      <xdr:spPr>
        <a:xfrm>
          <a:off x="14611350" y="102965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71EF4C07-827B-4A51-87D3-B9AA082533C7}"/>
            </a:ext>
          </a:extLst>
        </xdr:cNvPr>
        <xdr:cNvSpPr txBox="1"/>
      </xdr:nvSpPr>
      <xdr:spPr>
        <a:xfrm>
          <a:off x="14735175" y="8734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8" name="直線コネクタ 637">
          <a:extLst>
            <a:ext uri="{FF2B5EF4-FFF2-40B4-BE49-F238E27FC236}">
              <a16:creationId xmlns:a16="http://schemas.microsoft.com/office/drawing/2014/main" id="{1FCD50F4-CD0A-4CF1-82B2-CDDCA0C33174}"/>
            </a:ext>
          </a:extLst>
        </xdr:cNvPr>
        <xdr:cNvCxnSpPr/>
      </xdr:nvCxnSpPr>
      <xdr:spPr>
        <a:xfrm>
          <a:off x="14611350" y="89369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B2D61348-F54E-4025-B3CE-0FEA1151DF08}"/>
            </a:ext>
          </a:extLst>
        </xdr:cNvPr>
        <xdr:cNvSpPr txBox="1"/>
      </xdr:nvSpPr>
      <xdr:spPr>
        <a:xfrm>
          <a:off x="14735175" y="9588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40" name="フローチャート: 判断 639">
          <a:extLst>
            <a:ext uri="{FF2B5EF4-FFF2-40B4-BE49-F238E27FC236}">
              <a16:creationId xmlns:a16="http://schemas.microsoft.com/office/drawing/2014/main" id="{11D4AC6A-0041-4DDA-9169-0970B57619C2}"/>
            </a:ext>
          </a:extLst>
        </xdr:cNvPr>
        <xdr:cNvSpPr/>
      </xdr:nvSpPr>
      <xdr:spPr>
        <a:xfrm>
          <a:off x="14649450" y="97243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641" name="フローチャート: 判断 640">
          <a:extLst>
            <a:ext uri="{FF2B5EF4-FFF2-40B4-BE49-F238E27FC236}">
              <a16:creationId xmlns:a16="http://schemas.microsoft.com/office/drawing/2014/main" id="{59349352-0DA0-4715-B8D8-D14897B63DC2}"/>
            </a:ext>
          </a:extLst>
        </xdr:cNvPr>
        <xdr:cNvSpPr/>
      </xdr:nvSpPr>
      <xdr:spPr>
        <a:xfrm>
          <a:off x="13887450" y="97231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642" name="フローチャート: 判断 641">
          <a:extLst>
            <a:ext uri="{FF2B5EF4-FFF2-40B4-BE49-F238E27FC236}">
              <a16:creationId xmlns:a16="http://schemas.microsoft.com/office/drawing/2014/main" id="{729073A1-9A1C-4435-9957-73103878D94B}"/>
            </a:ext>
          </a:extLst>
        </xdr:cNvPr>
        <xdr:cNvSpPr/>
      </xdr:nvSpPr>
      <xdr:spPr>
        <a:xfrm>
          <a:off x="13096875" y="97142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3" name="フローチャート: 判断 642">
          <a:extLst>
            <a:ext uri="{FF2B5EF4-FFF2-40B4-BE49-F238E27FC236}">
              <a16:creationId xmlns:a16="http://schemas.microsoft.com/office/drawing/2014/main" id="{C3C1C004-C255-4B49-80B6-E0575D32682C}"/>
            </a:ext>
          </a:extLst>
        </xdr:cNvPr>
        <xdr:cNvSpPr/>
      </xdr:nvSpPr>
      <xdr:spPr>
        <a:xfrm>
          <a:off x="12296775" y="96856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4" name="フローチャート: 判断 643">
          <a:extLst>
            <a:ext uri="{FF2B5EF4-FFF2-40B4-BE49-F238E27FC236}">
              <a16:creationId xmlns:a16="http://schemas.microsoft.com/office/drawing/2014/main" id="{7CBAA9C3-8BCC-4FD6-B08D-EBEAF87D2497}"/>
            </a:ext>
          </a:extLst>
        </xdr:cNvPr>
        <xdr:cNvSpPr/>
      </xdr:nvSpPr>
      <xdr:spPr>
        <a:xfrm>
          <a:off x="11487150" y="96754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EFEF69B-8772-4076-B0BF-4A22D5868AE7}"/>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2F464EA-39C2-42E6-AF79-5CE90D82188A}"/>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13A5467-DAE1-4F08-AE4D-5DAF4C70ED87}"/>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787E0CB0-2A7F-41AE-985E-5D976398FEBE}"/>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E3DEA70-E417-4B45-A7F8-60F0F2747078}"/>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92075</xdr:rowOff>
    </xdr:from>
    <xdr:to>
      <xdr:col>85</xdr:col>
      <xdr:colOff>177800</xdr:colOff>
      <xdr:row>61</xdr:row>
      <xdr:rowOff>22225</xdr:rowOff>
    </xdr:to>
    <xdr:sp macro="" textlink="">
      <xdr:nvSpPr>
        <xdr:cNvPr id="650" name="楕円 649">
          <a:extLst>
            <a:ext uri="{FF2B5EF4-FFF2-40B4-BE49-F238E27FC236}">
              <a16:creationId xmlns:a16="http://schemas.microsoft.com/office/drawing/2014/main" id="{3E00157E-0217-4616-85AD-DBC7FB0AB957}"/>
            </a:ext>
          </a:extLst>
        </xdr:cNvPr>
        <xdr:cNvSpPr/>
      </xdr:nvSpPr>
      <xdr:spPr>
        <a:xfrm>
          <a:off x="14649450" y="98075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70502</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C4647710-8D9B-42DF-918B-CE1A78B7B4E9}"/>
            </a:ext>
          </a:extLst>
        </xdr:cNvPr>
        <xdr:cNvSpPr txBox="1"/>
      </xdr:nvSpPr>
      <xdr:spPr>
        <a:xfrm>
          <a:off x="14735175"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69215</xdr:rowOff>
    </xdr:from>
    <xdr:to>
      <xdr:col>81</xdr:col>
      <xdr:colOff>101600</xdr:colOff>
      <xdr:row>60</xdr:row>
      <xdr:rowOff>170815</xdr:rowOff>
    </xdr:to>
    <xdr:sp macro="" textlink="">
      <xdr:nvSpPr>
        <xdr:cNvPr id="652" name="楕円 651">
          <a:extLst>
            <a:ext uri="{FF2B5EF4-FFF2-40B4-BE49-F238E27FC236}">
              <a16:creationId xmlns:a16="http://schemas.microsoft.com/office/drawing/2014/main" id="{D4D4782F-1070-4159-A1F8-E86C2B61F2DD}"/>
            </a:ext>
          </a:extLst>
        </xdr:cNvPr>
        <xdr:cNvSpPr/>
      </xdr:nvSpPr>
      <xdr:spPr>
        <a:xfrm>
          <a:off x="13887450" y="97815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120015</xdr:rowOff>
    </xdr:from>
    <xdr:to>
      <xdr:col>85</xdr:col>
      <xdr:colOff>127000</xdr:colOff>
      <xdr:row>60</xdr:row>
      <xdr:rowOff>142875</xdr:rowOff>
    </xdr:to>
    <xdr:cxnSp macro="">
      <xdr:nvCxnSpPr>
        <xdr:cNvPr id="653" name="直線コネクタ 652">
          <a:extLst>
            <a:ext uri="{FF2B5EF4-FFF2-40B4-BE49-F238E27FC236}">
              <a16:creationId xmlns:a16="http://schemas.microsoft.com/office/drawing/2014/main" id="{A0B7DBA9-EA95-40FF-9439-2F5F5629D97E}"/>
            </a:ext>
          </a:extLst>
        </xdr:cNvPr>
        <xdr:cNvCxnSpPr/>
      </xdr:nvCxnSpPr>
      <xdr:spPr>
        <a:xfrm>
          <a:off x="13935075" y="9838690"/>
          <a:ext cx="762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31115</xdr:rowOff>
    </xdr:from>
    <xdr:to>
      <xdr:col>76</xdr:col>
      <xdr:colOff>165100</xdr:colOff>
      <xdr:row>60</xdr:row>
      <xdr:rowOff>132715</xdr:rowOff>
    </xdr:to>
    <xdr:sp macro="" textlink="">
      <xdr:nvSpPr>
        <xdr:cNvPr id="654" name="楕円 653">
          <a:extLst>
            <a:ext uri="{FF2B5EF4-FFF2-40B4-BE49-F238E27FC236}">
              <a16:creationId xmlns:a16="http://schemas.microsoft.com/office/drawing/2014/main" id="{E8962A05-84AD-414F-A197-13F66812D0AD}"/>
            </a:ext>
          </a:extLst>
        </xdr:cNvPr>
        <xdr:cNvSpPr/>
      </xdr:nvSpPr>
      <xdr:spPr>
        <a:xfrm>
          <a:off x="13096875" y="97434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81915</xdr:rowOff>
    </xdr:from>
    <xdr:to>
      <xdr:col>81</xdr:col>
      <xdr:colOff>50800</xdr:colOff>
      <xdr:row>60</xdr:row>
      <xdr:rowOff>120015</xdr:rowOff>
    </xdr:to>
    <xdr:cxnSp macro="">
      <xdr:nvCxnSpPr>
        <xdr:cNvPr id="655" name="直線コネクタ 654">
          <a:extLst>
            <a:ext uri="{FF2B5EF4-FFF2-40B4-BE49-F238E27FC236}">
              <a16:creationId xmlns:a16="http://schemas.microsoft.com/office/drawing/2014/main" id="{318E79D8-5B48-4718-9348-8887C9B3A620}"/>
            </a:ext>
          </a:extLst>
        </xdr:cNvPr>
        <xdr:cNvCxnSpPr/>
      </xdr:nvCxnSpPr>
      <xdr:spPr>
        <a:xfrm>
          <a:off x="13144500" y="980059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xdr:rowOff>
    </xdr:from>
    <xdr:to>
      <xdr:col>72</xdr:col>
      <xdr:colOff>38100</xdr:colOff>
      <xdr:row>60</xdr:row>
      <xdr:rowOff>107950</xdr:rowOff>
    </xdr:to>
    <xdr:sp macro="" textlink="">
      <xdr:nvSpPr>
        <xdr:cNvPr id="656" name="楕円 655">
          <a:extLst>
            <a:ext uri="{FF2B5EF4-FFF2-40B4-BE49-F238E27FC236}">
              <a16:creationId xmlns:a16="http://schemas.microsoft.com/office/drawing/2014/main" id="{8DE95DBE-4800-4104-9AE2-A3E646B1FF0C}"/>
            </a:ext>
          </a:extLst>
        </xdr:cNvPr>
        <xdr:cNvSpPr/>
      </xdr:nvSpPr>
      <xdr:spPr>
        <a:xfrm>
          <a:off x="12296775" y="97250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57150</xdr:rowOff>
    </xdr:from>
    <xdr:to>
      <xdr:col>76</xdr:col>
      <xdr:colOff>114300</xdr:colOff>
      <xdr:row>60</xdr:row>
      <xdr:rowOff>81915</xdr:rowOff>
    </xdr:to>
    <xdr:cxnSp macro="">
      <xdr:nvCxnSpPr>
        <xdr:cNvPr id="657" name="直線コネクタ 656">
          <a:extLst>
            <a:ext uri="{FF2B5EF4-FFF2-40B4-BE49-F238E27FC236}">
              <a16:creationId xmlns:a16="http://schemas.microsoft.com/office/drawing/2014/main" id="{E448B843-7E54-4F81-BFDC-2B76F2A5E749}"/>
            </a:ext>
          </a:extLst>
        </xdr:cNvPr>
        <xdr:cNvCxnSpPr/>
      </xdr:nvCxnSpPr>
      <xdr:spPr>
        <a:xfrm>
          <a:off x="12344400" y="9772650"/>
          <a:ext cx="8001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95885</xdr:rowOff>
    </xdr:from>
    <xdr:to>
      <xdr:col>67</xdr:col>
      <xdr:colOff>101600</xdr:colOff>
      <xdr:row>60</xdr:row>
      <xdr:rowOff>26035</xdr:rowOff>
    </xdr:to>
    <xdr:sp macro="" textlink="">
      <xdr:nvSpPr>
        <xdr:cNvPr id="658" name="楕円 657">
          <a:extLst>
            <a:ext uri="{FF2B5EF4-FFF2-40B4-BE49-F238E27FC236}">
              <a16:creationId xmlns:a16="http://schemas.microsoft.com/office/drawing/2014/main" id="{F39A3BF7-4329-41D6-93E6-36A7025DEAE4}"/>
            </a:ext>
          </a:extLst>
        </xdr:cNvPr>
        <xdr:cNvSpPr/>
      </xdr:nvSpPr>
      <xdr:spPr>
        <a:xfrm>
          <a:off x="11487150" y="96494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146685</xdr:rowOff>
    </xdr:from>
    <xdr:to>
      <xdr:col>71</xdr:col>
      <xdr:colOff>177800</xdr:colOff>
      <xdr:row>60</xdr:row>
      <xdr:rowOff>57150</xdr:rowOff>
    </xdr:to>
    <xdr:cxnSp macro="">
      <xdr:nvCxnSpPr>
        <xdr:cNvPr id="659" name="直線コネクタ 658">
          <a:extLst>
            <a:ext uri="{FF2B5EF4-FFF2-40B4-BE49-F238E27FC236}">
              <a16:creationId xmlns:a16="http://schemas.microsoft.com/office/drawing/2014/main" id="{99BD83F0-D3C2-4E1D-A20C-74C89D3A68A6}"/>
            </a:ext>
          </a:extLst>
        </xdr:cNvPr>
        <xdr:cNvCxnSpPr/>
      </xdr:nvCxnSpPr>
      <xdr:spPr>
        <a:xfrm>
          <a:off x="11534775" y="9697085"/>
          <a:ext cx="809625"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660" name="n_1aveValue【学校施設】&#10;有形固定資産減価償却率">
          <a:extLst>
            <a:ext uri="{FF2B5EF4-FFF2-40B4-BE49-F238E27FC236}">
              <a16:creationId xmlns:a16="http://schemas.microsoft.com/office/drawing/2014/main" id="{0CCC6CA1-6DCD-42D8-9E7A-8832C9502A8D}"/>
            </a:ext>
          </a:extLst>
        </xdr:cNvPr>
        <xdr:cNvSpPr txBox="1"/>
      </xdr:nvSpPr>
      <xdr:spPr>
        <a:xfrm>
          <a:off x="13745219"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661" name="n_2aveValue【学校施設】&#10;有形固定資産減価償却率">
          <a:extLst>
            <a:ext uri="{FF2B5EF4-FFF2-40B4-BE49-F238E27FC236}">
              <a16:creationId xmlns:a16="http://schemas.microsoft.com/office/drawing/2014/main" id="{AF659445-EFC0-4811-A57F-12237FE2716C}"/>
            </a:ext>
          </a:extLst>
        </xdr:cNvPr>
        <xdr:cNvSpPr txBox="1"/>
      </xdr:nvSpPr>
      <xdr:spPr>
        <a:xfrm>
          <a:off x="12964169"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2" name="n_3aveValue【学校施設】&#10;有形固定資産減価償却率">
          <a:extLst>
            <a:ext uri="{FF2B5EF4-FFF2-40B4-BE49-F238E27FC236}">
              <a16:creationId xmlns:a16="http://schemas.microsoft.com/office/drawing/2014/main" id="{942BF6C0-6769-4A56-871B-66CE4362338B}"/>
            </a:ext>
          </a:extLst>
        </xdr:cNvPr>
        <xdr:cNvSpPr txBox="1"/>
      </xdr:nvSpPr>
      <xdr:spPr>
        <a:xfrm>
          <a:off x="12164069"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663" name="n_4aveValue【学校施設】&#10;有形固定資産減価償却率">
          <a:extLst>
            <a:ext uri="{FF2B5EF4-FFF2-40B4-BE49-F238E27FC236}">
              <a16:creationId xmlns:a16="http://schemas.microsoft.com/office/drawing/2014/main" id="{6BAECF15-AD9F-4855-9E99-EEA074028AEA}"/>
            </a:ext>
          </a:extLst>
        </xdr:cNvPr>
        <xdr:cNvSpPr txBox="1"/>
      </xdr:nvSpPr>
      <xdr:spPr>
        <a:xfrm>
          <a:off x="11354444" y="975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161942</xdr:rowOff>
    </xdr:from>
    <xdr:ext cx="405111" cy="259045"/>
    <xdr:sp macro="" textlink="">
      <xdr:nvSpPr>
        <xdr:cNvPr id="664" name="n_1mainValue【学校施設】&#10;有形固定資産減価償却率">
          <a:extLst>
            <a:ext uri="{FF2B5EF4-FFF2-40B4-BE49-F238E27FC236}">
              <a16:creationId xmlns:a16="http://schemas.microsoft.com/office/drawing/2014/main" id="{D6CC1BD6-EEDA-4B43-8C95-AEAB56328839}"/>
            </a:ext>
          </a:extLst>
        </xdr:cNvPr>
        <xdr:cNvSpPr txBox="1"/>
      </xdr:nvSpPr>
      <xdr:spPr>
        <a:xfrm>
          <a:off x="13745219"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123842</xdr:rowOff>
    </xdr:from>
    <xdr:ext cx="405111" cy="259045"/>
    <xdr:sp macro="" textlink="">
      <xdr:nvSpPr>
        <xdr:cNvPr id="665" name="n_2mainValue【学校施設】&#10;有形固定資産減価償却率">
          <a:extLst>
            <a:ext uri="{FF2B5EF4-FFF2-40B4-BE49-F238E27FC236}">
              <a16:creationId xmlns:a16="http://schemas.microsoft.com/office/drawing/2014/main" id="{EB123036-2D55-423E-B734-3C6B0CDC585B}"/>
            </a:ext>
          </a:extLst>
        </xdr:cNvPr>
        <xdr:cNvSpPr txBox="1"/>
      </xdr:nvSpPr>
      <xdr:spPr>
        <a:xfrm>
          <a:off x="12964169"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99077</xdr:rowOff>
    </xdr:from>
    <xdr:ext cx="405111" cy="259045"/>
    <xdr:sp macro="" textlink="">
      <xdr:nvSpPr>
        <xdr:cNvPr id="666" name="n_3mainValue【学校施設】&#10;有形固定資産減価償却率">
          <a:extLst>
            <a:ext uri="{FF2B5EF4-FFF2-40B4-BE49-F238E27FC236}">
              <a16:creationId xmlns:a16="http://schemas.microsoft.com/office/drawing/2014/main" id="{A8C1F929-5E53-44C9-99EE-667BDCFD10DC}"/>
            </a:ext>
          </a:extLst>
        </xdr:cNvPr>
        <xdr:cNvSpPr txBox="1"/>
      </xdr:nvSpPr>
      <xdr:spPr>
        <a:xfrm>
          <a:off x="12164069" y="981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667" name="n_4mainValue【学校施設】&#10;有形固定資産減価償却率">
          <a:extLst>
            <a:ext uri="{FF2B5EF4-FFF2-40B4-BE49-F238E27FC236}">
              <a16:creationId xmlns:a16="http://schemas.microsoft.com/office/drawing/2014/main" id="{A81CB149-01D5-45B3-812D-255AEA89936E}"/>
            </a:ext>
          </a:extLst>
        </xdr:cNvPr>
        <xdr:cNvSpPr txBox="1"/>
      </xdr:nvSpPr>
      <xdr:spPr>
        <a:xfrm>
          <a:off x="11354444"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2FA7743F-5E27-4973-97CB-A506D2450967}"/>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32F032B-23F4-4A27-8DE9-905A5A5E433F}"/>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FF55158A-32C6-405B-829A-7DDA8A4238CB}"/>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B13F508-9C67-443F-ACE7-EF054513AF5F}"/>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742BA455-4743-473C-8660-62596CE3BB55}"/>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B6D97A34-E922-4C2A-BB64-710BFBA81D51}"/>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7D943523-3698-4531-BD42-9B7706891CD1}"/>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FE7641AA-C67C-447E-BA8D-1172E9B2B750}"/>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A8066264-2470-442E-9F2F-95DC1ED4A839}"/>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F8C48AB-7A32-4ABE-8DCF-9C726DD6B661}"/>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43652EA9-E5DD-43C7-BE1B-0A226E4BCDCC}"/>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9EF66E34-CD74-4BD7-838E-D86D5D37915C}"/>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94DF82B7-FDDE-4FE3-A239-CA03A5F7640D}"/>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98EE8B54-3244-4528-914A-6A0B497428C5}"/>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B4E7AEBA-8CA2-479C-9477-5E2A7E6B5AA3}"/>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3" name="テキスト ボックス 682">
          <a:extLst>
            <a:ext uri="{FF2B5EF4-FFF2-40B4-BE49-F238E27FC236}">
              <a16:creationId xmlns:a16="http://schemas.microsoft.com/office/drawing/2014/main" id="{6B9443A1-5343-4652-870A-B70A4584AC87}"/>
            </a:ext>
          </a:extLst>
        </xdr:cNvPr>
        <xdr:cNvSpPr txBox="1"/>
      </xdr:nvSpPr>
      <xdr:spPr>
        <a:xfrm>
          <a:off x="15985051" y="9579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7211D3C4-F8AD-4C43-B867-A2A3533C9FB7}"/>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5" name="テキスト ボックス 684">
          <a:extLst>
            <a:ext uri="{FF2B5EF4-FFF2-40B4-BE49-F238E27FC236}">
              <a16:creationId xmlns:a16="http://schemas.microsoft.com/office/drawing/2014/main" id="{458F7384-7FBE-4EF2-9FF1-D6E14C23D08A}"/>
            </a:ext>
          </a:extLst>
        </xdr:cNvPr>
        <xdr:cNvSpPr txBox="1"/>
      </xdr:nvSpPr>
      <xdr:spPr>
        <a:xfrm>
          <a:off x="15985051" y="92272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4DFD10D9-EF73-4078-B223-D37E75328F57}"/>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7" name="テキスト ボックス 686">
          <a:extLst>
            <a:ext uri="{FF2B5EF4-FFF2-40B4-BE49-F238E27FC236}">
              <a16:creationId xmlns:a16="http://schemas.microsoft.com/office/drawing/2014/main" id="{189ED074-BECB-42EA-B4CC-FF36A4A22A44}"/>
            </a:ext>
          </a:extLst>
        </xdr:cNvPr>
        <xdr:cNvSpPr txBox="1"/>
      </xdr:nvSpPr>
      <xdr:spPr>
        <a:xfrm>
          <a:off x="15985051" y="88652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9D4EB7E6-0A0C-40B0-881F-32AF107084A8}"/>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0C65E6CA-5D11-438C-9B3D-D10A5800F7A1}"/>
            </a:ext>
          </a:extLst>
        </xdr:cNvPr>
        <xdr:cNvSpPr txBox="1"/>
      </xdr:nvSpPr>
      <xdr:spPr>
        <a:xfrm>
          <a:off x="15985051" y="8503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29F69413-4E92-41DA-890D-BFC760A3AC8F}"/>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691" name="直線コネクタ 690">
          <a:extLst>
            <a:ext uri="{FF2B5EF4-FFF2-40B4-BE49-F238E27FC236}">
              <a16:creationId xmlns:a16="http://schemas.microsoft.com/office/drawing/2014/main" id="{7E306208-C5FB-4EFB-AD40-05A93ACBB178}"/>
            </a:ext>
          </a:extLst>
        </xdr:cNvPr>
        <xdr:cNvCxnSpPr/>
      </xdr:nvCxnSpPr>
      <xdr:spPr>
        <a:xfrm flipV="1">
          <a:off x="19954239" y="9070137"/>
          <a:ext cx="0" cy="12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692" name="【学校施設】&#10;一人当たり面積最小値テキスト">
          <a:extLst>
            <a:ext uri="{FF2B5EF4-FFF2-40B4-BE49-F238E27FC236}">
              <a16:creationId xmlns:a16="http://schemas.microsoft.com/office/drawing/2014/main" id="{FF4B064E-805D-48F2-AAFE-A77C87539C3A}"/>
            </a:ext>
          </a:extLst>
        </xdr:cNvPr>
        <xdr:cNvSpPr txBox="1"/>
      </xdr:nvSpPr>
      <xdr:spPr>
        <a:xfrm>
          <a:off x="19992975" y="1033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693" name="直線コネクタ 692">
          <a:extLst>
            <a:ext uri="{FF2B5EF4-FFF2-40B4-BE49-F238E27FC236}">
              <a16:creationId xmlns:a16="http://schemas.microsoft.com/office/drawing/2014/main" id="{4550221F-05C4-49B7-B842-96A2D4103A65}"/>
            </a:ext>
          </a:extLst>
        </xdr:cNvPr>
        <xdr:cNvCxnSpPr/>
      </xdr:nvCxnSpPr>
      <xdr:spPr>
        <a:xfrm>
          <a:off x="19878675" y="103274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694" name="【学校施設】&#10;一人当たり面積最大値テキスト">
          <a:extLst>
            <a:ext uri="{FF2B5EF4-FFF2-40B4-BE49-F238E27FC236}">
              <a16:creationId xmlns:a16="http://schemas.microsoft.com/office/drawing/2014/main" id="{0EF2FCF2-4744-4CEC-A419-C806B3DFD180}"/>
            </a:ext>
          </a:extLst>
        </xdr:cNvPr>
        <xdr:cNvSpPr txBox="1"/>
      </xdr:nvSpPr>
      <xdr:spPr>
        <a:xfrm>
          <a:off x="19992975" y="884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695" name="直線コネクタ 694">
          <a:extLst>
            <a:ext uri="{FF2B5EF4-FFF2-40B4-BE49-F238E27FC236}">
              <a16:creationId xmlns:a16="http://schemas.microsoft.com/office/drawing/2014/main" id="{C8473A05-8E07-43C9-B33E-7E10161EF9CB}"/>
            </a:ext>
          </a:extLst>
        </xdr:cNvPr>
        <xdr:cNvCxnSpPr/>
      </xdr:nvCxnSpPr>
      <xdr:spPr>
        <a:xfrm>
          <a:off x="19878675" y="90701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71417</xdr:rowOff>
    </xdr:from>
    <xdr:ext cx="469744" cy="259045"/>
    <xdr:sp macro="" textlink="">
      <xdr:nvSpPr>
        <xdr:cNvPr id="696" name="【学校施設】&#10;一人当たり面積平均値テキスト">
          <a:extLst>
            <a:ext uri="{FF2B5EF4-FFF2-40B4-BE49-F238E27FC236}">
              <a16:creationId xmlns:a16="http://schemas.microsoft.com/office/drawing/2014/main" id="{500FA5BA-0275-4B2E-86CF-BDE8E1A7A314}"/>
            </a:ext>
          </a:extLst>
        </xdr:cNvPr>
        <xdr:cNvSpPr txBox="1"/>
      </xdr:nvSpPr>
      <xdr:spPr>
        <a:xfrm>
          <a:off x="19992975" y="10107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697" name="フローチャート: 判断 696">
          <a:extLst>
            <a:ext uri="{FF2B5EF4-FFF2-40B4-BE49-F238E27FC236}">
              <a16:creationId xmlns:a16="http://schemas.microsoft.com/office/drawing/2014/main" id="{ACB9B4DF-A6A2-4270-A5E6-702DD716EAEB}"/>
            </a:ext>
          </a:extLst>
        </xdr:cNvPr>
        <xdr:cNvSpPr/>
      </xdr:nvSpPr>
      <xdr:spPr>
        <a:xfrm>
          <a:off x="19897725" y="101323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698" name="フローチャート: 判断 697">
          <a:extLst>
            <a:ext uri="{FF2B5EF4-FFF2-40B4-BE49-F238E27FC236}">
              <a16:creationId xmlns:a16="http://schemas.microsoft.com/office/drawing/2014/main" id="{4F1A1E63-CCFC-44F8-AF94-372A8EEE2C3B}"/>
            </a:ext>
          </a:extLst>
        </xdr:cNvPr>
        <xdr:cNvSpPr/>
      </xdr:nvSpPr>
      <xdr:spPr>
        <a:xfrm>
          <a:off x="19154775" y="101411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699" name="フローチャート: 判断 698">
          <a:extLst>
            <a:ext uri="{FF2B5EF4-FFF2-40B4-BE49-F238E27FC236}">
              <a16:creationId xmlns:a16="http://schemas.microsoft.com/office/drawing/2014/main" id="{24883B9C-7EA7-406A-A271-2C2CA6967C33}"/>
            </a:ext>
          </a:extLst>
        </xdr:cNvPr>
        <xdr:cNvSpPr/>
      </xdr:nvSpPr>
      <xdr:spPr>
        <a:xfrm>
          <a:off x="18345150" y="101528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700" name="フローチャート: 判断 699">
          <a:extLst>
            <a:ext uri="{FF2B5EF4-FFF2-40B4-BE49-F238E27FC236}">
              <a16:creationId xmlns:a16="http://schemas.microsoft.com/office/drawing/2014/main" id="{03A01647-B24B-4FFE-99BD-A0B617EE9D8B}"/>
            </a:ext>
          </a:extLst>
        </xdr:cNvPr>
        <xdr:cNvSpPr/>
      </xdr:nvSpPr>
      <xdr:spPr>
        <a:xfrm>
          <a:off x="17554575" y="1016195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701" name="フローチャート: 判断 700">
          <a:extLst>
            <a:ext uri="{FF2B5EF4-FFF2-40B4-BE49-F238E27FC236}">
              <a16:creationId xmlns:a16="http://schemas.microsoft.com/office/drawing/2014/main" id="{1CAD98BD-9882-4FAC-A978-750025DDB2CC}"/>
            </a:ext>
          </a:extLst>
        </xdr:cNvPr>
        <xdr:cNvSpPr/>
      </xdr:nvSpPr>
      <xdr:spPr>
        <a:xfrm>
          <a:off x="16754475" y="101440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9C371AC-D535-46D3-9989-04AB3BB9439D}"/>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9011CA2-3CA8-493B-82DF-0C2882154B97}"/>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349F2CBE-8E33-44FD-8B67-C640CFBCBBB6}"/>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866567E-78FB-4A8F-AF70-D7615D9A7A5B}"/>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D5C8BD75-EB59-410F-91E1-02BEDE8EA88B}"/>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59995</xdr:rowOff>
    </xdr:from>
    <xdr:to>
      <xdr:col>116</xdr:col>
      <xdr:colOff>114300</xdr:colOff>
      <xdr:row>62</xdr:row>
      <xdr:rowOff>161595</xdr:rowOff>
    </xdr:to>
    <xdr:sp macro="" textlink="">
      <xdr:nvSpPr>
        <xdr:cNvPr id="707" name="楕円 706">
          <a:extLst>
            <a:ext uri="{FF2B5EF4-FFF2-40B4-BE49-F238E27FC236}">
              <a16:creationId xmlns:a16="http://schemas.microsoft.com/office/drawing/2014/main" id="{67BF1502-335E-4B18-8911-6F1B8A431864}"/>
            </a:ext>
          </a:extLst>
        </xdr:cNvPr>
        <xdr:cNvSpPr/>
      </xdr:nvSpPr>
      <xdr:spPr>
        <a:xfrm>
          <a:off x="19897725" y="100993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82872</xdr:rowOff>
    </xdr:from>
    <xdr:ext cx="469744" cy="259045"/>
    <xdr:sp macro="" textlink="">
      <xdr:nvSpPr>
        <xdr:cNvPr id="708" name="【学校施設】&#10;一人当たり面積該当値テキスト">
          <a:extLst>
            <a:ext uri="{FF2B5EF4-FFF2-40B4-BE49-F238E27FC236}">
              <a16:creationId xmlns:a16="http://schemas.microsoft.com/office/drawing/2014/main" id="{BB4AA51B-CD7A-4347-9BDB-3DCE67897DBB}"/>
            </a:ext>
          </a:extLst>
        </xdr:cNvPr>
        <xdr:cNvSpPr txBox="1"/>
      </xdr:nvSpPr>
      <xdr:spPr>
        <a:xfrm>
          <a:off x="19992975" y="996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67234</xdr:rowOff>
    </xdr:from>
    <xdr:to>
      <xdr:col>112</xdr:col>
      <xdr:colOff>38100</xdr:colOff>
      <xdr:row>62</xdr:row>
      <xdr:rowOff>168834</xdr:rowOff>
    </xdr:to>
    <xdr:sp macro="" textlink="">
      <xdr:nvSpPr>
        <xdr:cNvPr id="709" name="楕円 708">
          <a:extLst>
            <a:ext uri="{FF2B5EF4-FFF2-40B4-BE49-F238E27FC236}">
              <a16:creationId xmlns:a16="http://schemas.microsoft.com/office/drawing/2014/main" id="{CCE28543-B723-475F-A99F-1C017AB59D6B}"/>
            </a:ext>
          </a:extLst>
        </xdr:cNvPr>
        <xdr:cNvSpPr/>
      </xdr:nvSpPr>
      <xdr:spPr>
        <a:xfrm>
          <a:off x="19154775" y="1010340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110795</xdr:rowOff>
    </xdr:from>
    <xdr:to>
      <xdr:col>116</xdr:col>
      <xdr:colOff>63500</xdr:colOff>
      <xdr:row>62</xdr:row>
      <xdr:rowOff>118034</xdr:rowOff>
    </xdr:to>
    <xdr:cxnSp macro="">
      <xdr:nvCxnSpPr>
        <xdr:cNvPr id="710" name="直線コネクタ 709">
          <a:extLst>
            <a:ext uri="{FF2B5EF4-FFF2-40B4-BE49-F238E27FC236}">
              <a16:creationId xmlns:a16="http://schemas.microsoft.com/office/drawing/2014/main" id="{B11B8E8D-8426-4E9C-B738-59942E7C6DF5}"/>
            </a:ext>
          </a:extLst>
        </xdr:cNvPr>
        <xdr:cNvCxnSpPr/>
      </xdr:nvCxnSpPr>
      <xdr:spPr>
        <a:xfrm flipV="1">
          <a:off x="19202400" y="10146970"/>
          <a:ext cx="752475"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77445</xdr:rowOff>
    </xdr:from>
    <xdr:to>
      <xdr:col>107</xdr:col>
      <xdr:colOff>101600</xdr:colOff>
      <xdr:row>63</xdr:row>
      <xdr:rowOff>7595</xdr:rowOff>
    </xdr:to>
    <xdr:sp macro="" textlink="">
      <xdr:nvSpPr>
        <xdr:cNvPr id="711" name="楕円 710">
          <a:extLst>
            <a:ext uri="{FF2B5EF4-FFF2-40B4-BE49-F238E27FC236}">
              <a16:creationId xmlns:a16="http://schemas.microsoft.com/office/drawing/2014/main" id="{8C3960A6-63CA-4CD4-86D1-6A2272DE3C55}"/>
            </a:ext>
          </a:extLst>
        </xdr:cNvPr>
        <xdr:cNvSpPr/>
      </xdr:nvSpPr>
      <xdr:spPr>
        <a:xfrm>
          <a:off x="18345150" y="101167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118034</xdr:rowOff>
    </xdr:from>
    <xdr:to>
      <xdr:col>111</xdr:col>
      <xdr:colOff>177800</xdr:colOff>
      <xdr:row>62</xdr:row>
      <xdr:rowOff>128245</xdr:rowOff>
    </xdr:to>
    <xdr:cxnSp macro="">
      <xdr:nvCxnSpPr>
        <xdr:cNvPr id="712" name="直線コネクタ 711">
          <a:extLst>
            <a:ext uri="{FF2B5EF4-FFF2-40B4-BE49-F238E27FC236}">
              <a16:creationId xmlns:a16="http://schemas.microsoft.com/office/drawing/2014/main" id="{C513CC58-F653-442F-B290-B1EF6653AEFF}"/>
            </a:ext>
          </a:extLst>
        </xdr:cNvPr>
        <xdr:cNvCxnSpPr/>
      </xdr:nvCxnSpPr>
      <xdr:spPr>
        <a:xfrm flipV="1">
          <a:off x="18392775" y="10160559"/>
          <a:ext cx="809625"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84379</xdr:rowOff>
    </xdr:from>
    <xdr:to>
      <xdr:col>102</xdr:col>
      <xdr:colOff>165100</xdr:colOff>
      <xdr:row>63</xdr:row>
      <xdr:rowOff>14529</xdr:rowOff>
    </xdr:to>
    <xdr:sp macro="" textlink="">
      <xdr:nvSpPr>
        <xdr:cNvPr id="713" name="楕円 712">
          <a:extLst>
            <a:ext uri="{FF2B5EF4-FFF2-40B4-BE49-F238E27FC236}">
              <a16:creationId xmlns:a16="http://schemas.microsoft.com/office/drawing/2014/main" id="{20CD2F8F-3B6A-4E48-A76C-FF74E373D2BC}"/>
            </a:ext>
          </a:extLst>
        </xdr:cNvPr>
        <xdr:cNvSpPr/>
      </xdr:nvSpPr>
      <xdr:spPr>
        <a:xfrm>
          <a:off x="17554575" y="1012690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128245</xdr:rowOff>
    </xdr:from>
    <xdr:to>
      <xdr:col>107</xdr:col>
      <xdr:colOff>50800</xdr:colOff>
      <xdr:row>62</xdr:row>
      <xdr:rowOff>135179</xdr:rowOff>
    </xdr:to>
    <xdr:cxnSp macro="">
      <xdr:nvCxnSpPr>
        <xdr:cNvPr id="714" name="直線コネクタ 713">
          <a:extLst>
            <a:ext uri="{FF2B5EF4-FFF2-40B4-BE49-F238E27FC236}">
              <a16:creationId xmlns:a16="http://schemas.microsoft.com/office/drawing/2014/main" id="{5DB525C2-D462-4AD6-AC2C-71B981C39014}"/>
            </a:ext>
          </a:extLst>
        </xdr:cNvPr>
        <xdr:cNvCxnSpPr/>
      </xdr:nvCxnSpPr>
      <xdr:spPr>
        <a:xfrm flipV="1">
          <a:off x="17602200" y="10164420"/>
          <a:ext cx="790575" cy="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78359</xdr:rowOff>
    </xdr:from>
    <xdr:to>
      <xdr:col>98</xdr:col>
      <xdr:colOff>38100</xdr:colOff>
      <xdr:row>63</xdr:row>
      <xdr:rowOff>8509</xdr:rowOff>
    </xdr:to>
    <xdr:sp macro="" textlink="">
      <xdr:nvSpPr>
        <xdr:cNvPr id="715" name="楕円 714">
          <a:extLst>
            <a:ext uri="{FF2B5EF4-FFF2-40B4-BE49-F238E27FC236}">
              <a16:creationId xmlns:a16="http://schemas.microsoft.com/office/drawing/2014/main" id="{C7A078B7-114C-44AC-87C7-A053AF1F21BA}"/>
            </a:ext>
          </a:extLst>
        </xdr:cNvPr>
        <xdr:cNvSpPr/>
      </xdr:nvSpPr>
      <xdr:spPr>
        <a:xfrm>
          <a:off x="16754475" y="1011770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129159</xdr:rowOff>
    </xdr:from>
    <xdr:to>
      <xdr:col>102</xdr:col>
      <xdr:colOff>114300</xdr:colOff>
      <xdr:row>62</xdr:row>
      <xdr:rowOff>135179</xdr:rowOff>
    </xdr:to>
    <xdr:cxnSp macro="">
      <xdr:nvCxnSpPr>
        <xdr:cNvPr id="716" name="直線コネクタ 715">
          <a:extLst>
            <a:ext uri="{FF2B5EF4-FFF2-40B4-BE49-F238E27FC236}">
              <a16:creationId xmlns:a16="http://schemas.microsoft.com/office/drawing/2014/main" id="{CED98ACA-0D6B-4768-B0B6-26B36693B417}"/>
            </a:ext>
          </a:extLst>
        </xdr:cNvPr>
        <xdr:cNvCxnSpPr/>
      </xdr:nvCxnSpPr>
      <xdr:spPr>
        <a:xfrm>
          <a:off x="16802100" y="10165334"/>
          <a:ext cx="800100" cy="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26230</xdr:rowOff>
    </xdr:from>
    <xdr:ext cx="469744" cy="259045"/>
    <xdr:sp macro="" textlink="">
      <xdr:nvSpPr>
        <xdr:cNvPr id="717" name="n_1aveValue【学校施設】&#10;一人当たり面積">
          <a:extLst>
            <a:ext uri="{FF2B5EF4-FFF2-40B4-BE49-F238E27FC236}">
              <a16:creationId xmlns:a16="http://schemas.microsoft.com/office/drawing/2014/main" id="{FC09E148-720D-47E6-A49F-BA7342EB9831}"/>
            </a:ext>
          </a:extLst>
        </xdr:cNvPr>
        <xdr:cNvSpPr txBox="1"/>
      </xdr:nvSpPr>
      <xdr:spPr>
        <a:xfrm>
          <a:off x="18983402" y="1023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34764</xdr:rowOff>
    </xdr:from>
    <xdr:ext cx="469744" cy="259045"/>
    <xdr:sp macro="" textlink="">
      <xdr:nvSpPr>
        <xdr:cNvPr id="718" name="n_2aveValue【学校施設】&#10;一人当たり面積">
          <a:extLst>
            <a:ext uri="{FF2B5EF4-FFF2-40B4-BE49-F238E27FC236}">
              <a16:creationId xmlns:a16="http://schemas.microsoft.com/office/drawing/2014/main" id="{F33A53DE-ECA1-42E6-96F9-A2BAF26EED60}"/>
            </a:ext>
          </a:extLst>
        </xdr:cNvPr>
        <xdr:cNvSpPr txBox="1"/>
      </xdr:nvSpPr>
      <xdr:spPr>
        <a:xfrm>
          <a:off x="18183302" y="1023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40708</xdr:rowOff>
    </xdr:from>
    <xdr:ext cx="469744" cy="259045"/>
    <xdr:sp macro="" textlink="">
      <xdr:nvSpPr>
        <xdr:cNvPr id="719" name="n_3aveValue【学校施設】&#10;一人当たり面積">
          <a:extLst>
            <a:ext uri="{FF2B5EF4-FFF2-40B4-BE49-F238E27FC236}">
              <a16:creationId xmlns:a16="http://schemas.microsoft.com/office/drawing/2014/main" id="{AB13D18F-A7FE-4080-9A88-A16935D3E832}"/>
            </a:ext>
          </a:extLst>
        </xdr:cNvPr>
        <xdr:cNvSpPr txBox="1"/>
      </xdr:nvSpPr>
      <xdr:spPr>
        <a:xfrm>
          <a:off x="17383202" y="1024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29201</xdr:rowOff>
    </xdr:from>
    <xdr:ext cx="469744" cy="259045"/>
    <xdr:sp macro="" textlink="">
      <xdr:nvSpPr>
        <xdr:cNvPr id="720" name="n_4aveValue【学校施設】&#10;一人当たり面積">
          <a:extLst>
            <a:ext uri="{FF2B5EF4-FFF2-40B4-BE49-F238E27FC236}">
              <a16:creationId xmlns:a16="http://schemas.microsoft.com/office/drawing/2014/main" id="{F5BDE33E-90B0-41D4-A2DF-9674A27EC2DD}"/>
            </a:ext>
          </a:extLst>
        </xdr:cNvPr>
        <xdr:cNvSpPr txBox="1"/>
      </xdr:nvSpPr>
      <xdr:spPr>
        <a:xfrm>
          <a:off x="16592627" y="1022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13911</xdr:rowOff>
    </xdr:from>
    <xdr:ext cx="469744" cy="259045"/>
    <xdr:sp macro="" textlink="">
      <xdr:nvSpPr>
        <xdr:cNvPr id="721" name="n_1mainValue【学校施設】&#10;一人当たり面積">
          <a:extLst>
            <a:ext uri="{FF2B5EF4-FFF2-40B4-BE49-F238E27FC236}">
              <a16:creationId xmlns:a16="http://schemas.microsoft.com/office/drawing/2014/main" id="{216A14C5-CCDB-4560-915B-6C9A4BC4A139}"/>
            </a:ext>
          </a:extLst>
        </xdr:cNvPr>
        <xdr:cNvSpPr txBox="1"/>
      </xdr:nvSpPr>
      <xdr:spPr>
        <a:xfrm>
          <a:off x="18983402" y="988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24122</xdr:rowOff>
    </xdr:from>
    <xdr:ext cx="469744" cy="259045"/>
    <xdr:sp macro="" textlink="">
      <xdr:nvSpPr>
        <xdr:cNvPr id="722" name="n_2mainValue【学校施設】&#10;一人当たり面積">
          <a:extLst>
            <a:ext uri="{FF2B5EF4-FFF2-40B4-BE49-F238E27FC236}">
              <a16:creationId xmlns:a16="http://schemas.microsoft.com/office/drawing/2014/main" id="{81045E71-59A7-472E-80DA-C3ADAB687CB8}"/>
            </a:ext>
          </a:extLst>
        </xdr:cNvPr>
        <xdr:cNvSpPr txBox="1"/>
      </xdr:nvSpPr>
      <xdr:spPr>
        <a:xfrm>
          <a:off x="18183302" y="99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31056</xdr:rowOff>
    </xdr:from>
    <xdr:ext cx="469744" cy="259045"/>
    <xdr:sp macro="" textlink="">
      <xdr:nvSpPr>
        <xdr:cNvPr id="723" name="n_3mainValue【学校施設】&#10;一人当たり面積">
          <a:extLst>
            <a:ext uri="{FF2B5EF4-FFF2-40B4-BE49-F238E27FC236}">
              <a16:creationId xmlns:a16="http://schemas.microsoft.com/office/drawing/2014/main" id="{ADEC5E91-3127-4607-8D56-98ACADEEBDA4}"/>
            </a:ext>
          </a:extLst>
        </xdr:cNvPr>
        <xdr:cNvSpPr txBox="1"/>
      </xdr:nvSpPr>
      <xdr:spPr>
        <a:xfrm>
          <a:off x="17383202" y="990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25036</xdr:rowOff>
    </xdr:from>
    <xdr:ext cx="469744" cy="259045"/>
    <xdr:sp macro="" textlink="">
      <xdr:nvSpPr>
        <xdr:cNvPr id="724" name="n_4mainValue【学校施設】&#10;一人当たり面積">
          <a:extLst>
            <a:ext uri="{FF2B5EF4-FFF2-40B4-BE49-F238E27FC236}">
              <a16:creationId xmlns:a16="http://schemas.microsoft.com/office/drawing/2014/main" id="{2983968F-69DA-4F46-970A-1EBEDE23B32F}"/>
            </a:ext>
          </a:extLst>
        </xdr:cNvPr>
        <xdr:cNvSpPr txBox="1"/>
      </xdr:nvSpPr>
      <xdr:spPr>
        <a:xfrm>
          <a:off x="16592627" y="990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4EDE6788-71D4-407D-8372-FCAB7A4FCEC4}"/>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76753E65-9B9E-4650-A8D6-7AFED54AC79C}"/>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1F8A0DF3-34A2-4E4E-B481-A59CEA7D2E25}"/>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68D77DF8-CA76-4816-99DA-77641B7E5AC2}"/>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F5FF4084-B38D-4C8A-A3B2-2DF90B6F10C2}"/>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E011FC9F-BF61-47DA-A431-4D12232D6B17}"/>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1A699F54-C134-4F68-B98D-8F61E6EFA823}"/>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EA50D915-E2F6-4293-8EDD-F08CB33C0C5B}"/>
            </a:ext>
          </a:extLst>
        </xdr:cNvPr>
        <xdr:cNvSpPr/>
      </xdr:nvSpPr>
      <xdr:spPr>
        <a:xfrm>
          <a:off x="11210925" y="122396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2CDE0E03-2B7E-4C47-ACCF-1B09E2CEA108}"/>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D3FAAC28-D28D-4262-8920-469A0B0131CD}"/>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25F8F234-1B3E-463E-A50B-FE3DA058AADF}"/>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1E88FDF5-03C8-4A6E-BEF0-87553CFD9EAB}"/>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64F86DE8-6487-483E-A9B2-83D5C33CA4D7}"/>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9330F53C-2C90-45E0-9803-CBCC57B73839}"/>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5F50662A-B69B-4C25-82DF-B9F219C0961E}"/>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B380EBC4-8461-41B4-B72A-6C5235BFF3CC}"/>
            </a:ext>
          </a:extLst>
        </xdr:cNvPr>
        <xdr:cNvSpPr/>
      </xdr:nvSpPr>
      <xdr:spPr>
        <a:xfrm>
          <a:off x="16459200" y="122396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DE29D66D-AF1F-42AA-B7FA-0EAC1F7899CC}"/>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8FD4541C-EC97-404F-8C58-46BC9F330E31}"/>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B584B446-EA2D-4758-A332-553A0EB91D89}"/>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D9BCF4FB-1BB3-482D-83BD-8BA7A35A3747}"/>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8D82A597-F9CC-4172-B88F-75C8AC1B1813}"/>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74F8CC2-8DC4-48BE-B444-D5ECAE3AA1C3}"/>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4258EAEE-A4F5-402B-8E8B-DF41BE0DB3C6}"/>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3B093F30-70D5-44BE-BB2D-45F19C9C0BCA}"/>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EAE9104D-3E8C-40BB-979B-18FAF35CD447}"/>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E39494C9-3EEB-489F-A9C1-25B5D4ED0BD0}"/>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1875494E-EDDF-4440-BDDA-120D3309D974}"/>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9DF07916-8BC1-48D6-971A-C2AD095186F8}"/>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0993BE86-0961-483F-924E-BB2ED044A82B}"/>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FDE604FB-BD22-4902-95A9-95FA11DAEB9A}"/>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44C22B9A-0089-4098-8C62-F8E65272C8A3}"/>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75942D07-B33A-40E4-BA5A-EA13FA7FBC84}"/>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D34F5627-22DE-44B6-8F96-1C7361B73E00}"/>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0F5E9EC4-EA91-42D3-A541-4B197C07A616}"/>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963781FA-D7C7-4F60-ACF9-A5B7644369E6}"/>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815C1BF5-DBBA-4D26-8FD1-AD0FDADDD7C9}"/>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F903148D-A14B-4C62-8A42-2FDA51E2438B}"/>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DC40D1C4-1F7E-4345-B0EE-7717D53236A2}"/>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618981BA-12B7-4C46-999D-FEB8574875E6}"/>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63DF52C8-4FDC-4814-AF57-C56A2261D72E}"/>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51129BD9-E143-4164-A1F2-4760A3A429DB}"/>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8C86A505-B645-451C-81C6-5D2402E8B9D9}"/>
            </a:ext>
          </a:extLst>
        </xdr:cNvPr>
        <xdr:cNvCxnSpPr/>
      </xdr:nvCxnSpPr>
      <xdr:spPr>
        <a:xfrm flipV="1">
          <a:off x="14696439" y="16307888"/>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公民館】&#10;有形固定資産減価償却率最小値テキスト">
          <a:extLst>
            <a:ext uri="{FF2B5EF4-FFF2-40B4-BE49-F238E27FC236}">
              <a16:creationId xmlns:a16="http://schemas.microsoft.com/office/drawing/2014/main" id="{2D09BBC1-C0C5-400F-BF58-840B657382BE}"/>
            </a:ext>
          </a:extLst>
        </xdr:cNvPr>
        <xdr:cNvSpPr txBox="1"/>
      </xdr:nvSpPr>
      <xdr:spPr>
        <a:xfrm>
          <a:off x="147351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0B310D3C-71E2-42FE-B2CA-4C311614566B}"/>
            </a:ext>
          </a:extLst>
        </xdr:cNvPr>
        <xdr:cNvCxnSpPr/>
      </xdr:nvCxnSpPr>
      <xdr:spPr>
        <a:xfrm>
          <a:off x="14611350"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769" name="【公民館】&#10;有形固定資産減価償却率最大値テキスト">
          <a:extLst>
            <a:ext uri="{FF2B5EF4-FFF2-40B4-BE49-F238E27FC236}">
              <a16:creationId xmlns:a16="http://schemas.microsoft.com/office/drawing/2014/main" id="{FAD11BCB-E19A-4C38-B9A9-24A9965DD1A6}"/>
            </a:ext>
          </a:extLst>
        </xdr:cNvPr>
        <xdr:cNvSpPr txBox="1"/>
      </xdr:nvSpPr>
      <xdr:spPr>
        <a:xfrm>
          <a:off x="14735175" y="1609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770" name="直線コネクタ 769">
          <a:extLst>
            <a:ext uri="{FF2B5EF4-FFF2-40B4-BE49-F238E27FC236}">
              <a16:creationId xmlns:a16="http://schemas.microsoft.com/office/drawing/2014/main" id="{DB8F3D8D-F4B1-4EA2-9A2C-D13AC7C1D2D6}"/>
            </a:ext>
          </a:extLst>
        </xdr:cNvPr>
        <xdr:cNvCxnSpPr/>
      </xdr:nvCxnSpPr>
      <xdr:spPr>
        <a:xfrm>
          <a:off x="14611350" y="163078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771" name="【公民館】&#10;有形固定資産減価償却率平均値テキスト">
          <a:extLst>
            <a:ext uri="{FF2B5EF4-FFF2-40B4-BE49-F238E27FC236}">
              <a16:creationId xmlns:a16="http://schemas.microsoft.com/office/drawing/2014/main" id="{EC9C76E5-63A5-4D4E-8044-369DDF426A0B}"/>
            </a:ext>
          </a:extLst>
        </xdr:cNvPr>
        <xdr:cNvSpPr txBox="1"/>
      </xdr:nvSpPr>
      <xdr:spPr>
        <a:xfrm>
          <a:off x="14735175" y="170797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72" name="フローチャート: 判断 771">
          <a:extLst>
            <a:ext uri="{FF2B5EF4-FFF2-40B4-BE49-F238E27FC236}">
              <a16:creationId xmlns:a16="http://schemas.microsoft.com/office/drawing/2014/main" id="{016995EA-61B2-4269-BF44-A4263C4E461C}"/>
            </a:ext>
          </a:extLst>
        </xdr:cNvPr>
        <xdr:cNvSpPr/>
      </xdr:nvSpPr>
      <xdr:spPr>
        <a:xfrm>
          <a:off x="14649450" y="1721884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773" name="フローチャート: 判断 772">
          <a:extLst>
            <a:ext uri="{FF2B5EF4-FFF2-40B4-BE49-F238E27FC236}">
              <a16:creationId xmlns:a16="http://schemas.microsoft.com/office/drawing/2014/main" id="{1A632C06-A631-47A8-AE05-A83835857AB0}"/>
            </a:ext>
          </a:extLst>
        </xdr:cNvPr>
        <xdr:cNvSpPr/>
      </xdr:nvSpPr>
      <xdr:spPr>
        <a:xfrm>
          <a:off x="13887450" y="171895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774" name="フローチャート: 判断 773">
          <a:extLst>
            <a:ext uri="{FF2B5EF4-FFF2-40B4-BE49-F238E27FC236}">
              <a16:creationId xmlns:a16="http://schemas.microsoft.com/office/drawing/2014/main" id="{2FF510DF-AADD-4822-9D38-6B59C9FA5E97}"/>
            </a:ext>
          </a:extLst>
        </xdr:cNvPr>
        <xdr:cNvSpPr/>
      </xdr:nvSpPr>
      <xdr:spPr>
        <a:xfrm>
          <a:off x="13096875" y="171419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775" name="フローチャート: 判断 774">
          <a:extLst>
            <a:ext uri="{FF2B5EF4-FFF2-40B4-BE49-F238E27FC236}">
              <a16:creationId xmlns:a16="http://schemas.microsoft.com/office/drawing/2014/main" id="{BE02D537-7E88-4409-9ED9-ACB35A5651B1}"/>
            </a:ext>
          </a:extLst>
        </xdr:cNvPr>
        <xdr:cNvSpPr/>
      </xdr:nvSpPr>
      <xdr:spPr>
        <a:xfrm>
          <a:off x="12296775" y="171173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776" name="フローチャート: 判断 775">
          <a:extLst>
            <a:ext uri="{FF2B5EF4-FFF2-40B4-BE49-F238E27FC236}">
              <a16:creationId xmlns:a16="http://schemas.microsoft.com/office/drawing/2014/main" id="{03E78F35-272F-4B91-BC6E-85EC75CCA707}"/>
            </a:ext>
          </a:extLst>
        </xdr:cNvPr>
        <xdr:cNvSpPr/>
      </xdr:nvSpPr>
      <xdr:spPr>
        <a:xfrm>
          <a:off x="11487150" y="1712867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D50E619-E3BF-4A3E-8D82-73AAC47AFDBE}"/>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40D4C73-6562-4EEF-BAFA-B1F60F0F9631}"/>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A141AA7-1625-46B6-8191-8EAAD776D4EF}"/>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B30C6614-A9B5-4A5B-9AC8-19D67A8ADB05}"/>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7AF83E2C-B054-4D42-94EF-F3DFE04264FA}"/>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82550</xdr:rowOff>
    </xdr:from>
    <xdr:to>
      <xdr:col>85</xdr:col>
      <xdr:colOff>177800</xdr:colOff>
      <xdr:row>107</xdr:row>
      <xdr:rowOff>12700</xdr:rowOff>
    </xdr:to>
    <xdr:sp macro="" textlink="">
      <xdr:nvSpPr>
        <xdr:cNvPr id="782" name="楕円 781">
          <a:extLst>
            <a:ext uri="{FF2B5EF4-FFF2-40B4-BE49-F238E27FC236}">
              <a16:creationId xmlns:a16="http://schemas.microsoft.com/office/drawing/2014/main" id="{6277B731-5039-4C39-8BB2-C07ACB5FEA6A}"/>
            </a:ext>
          </a:extLst>
        </xdr:cNvPr>
        <xdr:cNvSpPr/>
      </xdr:nvSpPr>
      <xdr:spPr>
        <a:xfrm>
          <a:off x="14649450" y="17249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60977</xdr:rowOff>
    </xdr:from>
    <xdr:ext cx="405111" cy="259045"/>
    <xdr:sp macro="" textlink="">
      <xdr:nvSpPr>
        <xdr:cNvPr id="783" name="【公民館】&#10;有形固定資産減価償却率該当値テキスト">
          <a:extLst>
            <a:ext uri="{FF2B5EF4-FFF2-40B4-BE49-F238E27FC236}">
              <a16:creationId xmlns:a16="http://schemas.microsoft.com/office/drawing/2014/main" id="{AB5F304C-4DB9-47B9-877A-F7B98B977A48}"/>
            </a:ext>
          </a:extLst>
        </xdr:cNvPr>
        <xdr:cNvSpPr txBox="1"/>
      </xdr:nvSpPr>
      <xdr:spPr>
        <a:xfrm>
          <a:off x="14735175" y="1722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46627</xdr:rowOff>
    </xdr:from>
    <xdr:to>
      <xdr:col>81</xdr:col>
      <xdr:colOff>101600</xdr:colOff>
      <xdr:row>106</xdr:row>
      <xdr:rowOff>148227</xdr:rowOff>
    </xdr:to>
    <xdr:sp macro="" textlink="">
      <xdr:nvSpPr>
        <xdr:cNvPr id="784" name="楕円 783">
          <a:extLst>
            <a:ext uri="{FF2B5EF4-FFF2-40B4-BE49-F238E27FC236}">
              <a16:creationId xmlns:a16="http://schemas.microsoft.com/office/drawing/2014/main" id="{DD15DD18-AB77-4C68-87FD-9FA803118F7C}"/>
            </a:ext>
          </a:extLst>
        </xdr:cNvPr>
        <xdr:cNvSpPr/>
      </xdr:nvSpPr>
      <xdr:spPr>
        <a:xfrm>
          <a:off x="13887450" y="1721385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97427</xdr:rowOff>
    </xdr:from>
    <xdr:to>
      <xdr:col>85</xdr:col>
      <xdr:colOff>127000</xdr:colOff>
      <xdr:row>106</xdr:row>
      <xdr:rowOff>133350</xdr:rowOff>
    </xdr:to>
    <xdr:cxnSp macro="">
      <xdr:nvCxnSpPr>
        <xdr:cNvPr id="785" name="直線コネクタ 784">
          <a:extLst>
            <a:ext uri="{FF2B5EF4-FFF2-40B4-BE49-F238E27FC236}">
              <a16:creationId xmlns:a16="http://schemas.microsoft.com/office/drawing/2014/main" id="{51B65B6B-3376-4927-9C51-E8BEB1EB6657}"/>
            </a:ext>
          </a:extLst>
        </xdr:cNvPr>
        <xdr:cNvCxnSpPr/>
      </xdr:nvCxnSpPr>
      <xdr:spPr>
        <a:xfrm>
          <a:off x="13935075" y="17261477"/>
          <a:ext cx="762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786" name="楕円 785">
          <a:extLst>
            <a:ext uri="{FF2B5EF4-FFF2-40B4-BE49-F238E27FC236}">
              <a16:creationId xmlns:a16="http://schemas.microsoft.com/office/drawing/2014/main" id="{4D67BFC2-9804-4A97-BA5E-F1F73D55C51F}"/>
            </a:ext>
          </a:extLst>
        </xdr:cNvPr>
        <xdr:cNvSpPr/>
      </xdr:nvSpPr>
      <xdr:spPr>
        <a:xfrm>
          <a:off x="13096875" y="171715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61505</xdr:rowOff>
    </xdr:from>
    <xdr:to>
      <xdr:col>81</xdr:col>
      <xdr:colOff>50800</xdr:colOff>
      <xdr:row>106</xdr:row>
      <xdr:rowOff>97427</xdr:rowOff>
    </xdr:to>
    <xdr:cxnSp macro="">
      <xdr:nvCxnSpPr>
        <xdr:cNvPr id="787" name="直線コネクタ 786">
          <a:extLst>
            <a:ext uri="{FF2B5EF4-FFF2-40B4-BE49-F238E27FC236}">
              <a16:creationId xmlns:a16="http://schemas.microsoft.com/office/drawing/2014/main" id="{CDFBF9BA-1466-41A0-BA99-D667637A47C9}"/>
            </a:ext>
          </a:extLst>
        </xdr:cNvPr>
        <xdr:cNvCxnSpPr/>
      </xdr:nvCxnSpPr>
      <xdr:spPr>
        <a:xfrm>
          <a:off x="13144500" y="17228730"/>
          <a:ext cx="790575"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154395</xdr:rowOff>
    </xdr:from>
    <xdr:to>
      <xdr:col>72</xdr:col>
      <xdr:colOff>38100</xdr:colOff>
      <xdr:row>106</xdr:row>
      <xdr:rowOff>84545</xdr:rowOff>
    </xdr:to>
    <xdr:sp macro="" textlink="">
      <xdr:nvSpPr>
        <xdr:cNvPr id="788" name="楕円 787">
          <a:extLst>
            <a:ext uri="{FF2B5EF4-FFF2-40B4-BE49-F238E27FC236}">
              <a16:creationId xmlns:a16="http://schemas.microsoft.com/office/drawing/2014/main" id="{84F5575F-F8D1-409A-AAB2-4F18D7D6EC50}"/>
            </a:ext>
          </a:extLst>
        </xdr:cNvPr>
        <xdr:cNvSpPr/>
      </xdr:nvSpPr>
      <xdr:spPr>
        <a:xfrm>
          <a:off x="12296775" y="17156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33745</xdr:rowOff>
    </xdr:from>
    <xdr:to>
      <xdr:col>76</xdr:col>
      <xdr:colOff>114300</xdr:colOff>
      <xdr:row>106</xdr:row>
      <xdr:rowOff>61505</xdr:rowOff>
    </xdr:to>
    <xdr:cxnSp macro="">
      <xdr:nvCxnSpPr>
        <xdr:cNvPr id="789" name="直線コネクタ 788">
          <a:extLst>
            <a:ext uri="{FF2B5EF4-FFF2-40B4-BE49-F238E27FC236}">
              <a16:creationId xmlns:a16="http://schemas.microsoft.com/office/drawing/2014/main" id="{BB1CBA4B-A56F-436C-A107-83240923D716}"/>
            </a:ext>
          </a:extLst>
        </xdr:cNvPr>
        <xdr:cNvCxnSpPr/>
      </xdr:nvCxnSpPr>
      <xdr:spPr>
        <a:xfrm>
          <a:off x="12344400" y="17194620"/>
          <a:ext cx="800100" cy="3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167458</xdr:rowOff>
    </xdr:from>
    <xdr:to>
      <xdr:col>67</xdr:col>
      <xdr:colOff>101600</xdr:colOff>
      <xdr:row>106</xdr:row>
      <xdr:rowOff>97608</xdr:rowOff>
    </xdr:to>
    <xdr:sp macro="" textlink="">
      <xdr:nvSpPr>
        <xdr:cNvPr id="790" name="楕円 789">
          <a:extLst>
            <a:ext uri="{FF2B5EF4-FFF2-40B4-BE49-F238E27FC236}">
              <a16:creationId xmlns:a16="http://schemas.microsoft.com/office/drawing/2014/main" id="{3DA072CE-EDA1-4182-94E0-AA4EFCA1D3F0}"/>
            </a:ext>
          </a:extLst>
        </xdr:cNvPr>
        <xdr:cNvSpPr/>
      </xdr:nvSpPr>
      <xdr:spPr>
        <a:xfrm>
          <a:off x="11487150" y="1716640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33745</xdr:rowOff>
    </xdr:from>
    <xdr:to>
      <xdr:col>71</xdr:col>
      <xdr:colOff>177800</xdr:colOff>
      <xdr:row>106</xdr:row>
      <xdr:rowOff>46808</xdr:rowOff>
    </xdr:to>
    <xdr:cxnSp macro="">
      <xdr:nvCxnSpPr>
        <xdr:cNvPr id="791" name="直線コネクタ 790">
          <a:extLst>
            <a:ext uri="{FF2B5EF4-FFF2-40B4-BE49-F238E27FC236}">
              <a16:creationId xmlns:a16="http://schemas.microsoft.com/office/drawing/2014/main" id="{405E015F-C6F1-4979-9813-C12E417380C2}"/>
            </a:ext>
          </a:extLst>
        </xdr:cNvPr>
        <xdr:cNvCxnSpPr/>
      </xdr:nvCxnSpPr>
      <xdr:spPr>
        <a:xfrm flipV="1">
          <a:off x="11534775" y="17194620"/>
          <a:ext cx="809625"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792" name="n_1aveValue【公民館】&#10;有形固定資産減価償却率">
          <a:extLst>
            <a:ext uri="{FF2B5EF4-FFF2-40B4-BE49-F238E27FC236}">
              <a16:creationId xmlns:a16="http://schemas.microsoft.com/office/drawing/2014/main" id="{6C94CC0D-D5DE-4567-85EC-79096A5231DF}"/>
            </a:ext>
          </a:extLst>
        </xdr:cNvPr>
        <xdr:cNvSpPr txBox="1"/>
      </xdr:nvSpPr>
      <xdr:spPr>
        <a:xfrm>
          <a:off x="13745219" y="16983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793" name="n_2aveValue【公民館】&#10;有形固定資産減価償却率">
          <a:extLst>
            <a:ext uri="{FF2B5EF4-FFF2-40B4-BE49-F238E27FC236}">
              <a16:creationId xmlns:a16="http://schemas.microsoft.com/office/drawing/2014/main" id="{0180FAAD-262E-44A6-B02E-F0373C8F631E}"/>
            </a:ext>
          </a:extLst>
        </xdr:cNvPr>
        <xdr:cNvSpPr txBox="1"/>
      </xdr:nvSpPr>
      <xdr:spPr>
        <a:xfrm>
          <a:off x="12964169" y="16926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794" name="n_3aveValue【公民館】&#10;有形固定資産減価償却率">
          <a:extLst>
            <a:ext uri="{FF2B5EF4-FFF2-40B4-BE49-F238E27FC236}">
              <a16:creationId xmlns:a16="http://schemas.microsoft.com/office/drawing/2014/main" id="{7ECBB679-F350-4638-A0D9-896651FCF5EB}"/>
            </a:ext>
          </a:extLst>
        </xdr:cNvPr>
        <xdr:cNvSpPr txBox="1"/>
      </xdr:nvSpPr>
      <xdr:spPr>
        <a:xfrm>
          <a:off x="12164069" y="16905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795" name="n_4aveValue【公民館】&#10;有形固定資産減価償却率">
          <a:extLst>
            <a:ext uri="{FF2B5EF4-FFF2-40B4-BE49-F238E27FC236}">
              <a16:creationId xmlns:a16="http://schemas.microsoft.com/office/drawing/2014/main" id="{9D47E467-9CAE-4CC9-A044-CFC9170C14AE}"/>
            </a:ext>
          </a:extLst>
        </xdr:cNvPr>
        <xdr:cNvSpPr txBox="1"/>
      </xdr:nvSpPr>
      <xdr:spPr>
        <a:xfrm>
          <a:off x="11354444" y="1690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139354</xdr:rowOff>
    </xdr:from>
    <xdr:ext cx="405111" cy="259045"/>
    <xdr:sp macro="" textlink="">
      <xdr:nvSpPr>
        <xdr:cNvPr id="796" name="n_1mainValue【公民館】&#10;有形固定資産減価償却率">
          <a:extLst>
            <a:ext uri="{FF2B5EF4-FFF2-40B4-BE49-F238E27FC236}">
              <a16:creationId xmlns:a16="http://schemas.microsoft.com/office/drawing/2014/main" id="{095B30CD-8D4C-4270-ABB8-A5639981DC9F}"/>
            </a:ext>
          </a:extLst>
        </xdr:cNvPr>
        <xdr:cNvSpPr txBox="1"/>
      </xdr:nvSpPr>
      <xdr:spPr>
        <a:xfrm>
          <a:off x="13745219" y="17306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103432</xdr:rowOff>
    </xdr:from>
    <xdr:ext cx="405111" cy="259045"/>
    <xdr:sp macro="" textlink="">
      <xdr:nvSpPr>
        <xdr:cNvPr id="797" name="n_2mainValue【公民館】&#10;有形固定資産減価償却率">
          <a:extLst>
            <a:ext uri="{FF2B5EF4-FFF2-40B4-BE49-F238E27FC236}">
              <a16:creationId xmlns:a16="http://schemas.microsoft.com/office/drawing/2014/main" id="{40D84217-695E-42B0-9A5A-C231A1BE780A}"/>
            </a:ext>
          </a:extLst>
        </xdr:cNvPr>
        <xdr:cNvSpPr txBox="1"/>
      </xdr:nvSpPr>
      <xdr:spPr>
        <a:xfrm>
          <a:off x="12964169" y="1727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75672</xdr:rowOff>
    </xdr:from>
    <xdr:ext cx="405111" cy="259045"/>
    <xdr:sp macro="" textlink="">
      <xdr:nvSpPr>
        <xdr:cNvPr id="798" name="n_3mainValue【公民館】&#10;有形固定資産減価償却率">
          <a:extLst>
            <a:ext uri="{FF2B5EF4-FFF2-40B4-BE49-F238E27FC236}">
              <a16:creationId xmlns:a16="http://schemas.microsoft.com/office/drawing/2014/main" id="{1DED14FE-090C-4BE2-8920-B68FF3491B48}"/>
            </a:ext>
          </a:extLst>
        </xdr:cNvPr>
        <xdr:cNvSpPr txBox="1"/>
      </xdr:nvSpPr>
      <xdr:spPr>
        <a:xfrm>
          <a:off x="12164069" y="1723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88735</xdr:rowOff>
    </xdr:from>
    <xdr:ext cx="405111" cy="259045"/>
    <xdr:sp macro="" textlink="">
      <xdr:nvSpPr>
        <xdr:cNvPr id="799" name="n_4mainValue【公民館】&#10;有形固定資産減価償却率">
          <a:extLst>
            <a:ext uri="{FF2B5EF4-FFF2-40B4-BE49-F238E27FC236}">
              <a16:creationId xmlns:a16="http://schemas.microsoft.com/office/drawing/2014/main" id="{6233AF3C-343D-4870-BFAD-21F2A63AE4D6}"/>
            </a:ext>
          </a:extLst>
        </xdr:cNvPr>
        <xdr:cNvSpPr txBox="1"/>
      </xdr:nvSpPr>
      <xdr:spPr>
        <a:xfrm>
          <a:off x="11354444" y="17249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67319796-4EC6-4B73-B250-9859590DA445}"/>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5281E730-E20A-497F-9224-4CD358CB767B}"/>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7C448F50-67D0-4724-A6D5-EA2B365FA8F4}"/>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FCAEAB74-72D1-49DD-9442-3595AAC17206}"/>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99C37907-46CF-4EE1-8CD9-DC9249EB51F6}"/>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A7A3226-0418-49B4-BB94-0FE6F7915CB6}"/>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A74B3F23-0035-4776-829A-7F9A468ABB88}"/>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97F26E3F-D8F0-4C8B-8852-633F7092DE4D}"/>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C8178E1D-6A6E-4986-9DF3-E508B73AE5DB}"/>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B3EC5914-716F-4B9D-9ADE-C9A9063FA06C}"/>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10" name="直線コネクタ 809">
          <a:extLst>
            <a:ext uri="{FF2B5EF4-FFF2-40B4-BE49-F238E27FC236}">
              <a16:creationId xmlns:a16="http://schemas.microsoft.com/office/drawing/2014/main" id="{15D9A1B5-D242-4FA4-8C14-E6A50B8B90F9}"/>
            </a:ext>
          </a:extLst>
        </xdr:cNvPr>
        <xdr:cNvCxnSpPr/>
      </xdr:nvCxnSpPr>
      <xdr:spPr>
        <a:xfrm>
          <a:off x="16459200" y="17459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1" name="テキスト ボックス 810">
          <a:extLst>
            <a:ext uri="{FF2B5EF4-FFF2-40B4-BE49-F238E27FC236}">
              <a16:creationId xmlns:a16="http://schemas.microsoft.com/office/drawing/2014/main" id="{2F01C8B7-676A-4ADF-B86C-D7989C9D4EA9}"/>
            </a:ext>
          </a:extLst>
        </xdr:cNvPr>
        <xdr:cNvSpPr txBox="1"/>
      </xdr:nvSpPr>
      <xdr:spPr>
        <a:xfrm>
          <a:off x="16052346" y="17323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08962E27-F36D-47F0-BD75-C7B73ABC3127}"/>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1E39C22F-D399-41DF-AE9A-85A33344C98C}"/>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4" name="直線コネクタ 813">
          <a:extLst>
            <a:ext uri="{FF2B5EF4-FFF2-40B4-BE49-F238E27FC236}">
              <a16:creationId xmlns:a16="http://schemas.microsoft.com/office/drawing/2014/main" id="{EFABD09E-77C8-4A99-A7C7-D8DCD35EFD9F}"/>
            </a:ext>
          </a:extLst>
        </xdr:cNvPr>
        <xdr:cNvCxnSpPr/>
      </xdr:nvCxnSpPr>
      <xdr:spPr>
        <a:xfrm>
          <a:off x="16459200" y="16373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5" name="テキスト ボックス 814">
          <a:extLst>
            <a:ext uri="{FF2B5EF4-FFF2-40B4-BE49-F238E27FC236}">
              <a16:creationId xmlns:a16="http://schemas.microsoft.com/office/drawing/2014/main" id="{EF6FA5B8-B8E8-4F76-8292-FB145144DDFD}"/>
            </a:ext>
          </a:extLst>
        </xdr:cNvPr>
        <xdr:cNvSpPr txBox="1"/>
      </xdr:nvSpPr>
      <xdr:spPr>
        <a:xfrm>
          <a:off x="16052346" y="16237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52219D7D-D7AD-4C74-941F-94F45426BCAB}"/>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7BBDBFD2-B17A-42CB-8C37-CAC6767A5910}"/>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8A82E8B6-3B35-4BBE-B052-A69E4A680F75}"/>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819" name="直線コネクタ 818">
          <a:extLst>
            <a:ext uri="{FF2B5EF4-FFF2-40B4-BE49-F238E27FC236}">
              <a16:creationId xmlns:a16="http://schemas.microsoft.com/office/drawing/2014/main" id="{ACAFA62B-CF46-43CF-B7F0-BD77C7E78F49}"/>
            </a:ext>
          </a:extLst>
        </xdr:cNvPr>
        <xdr:cNvCxnSpPr/>
      </xdr:nvCxnSpPr>
      <xdr:spPr>
        <a:xfrm flipV="1">
          <a:off x="19954239" y="16297021"/>
          <a:ext cx="0" cy="1136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820" name="【公民館】&#10;一人当たり面積最小値テキスト">
          <a:extLst>
            <a:ext uri="{FF2B5EF4-FFF2-40B4-BE49-F238E27FC236}">
              <a16:creationId xmlns:a16="http://schemas.microsoft.com/office/drawing/2014/main" id="{A00F8D1B-8C6D-42CB-9FC8-50942642DC32}"/>
            </a:ext>
          </a:extLst>
        </xdr:cNvPr>
        <xdr:cNvSpPr txBox="1"/>
      </xdr:nvSpPr>
      <xdr:spPr>
        <a:xfrm>
          <a:off x="19992975" y="1744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821" name="直線コネクタ 820">
          <a:extLst>
            <a:ext uri="{FF2B5EF4-FFF2-40B4-BE49-F238E27FC236}">
              <a16:creationId xmlns:a16="http://schemas.microsoft.com/office/drawing/2014/main" id="{D1D1ABF9-4036-4E73-8323-ABF644F0F02E}"/>
            </a:ext>
          </a:extLst>
        </xdr:cNvPr>
        <xdr:cNvCxnSpPr/>
      </xdr:nvCxnSpPr>
      <xdr:spPr>
        <a:xfrm>
          <a:off x="19878675" y="174332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822" name="【公民館】&#10;一人当たり面積最大値テキスト">
          <a:extLst>
            <a:ext uri="{FF2B5EF4-FFF2-40B4-BE49-F238E27FC236}">
              <a16:creationId xmlns:a16="http://schemas.microsoft.com/office/drawing/2014/main" id="{6F6C69AD-0BAF-49A3-AE90-C39E3F284B88}"/>
            </a:ext>
          </a:extLst>
        </xdr:cNvPr>
        <xdr:cNvSpPr txBox="1"/>
      </xdr:nvSpPr>
      <xdr:spPr>
        <a:xfrm>
          <a:off x="19992975" y="1607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823" name="直線コネクタ 822">
          <a:extLst>
            <a:ext uri="{FF2B5EF4-FFF2-40B4-BE49-F238E27FC236}">
              <a16:creationId xmlns:a16="http://schemas.microsoft.com/office/drawing/2014/main" id="{B13E36AE-26D4-423F-A974-4AEEC1503781}"/>
            </a:ext>
          </a:extLst>
        </xdr:cNvPr>
        <xdr:cNvCxnSpPr/>
      </xdr:nvCxnSpPr>
      <xdr:spPr>
        <a:xfrm>
          <a:off x="19878675" y="162970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119270</xdr:rowOff>
    </xdr:from>
    <xdr:ext cx="469744" cy="259045"/>
    <xdr:sp macro="" textlink="">
      <xdr:nvSpPr>
        <xdr:cNvPr id="824" name="【公民館】&#10;一人当たり面積平均値テキスト">
          <a:extLst>
            <a:ext uri="{FF2B5EF4-FFF2-40B4-BE49-F238E27FC236}">
              <a16:creationId xmlns:a16="http://schemas.microsoft.com/office/drawing/2014/main" id="{654AE2A4-6E87-457C-A37D-F43A94982AC3}"/>
            </a:ext>
          </a:extLst>
        </xdr:cNvPr>
        <xdr:cNvSpPr txBox="1"/>
      </xdr:nvSpPr>
      <xdr:spPr>
        <a:xfrm>
          <a:off x="19992975" y="1712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825" name="フローチャート: 判断 824">
          <a:extLst>
            <a:ext uri="{FF2B5EF4-FFF2-40B4-BE49-F238E27FC236}">
              <a16:creationId xmlns:a16="http://schemas.microsoft.com/office/drawing/2014/main" id="{D7E20A09-2C41-42A1-A31B-EA862763C45A}"/>
            </a:ext>
          </a:extLst>
        </xdr:cNvPr>
        <xdr:cNvSpPr/>
      </xdr:nvSpPr>
      <xdr:spPr>
        <a:xfrm>
          <a:off x="19897725" y="1714614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826" name="フローチャート: 判断 825">
          <a:extLst>
            <a:ext uri="{FF2B5EF4-FFF2-40B4-BE49-F238E27FC236}">
              <a16:creationId xmlns:a16="http://schemas.microsoft.com/office/drawing/2014/main" id="{D7DF4046-B683-4495-9C57-A17386D9764D}"/>
            </a:ext>
          </a:extLst>
        </xdr:cNvPr>
        <xdr:cNvSpPr/>
      </xdr:nvSpPr>
      <xdr:spPr>
        <a:xfrm>
          <a:off x="19154775" y="1714557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827" name="フローチャート: 判断 826">
          <a:extLst>
            <a:ext uri="{FF2B5EF4-FFF2-40B4-BE49-F238E27FC236}">
              <a16:creationId xmlns:a16="http://schemas.microsoft.com/office/drawing/2014/main" id="{282591FC-1198-41CD-B518-CEA07D170272}"/>
            </a:ext>
          </a:extLst>
        </xdr:cNvPr>
        <xdr:cNvSpPr/>
      </xdr:nvSpPr>
      <xdr:spPr>
        <a:xfrm>
          <a:off x="18345150" y="1712436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828" name="フローチャート: 判断 827">
          <a:extLst>
            <a:ext uri="{FF2B5EF4-FFF2-40B4-BE49-F238E27FC236}">
              <a16:creationId xmlns:a16="http://schemas.microsoft.com/office/drawing/2014/main" id="{F3B6A6A0-8589-402A-B51B-6237887BE6FE}"/>
            </a:ext>
          </a:extLst>
        </xdr:cNvPr>
        <xdr:cNvSpPr/>
      </xdr:nvSpPr>
      <xdr:spPr>
        <a:xfrm>
          <a:off x="17554575" y="171383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829" name="フローチャート: 判断 828">
          <a:extLst>
            <a:ext uri="{FF2B5EF4-FFF2-40B4-BE49-F238E27FC236}">
              <a16:creationId xmlns:a16="http://schemas.microsoft.com/office/drawing/2014/main" id="{1DF43015-EA56-4D2C-9A29-0CF8BB05870A}"/>
            </a:ext>
          </a:extLst>
        </xdr:cNvPr>
        <xdr:cNvSpPr/>
      </xdr:nvSpPr>
      <xdr:spPr>
        <a:xfrm>
          <a:off x="16754475" y="171326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1139C91A-57F8-4D72-8178-8106AD44133E}"/>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3693872D-BE94-4FB0-923B-EB3A5E28E2FE}"/>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0451C5B-0B71-4A60-AB55-3CD30B839A1D}"/>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6963B18B-D6F9-48FE-B963-A8468BABE538}"/>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C657338-33EC-44E5-890B-025CDAF3E327}"/>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9398</xdr:rowOff>
    </xdr:from>
    <xdr:to>
      <xdr:col>116</xdr:col>
      <xdr:colOff>114300</xdr:colOff>
      <xdr:row>103</xdr:row>
      <xdr:rowOff>110998</xdr:rowOff>
    </xdr:to>
    <xdr:sp macro="" textlink="">
      <xdr:nvSpPr>
        <xdr:cNvPr id="835" name="楕円 834">
          <a:extLst>
            <a:ext uri="{FF2B5EF4-FFF2-40B4-BE49-F238E27FC236}">
              <a16:creationId xmlns:a16="http://schemas.microsoft.com/office/drawing/2014/main" id="{6F543B4C-5614-412A-A8C7-F27659F75066}"/>
            </a:ext>
          </a:extLst>
        </xdr:cNvPr>
        <xdr:cNvSpPr/>
      </xdr:nvSpPr>
      <xdr:spPr>
        <a:xfrm>
          <a:off x="19897725" y="166908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32275</xdr:rowOff>
    </xdr:from>
    <xdr:ext cx="469744" cy="259045"/>
    <xdr:sp macro="" textlink="">
      <xdr:nvSpPr>
        <xdr:cNvPr id="836" name="【公民館】&#10;一人当たり面積該当値テキスト">
          <a:extLst>
            <a:ext uri="{FF2B5EF4-FFF2-40B4-BE49-F238E27FC236}">
              <a16:creationId xmlns:a16="http://schemas.microsoft.com/office/drawing/2014/main" id="{E26C7463-A462-4FD0-A61E-83AB83EF6C6B}"/>
            </a:ext>
          </a:extLst>
        </xdr:cNvPr>
        <xdr:cNvSpPr txBox="1"/>
      </xdr:nvSpPr>
      <xdr:spPr>
        <a:xfrm>
          <a:off x="19992975" y="1654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39688</xdr:rowOff>
    </xdr:from>
    <xdr:to>
      <xdr:col>112</xdr:col>
      <xdr:colOff>38100</xdr:colOff>
      <xdr:row>103</xdr:row>
      <xdr:rowOff>141288</xdr:rowOff>
    </xdr:to>
    <xdr:sp macro="" textlink="">
      <xdr:nvSpPr>
        <xdr:cNvPr id="837" name="楕円 836">
          <a:extLst>
            <a:ext uri="{FF2B5EF4-FFF2-40B4-BE49-F238E27FC236}">
              <a16:creationId xmlns:a16="http://schemas.microsoft.com/office/drawing/2014/main" id="{0C700908-18E9-4A8B-B2B2-A347E7D81DD0}"/>
            </a:ext>
          </a:extLst>
        </xdr:cNvPr>
        <xdr:cNvSpPr/>
      </xdr:nvSpPr>
      <xdr:spPr>
        <a:xfrm>
          <a:off x="19154775" y="167179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60198</xdr:rowOff>
    </xdr:from>
    <xdr:to>
      <xdr:col>116</xdr:col>
      <xdr:colOff>63500</xdr:colOff>
      <xdr:row>103</xdr:row>
      <xdr:rowOff>90488</xdr:rowOff>
    </xdr:to>
    <xdr:cxnSp macro="">
      <xdr:nvCxnSpPr>
        <xdr:cNvPr id="838" name="直線コネクタ 837">
          <a:extLst>
            <a:ext uri="{FF2B5EF4-FFF2-40B4-BE49-F238E27FC236}">
              <a16:creationId xmlns:a16="http://schemas.microsoft.com/office/drawing/2014/main" id="{37D3D7A4-FF64-4961-ADFC-595DDEE33F39}"/>
            </a:ext>
          </a:extLst>
        </xdr:cNvPr>
        <xdr:cNvCxnSpPr/>
      </xdr:nvCxnSpPr>
      <xdr:spPr>
        <a:xfrm flipV="1">
          <a:off x="19202400" y="16738473"/>
          <a:ext cx="752475" cy="2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64263</xdr:rowOff>
    </xdr:from>
    <xdr:to>
      <xdr:col>107</xdr:col>
      <xdr:colOff>101600</xdr:colOff>
      <xdr:row>103</xdr:row>
      <xdr:rowOff>165863</xdr:rowOff>
    </xdr:to>
    <xdr:sp macro="" textlink="">
      <xdr:nvSpPr>
        <xdr:cNvPr id="839" name="楕円 838">
          <a:extLst>
            <a:ext uri="{FF2B5EF4-FFF2-40B4-BE49-F238E27FC236}">
              <a16:creationId xmlns:a16="http://schemas.microsoft.com/office/drawing/2014/main" id="{985C04D5-B92F-4A70-8F8D-30F27F822C7C}"/>
            </a:ext>
          </a:extLst>
        </xdr:cNvPr>
        <xdr:cNvSpPr/>
      </xdr:nvSpPr>
      <xdr:spPr>
        <a:xfrm>
          <a:off x="18345150" y="167457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90488</xdr:rowOff>
    </xdr:from>
    <xdr:to>
      <xdr:col>111</xdr:col>
      <xdr:colOff>177800</xdr:colOff>
      <xdr:row>103</xdr:row>
      <xdr:rowOff>115063</xdr:rowOff>
    </xdr:to>
    <xdr:cxnSp macro="">
      <xdr:nvCxnSpPr>
        <xdr:cNvPr id="840" name="直線コネクタ 839">
          <a:extLst>
            <a:ext uri="{FF2B5EF4-FFF2-40B4-BE49-F238E27FC236}">
              <a16:creationId xmlns:a16="http://schemas.microsoft.com/office/drawing/2014/main" id="{A9980803-3F38-40C0-ABDD-6173357CFA8E}"/>
            </a:ext>
          </a:extLst>
        </xdr:cNvPr>
        <xdr:cNvCxnSpPr/>
      </xdr:nvCxnSpPr>
      <xdr:spPr>
        <a:xfrm flipV="1">
          <a:off x="18392775" y="16765588"/>
          <a:ext cx="809625"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81407</xdr:rowOff>
    </xdr:from>
    <xdr:to>
      <xdr:col>102</xdr:col>
      <xdr:colOff>165100</xdr:colOff>
      <xdr:row>104</xdr:row>
      <xdr:rowOff>11557</xdr:rowOff>
    </xdr:to>
    <xdr:sp macro="" textlink="">
      <xdr:nvSpPr>
        <xdr:cNvPr id="841" name="楕円 840">
          <a:extLst>
            <a:ext uri="{FF2B5EF4-FFF2-40B4-BE49-F238E27FC236}">
              <a16:creationId xmlns:a16="http://schemas.microsoft.com/office/drawing/2014/main" id="{C0DEDEFC-96F4-4994-AD1C-6AD9318730CE}"/>
            </a:ext>
          </a:extLst>
        </xdr:cNvPr>
        <xdr:cNvSpPr/>
      </xdr:nvSpPr>
      <xdr:spPr>
        <a:xfrm>
          <a:off x="17554575" y="1676285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115063</xdr:rowOff>
    </xdr:from>
    <xdr:to>
      <xdr:col>107</xdr:col>
      <xdr:colOff>50800</xdr:colOff>
      <xdr:row>103</xdr:row>
      <xdr:rowOff>132207</xdr:rowOff>
    </xdr:to>
    <xdr:cxnSp macro="">
      <xdr:nvCxnSpPr>
        <xdr:cNvPr id="842" name="直線コネクタ 841">
          <a:extLst>
            <a:ext uri="{FF2B5EF4-FFF2-40B4-BE49-F238E27FC236}">
              <a16:creationId xmlns:a16="http://schemas.microsoft.com/office/drawing/2014/main" id="{9DF3B52C-16C1-4531-81B5-FF07780DDF72}"/>
            </a:ext>
          </a:extLst>
        </xdr:cNvPr>
        <xdr:cNvCxnSpPr/>
      </xdr:nvCxnSpPr>
      <xdr:spPr>
        <a:xfrm flipV="1">
          <a:off x="17602200" y="16793338"/>
          <a:ext cx="790575"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97980</xdr:rowOff>
    </xdr:from>
    <xdr:to>
      <xdr:col>98</xdr:col>
      <xdr:colOff>38100</xdr:colOff>
      <xdr:row>104</xdr:row>
      <xdr:rowOff>28130</xdr:rowOff>
    </xdr:to>
    <xdr:sp macro="" textlink="">
      <xdr:nvSpPr>
        <xdr:cNvPr id="843" name="楕円 842">
          <a:extLst>
            <a:ext uri="{FF2B5EF4-FFF2-40B4-BE49-F238E27FC236}">
              <a16:creationId xmlns:a16="http://schemas.microsoft.com/office/drawing/2014/main" id="{E0DC947D-B33D-44B9-9D4E-E16F0AFA10BF}"/>
            </a:ext>
          </a:extLst>
        </xdr:cNvPr>
        <xdr:cNvSpPr/>
      </xdr:nvSpPr>
      <xdr:spPr>
        <a:xfrm>
          <a:off x="16754475" y="167762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132207</xdr:rowOff>
    </xdr:from>
    <xdr:to>
      <xdr:col>102</xdr:col>
      <xdr:colOff>114300</xdr:colOff>
      <xdr:row>103</xdr:row>
      <xdr:rowOff>148780</xdr:rowOff>
    </xdr:to>
    <xdr:cxnSp macro="">
      <xdr:nvCxnSpPr>
        <xdr:cNvPr id="844" name="直線コネクタ 843">
          <a:extLst>
            <a:ext uri="{FF2B5EF4-FFF2-40B4-BE49-F238E27FC236}">
              <a16:creationId xmlns:a16="http://schemas.microsoft.com/office/drawing/2014/main" id="{FA3E81E9-596B-4EAC-AE35-AC3EA94764BA}"/>
            </a:ext>
          </a:extLst>
        </xdr:cNvPr>
        <xdr:cNvCxnSpPr/>
      </xdr:nvCxnSpPr>
      <xdr:spPr>
        <a:xfrm flipV="1">
          <a:off x="16802100" y="16810482"/>
          <a:ext cx="800100" cy="1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61549</xdr:rowOff>
    </xdr:from>
    <xdr:ext cx="469744" cy="259045"/>
    <xdr:sp macro="" textlink="">
      <xdr:nvSpPr>
        <xdr:cNvPr id="845" name="n_1aveValue【公民館】&#10;一人当たり面積">
          <a:extLst>
            <a:ext uri="{FF2B5EF4-FFF2-40B4-BE49-F238E27FC236}">
              <a16:creationId xmlns:a16="http://schemas.microsoft.com/office/drawing/2014/main" id="{71CBB370-14A1-44FA-A167-A96375EC5EC4}"/>
            </a:ext>
          </a:extLst>
        </xdr:cNvPr>
        <xdr:cNvSpPr txBox="1"/>
      </xdr:nvSpPr>
      <xdr:spPr>
        <a:xfrm>
          <a:off x="18983402" y="1722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46690</xdr:rowOff>
    </xdr:from>
    <xdr:ext cx="469744" cy="259045"/>
    <xdr:sp macro="" textlink="">
      <xdr:nvSpPr>
        <xdr:cNvPr id="846" name="n_2aveValue【公民館】&#10;一人当たり面積">
          <a:extLst>
            <a:ext uri="{FF2B5EF4-FFF2-40B4-BE49-F238E27FC236}">
              <a16:creationId xmlns:a16="http://schemas.microsoft.com/office/drawing/2014/main" id="{C90DB9E6-6416-47ED-918F-90DB1E4782B2}"/>
            </a:ext>
          </a:extLst>
        </xdr:cNvPr>
        <xdr:cNvSpPr txBox="1"/>
      </xdr:nvSpPr>
      <xdr:spPr>
        <a:xfrm>
          <a:off x="18183302" y="1721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57548</xdr:rowOff>
    </xdr:from>
    <xdr:ext cx="469744" cy="259045"/>
    <xdr:sp macro="" textlink="">
      <xdr:nvSpPr>
        <xdr:cNvPr id="847" name="n_3aveValue【公民館】&#10;一人当たり面積">
          <a:extLst>
            <a:ext uri="{FF2B5EF4-FFF2-40B4-BE49-F238E27FC236}">
              <a16:creationId xmlns:a16="http://schemas.microsoft.com/office/drawing/2014/main" id="{A5783EB9-6C5E-461C-AB6B-8AF09DA3C735}"/>
            </a:ext>
          </a:extLst>
        </xdr:cNvPr>
        <xdr:cNvSpPr txBox="1"/>
      </xdr:nvSpPr>
      <xdr:spPr>
        <a:xfrm>
          <a:off x="17383202" y="1722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51833</xdr:rowOff>
    </xdr:from>
    <xdr:ext cx="469744" cy="259045"/>
    <xdr:sp macro="" textlink="">
      <xdr:nvSpPr>
        <xdr:cNvPr id="848" name="n_4aveValue【公民館】&#10;一人当たり面積">
          <a:extLst>
            <a:ext uri="{FF2B5EF4-FFF2-40B4-BE49-F238E27FC236}">
              <a16:creationId xmlns:a16="http://schemas.microsoft.com/office/drawing/2014/main" id="{823C414F-C735-4492-9A7A-65195B8A03DA}"/>
            </a:ext>
          </a:extLst>
        </xdr:cNvPr>
        <xdr:cNvSpPr txBox="1"/>
      </xdr:nvSpPr>
      <xdr:spPr>
        <a:xfrm>
          <a:off x="16592627" y="1721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157815</xdr:rowOff>
    </xdr:from>
    <xdr:ext cx="469744" cy="259045"/>
    <xdr:sp macro="" textlink="">
      <xdr:nvSpPr>
        <xdr:cNvPr id="849" name="n_1mainValue【公民館】&#10;一人当たり面積">
          <a:extLst>
            <a:ext uri="{FF2B5EF4-FFF2-40B4-BE49-F238E27FC236}">
              <a16:creationId xmlns:a16="http://schemas.microsoft.com/office/drawing/2014/main" id="{6FBC4F98-71D6-477D-BE75-550D4A8CE991}"/>
            </a:ext>
          </a:extLst>
        </xdr:cNvPr>
        <xdr:cNvSpPr txBox="1"/>
      </xdr:nvSpPr>
      <xdr:spPr>
        <a:xfrm>
          <a:off x="18983402" y="1651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10940</xdr:rowOff>
    </xdr:from>
    <xdr:ext cx="469744" cy="259045"/>
    <xdr:sp macro="" textlink="">
      <xdr:nvSpPr>
        <xdr:cNvPr id="850" name="n_2mainValue【公民館】&#10;一人当たり面積">
          <a:extLst>
            <a:ext uri="{FF2B5EF4-FFF2-40B4-BE49-F238E27FC236}">
              <a16:creationId xmlns:a16="http://schemas.microsoft.com/office/drawing/2014/main" id="{0268B40E-EDE5-4C65-9B8D-3612FA57E674}"/>
            </a:ext>
          </a:extLst>
        </xdr:cNvPr>
        <xdr:cNvSpPr txBox="1"/>
      </xdr:nvSpPr>
      <xdr:spPr>
        <a:xfrm>
          <a:off x="18183302" y="1652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28084</xdr:rowOff>
    </xdr:from>
    <xdr:ext cx="469744" cy="259045"/>
    <xdr:sp macro="" textlink="">
      <xdr:nvSpPr>
        <xdr:cNvPr id="851" name="n_3mainValue【公民館】&#10;一人当たり面積">
          <a:extLst>
            <a:ext uri="{FF2B5EF4-FFF2-40B4-BE49-F238E27FC236}">
              <a16:creationId xmlns:a16="http://schemas.microsoft.com/office/drawing/2014/main" id="{93D040A4-81C9-4F56-8701-D6182F6D5723}"/>
            </a:ext>
          </a:extLst>
        </xdr:cNvPr>
        <xdr:cNvSpPr txBox="1"/>
      </xdr:nvSpPr>
      <xdr:spPr>
        <a:xfrm>
          <a:off x="17383202" y="1654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44657</xdr:rowOff>
    </xdr:from>
    <xdr:ext cx="469744" cy="259045"/>
    <xdr:sp macro="" textlink="">
      <xdr:nvSpPr>
        <xdr:cNvPr id="852" name="n_4mainValue【公民館】&#10;一人当たり面積">
          <a:extLst>
            <a:ext uri="{FF2B5EF4-FFF2-40B4-BE49-F238E27FC236}">
              <a16:creationId xmlns:a16="http://schemas.microsoft.com/office/drawing/2014/main" id="{12EC6A9C-9678-481A-8A22-4B60BA428672}"/>
            </a:ext>
          </a:extLst>
        </xdr:cNvPr>
        <xdr:cNvSpPr txBox="1"/>
      </xdr:nvSpPr>
      <xdr:spPr>
        <a:xfrm>
          <a:off x="16592627" y="1656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D08A81DB-9B3D-4E5B-BD5B-EF76313C9D11}"/>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81EE90A2-D7D9-4BE3-9DA1-1659C2B1B6A6}"/>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CC5D62C9-D8D5-4BA9-80E1-C9C60455C07E}"/>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橋りょう・トンネルにおいてはトンネルの取得価格が高く、施設も新しいため減価償却率が類似団体等と比較して低い数値となっている。</a:t>
          </a:r>
        </a:p>
        <a:p>
          <a:r>
            <a:rPr kumimoji="1" lang="ja-JP" altLang="en-US" sz="1300">
              <a:latin typeface="ＭＳ Ｐゴシック" panose="020B0600070205080204" pitchFamily="50" charset="-128"/>
              <a:ea typeface="ＭＳ Ｐゴシック" panose="020B0600070205080204" pitchFamily="50" charset="-128"/>
            </a:rPr>
            <a:t>港湾・漁港においては長寿命化計画のもと、施設の更新整備行っていることから、有形固定資産減価償却率は類似団体よりも低く推移しており、一人当たりの有形固定資産額においては令和３年度末に港湾整備事業特別会計を廃止したことに伴い数値が上昇している。</a:t>
          </a:r>
        </a:p>
        <a:p>
          <a:r>
            <a:rPr kumimoji="1" lang="ja-JP" altLang="en-US" sz="1300">
              <a:latin typeface="ＭＳ Ｐゴシック" panose="020B0600070205080204" pitchFamily="50" charset="-128"/>
              <a:ea typeface="ＭＳ Ｐゴシック" panose="020B0600070205080204" pitchFamily="50" charset="-128"/>
            </a:rPr>
            <a:t>公民館の一人当たり面積においては人口減少が進んでおり、半島特有の地形的条件による施設数により類似団体等と比較して高い数値となっている。</a:t>
          </a:r>
        </a:p>
        <a:p>
          <a:r>
            <a:rPr kumimoji="1" lang="ja-JP" altLang="en-US" sz="1300">
              <a:latin typeface="ＭＳ Ｐゴシック" panose="020B0600070205080204" pitchFamily="50" charset="-128"/>
              <a:ea typeface="ＭＳ Ｐゴシック" panose="020B0600070205080204" pitchFamily="50" charset="-128"/>
            </a:rPr>
            <a:t>半島特有の地形的条件、人口減少等を考慮しつつ、施設の統廃合を含め</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年度作成する第三次伊方町総合計画及び公共施設等総合管理計画により、計画的に更新等を実施していく。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02852EA-A047-47A2-A2D4-533E8420C990}"/>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5C25D2B-9BE1-4753-8005-5E5AA043B8BC}"/>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4CD8488-DE4D-4146-8641-63C03657D9E4}"/>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6BA16B-B66E-433B-894C-851C0D88A1AA}"/>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AB7A911-9285-4308-BB35-34FB5D83989B}"/>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6DB1D68-FF42-43EA-A14A-F4F48172EF07}"/>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8A1F5DB-1FAD-44BF-820A-16E433FA420A}"/>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37809E1-4CE6-4EB5-8206-B1A41DC1BEB0}"/>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22C56BA-C7D3-47CE-ADDB-656D44F9BCB4}"/>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2FF7848-45DA-434F-AE63-731467BF229D}"/>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8,062
7,977
93.83
12,181,962
11,567,519
300,582
5,513,543
7,561,291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90E1121-88E7-4E7D-A709-B59D7AED7DE3}"/>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F457315-D0D1-4E0B-B702-87CF1EAA15CF}"/>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1D65525-B104-4162-B165-D17C710B485A}"/>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DAFBDE0-F118-4B41-9DEE-BE210F35BE0E}"/>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2C8C279-E2B0-4C11-A7FE-0BFE74D535BA}"/>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9681200-66BD-4103-B863-91B60BDD330B}"/>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599464D-FEF4-49AC-800A-62DC57958390}"/>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B60AE7B-FDD8-4868-B2A0-CB071F351522}"/>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F121902-B0DD-475E-8487-374391E1FFD2}"/>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F9A5E2F-CD2C-4DC9-BC3A-3A52626C8068}"/>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0CF94B-A104-482C-AEEA-5B8D74482096}"/>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13D82E3-5D76-47E9-B0E8-C26857D5AF17}"/>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258EF57-AD59-4111-9A11-52512F8BBDB7}"/>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5C4959-6FBB-4F2A-8E1C-86F80C1FE6EC}"/>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775B4E1-6AF6-4B63-B00C-CDDD85026A58}"/>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1566C68-BBB0-4122-B317-1237930AFDFE}"/>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550CA7B-170A-4CF1-9C18-BA25D5E33731}"/>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48A92F9-6315-4F46-AB9F-B2F8543779E4}"/>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C1AF07A-4163-4977-BA86-C98BF09A17D8}"/>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3AE2E83-C24F-46FF-9765-B87607C33F28}"/>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30DC13C-BF89-4AB7-9836-F8F5DF48C841}"/>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9B89D0E-2273-4C2C-8F72-951F814797E6}"/>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B7ECA05-21D9-4562-82D5-21A04290B9E9}"/>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9520C20-A489-49F6-94AF-C303BAAA9EBC}"/>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80203F-7A52-4661-8866-C9C11477C6F3}"/>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DD6374A-5EF5-4867-972D-0230796F0AF6}"/>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894B5E3-69CD-45AE-9085-1EB5FA67F440}"/>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7932ED6-CFC0-4AA2-A4C0-0824E316BACF}"/>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FE70226-971E-4159-8014-EC3F3138A67F}"/>
            </a:ext>
          </a:extLst>
        </xdr:cNvPr>
        <xdr:cNvSpPr/>
      </xdr:nvSpPr>
      <xdr:spPr>
        <a:xfrm>
          <a:off x="685800" y="50387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BDB804B-13DE-47B0-9B69-25B4C84E1B96}"/>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29DD7DB-0D6E-4FFD-A911-D63E6E18BBEA}"/>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7461C8D-5B71-4890-A9B9-00FDD53CD799}"/>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7AEB85D-FBC0-4859-97D9-4313725BA4ED}"/>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77DB4AF-8A70-4225-A39F-A9A89D5A932B}"/>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74653C8-A9F2-4FC0-9ADA-43A513D1B69E}"/>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040D6D6-BA29-4459-B0F4-F5B9DEBFD0EA}"/>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01832F0-4D43-45ED-AD2E-3A96EA469E3C}"/>
            </a:ext>
          </a:extLst>
        </xdr:cNvPr>
        <xdr:cNvSpPr/>
      </xdr:nvSpPr>
      <xdr:spPr>
        <a:xfrm>
          <a:off x="5953125" y="50387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97221D1-3A46-4F84-803D-80F95B66793F}"/>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00B91CF-306E-43AA-A1A7-1860A8104044}"/>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20047AF-C4EA-4853-8298-16D9D06F201E}"/>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FE76405-DC4F-401D-B988-C3DFDE56077F}"/>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EA444FB-EC0A-488C-B0A3-4EAED267B76D}"/>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3D76C30-0B24-4055-8DDC-FEAFE4788C63}"/>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F3B6782-381F-447E-B280-081DB63A7F6F}"/>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AC5426C-E642-4235-9220-AD17AFA20409}"/>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F92CCC2-A85D-4BFD-8DCF-77B2B1624011}"/>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53E53E4C-0C68-4D18-BCA0-3A2DCBB18EEE}"/>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980745D-139F-4C2E-9FFC-9A559534F65B}"/>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7C491277-7572-449F-9166-E1CEEAF6F62D}"/>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2BD328B2-C4BD-4463-83F8-49603205D67F}"/>
            </a:ext>
          </a:extLst>
        </xdr:cNvPr>
        <xdr:cNvSpPr txBox="1"/>
      </xdr:nvSpPr>
      <xdr:spPr>
        <a:xfrm>
          <a:off x="2789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1B8B1BD8-5BFA-4163-BE1B-865894C5874F}"/>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E0647031-B3E1-46B8-BB53-C60859C979E6}"/>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54C6B0A-A407-4F38-9AE4-F2810791002D}"/>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C31385FB-8A67-4DDD-B3A6-CC1D6A2DA635}"/>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7426EFCF-B119-4F14-920E-1C354E1DA5E3}"/>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3C64BAFC-218B-4D3C-908D-CB2CCEC107CD}"/>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F126707F-4FB7-40C1-BB62-DE91B2B0DFBC}"/>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A4D94901-BA14-48C1-A8CD-D04D75FA461A}"/>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852A603F-DEBC-47B4-AC74-9810E4A25EDD}"/>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DBBC95F0-6323-430F-BFB0-65C5A4E5C4E9}"/>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D14D0899-D0A4-4A45-A749-6921A4FA442D}"/>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D679185C-A9A7-43E9-A38F-F06CC3650F14}"/>
            </a:ext>
          </a:extLst>
        </xdr:cNvPr>
        <xdr:cNvCxnSpPr/>
      </xdr:nvCxnSpPr>
      <xdr:spPr>
        <a:xfrm flipV="1">
          <a:off x="4180840" y="8914130"/>
          <a:ext cx="0" cy="15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743BB83-30C3-4ECF-A2AA-6C6029A8B740}"/>
            </a:ext>
          </a:extLst>
        </xdr:cNvPr>
        <xdr:cNvSpPr txBox="1"/>
      </xdr:nvSpPr>
      <xdr:spPr>
        <a:xfrm>
          <a:off x="4219575" y="104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C8F7950A-46FC-4F02-A88E-3876C3100519}"/>
            </a:ext>
          </a:extLst>
        </xdr:cNvPr>
        <xdr:cNvCxnSpPr/>
      </xdr:nvCxnSpPr>
      <xdr:spPr>
        <a:xfrm>
          <a:off x="4105275" y="10439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490D31BC-57B4-47E2-9E20-FDFB17F96699}"/>
            </a:ext>
          </a:extLst>
        </xdr:cNvPr>
        <xdr:cNvSpPr txBox="1"/>
      </xdr:nvSpPr>
      <xdr:spPr>
        <a:xfrm>
          <a:off x="4219575" y="870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0E931E69-1CB9-44EA-8484-7E455569BF8C}"/>
            </a:ext>
          </a:extLst>
        </xdr:cNvPr>
        <xdr:cNvCxnSpPr/>
      </xdr:nvCxnSpPr>
      <xdr:spPr>
        <a:xfrm>
          <a:off x="4105275" y="89141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93362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1905F2CB-2076-4A18-8075-D1E6F04927F9}"/>
            </a:ext>
          </a:extLst>
        </xdr:cNvPr>
        <xdr:cNvSpPr txBox="1"/>
      </xdr:nvSpPr>
      <xdr:spPr>
        <a:xfrm>
          <a:off x="4219575" y="9808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C34A618C-454C-480C-AAB4-864A02F6F00A}"/>
            </a:ext>
          </a:extLst>
        </xdr:cNvPr>
        <xdr:cNvSpPr/>
      </xdr:nvSpPr>
      <xdr:spPr>
        <a:xfrm>
          <a:off x="4124325" y="98304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CC1309E2-0C79-4376-AE1C-16441C720734}"/>
            </a:ext>
          </a:extLst>
        </xdr:cNvPr>
        <xdr:cNvSpPr/>
      </xdr:nvSpPr>
      <xdr:spPr>
        <a:xfrm>
          <a:off x="3381375" y="98774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CADC6309-0A0E-4799-ADAF-27E1F3EE8D1E}"/>
            </a:ext>
          </a:extLst>
        </xdr:cNvPr>
        <xdr:cNvSpPr/>
      </xdr:nvSpPr>
      <xdr:spPr>
        <a:xfrm>
          <a:off x="2571750" y="98393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CE4CA9A5-76F8-4229-8692-5A24853B27F4}"/>
            </a:ext>
          </a:extLst>
        </xdr:cNvPr>
        <xdr:cNvSpPr/>
      </xdr:nvSpPr>
      <xdr:spPr>
        <a:xfrm>
          <a:off x="1781175" y="97993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B84D0C99-305E-4B52-9CA8-0EFCB5247B85}"/>
            </a:ext>
          </a:extLst>
        </xdr:cNvPr>
        <xdr:cNvSpPr/>
      </xdr:nvSpPr>
      <xdr:spPr>
        <a:xfrm>
          <a:off x="981075" y="97269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28D9B53A-9643-4609-A104-5485EEA2C253}"/>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F7AC1D3-5D60-4DB6-8FB9-7DC259C9AF93}"/>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73DBC4F-24C3-40B0-8159-14D586A19201}"/>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D913731-4438-448D-B8EF-5FC823AA8EFD}"/>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662C14C-C50E-4509-840B-9EF4AE608B74}"/>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89" name="楕円 88">
          <a:extLst>
            <a:ext uri="{FF2B5EF4-FFF2-40B4-BE49-F238E27FC236}">
              <a16:creationId xmlns:a16="http://schemas.microsoft.com/office/drawing/2014/main" id="{C299B814-0E64-4879-BC71-766292E15A8B}"/>
            </a:ext>
          </a:extLst>
        </xdr:cNvPr>
        <xdr:cNvSpPr/>
      </xdr:nvSpPr>
      <xdr:spPr>
        <a:xfrm>
          <a:off x="4124325" y="98202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124477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4BD71C41-1F95-4C55-A495-0312CD1169F7}"/>
            </a:ext>
          </a:extLst>
        </xdr:cNvPr>
        <xdr:cNvSpPr txBox="1"/>
      </xdr:nvSpPr>
      <xdr:spPr>
        <a:xfrm>
          <a:off x="4219575" y="967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91" name="楕円 90">
          <a:extLst>
            <a:ext uri="{FF2B5EF4-FFF2-40B4-BE49-F238E27FC236}">
              <a16:creationId xmlns:a16="http://schemas.microsoft.com/office/drawing/2014/main" id="{DD4D0E83-6BCC-42F0-A9EF-90C733D4F1FB}"/>
            </a:ext>
          </a:extLst>
        </xdr:cNvPr>
        <xdr:cNvSpPr/>
      </xdr:nvSpPr>
      <xdr:spPr>
        <a:xfrm>
          <a:off x="3381375" y="97821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114300</xdr:rowOff>
    </xdr:from>
    <xdr:to>
      <xdr:col>24</xdr:col>
      <xdr:colOff>63500</xdr:colOff>
      <xdr:row>60</xdr:row>
      <xdr:rowOff>152400</xdr:rowOff>
    </xdr:to>
    <xdr:cxnSp macro="">
      <xdr:nvCxnSpPr>
        <xdr:cNvPr id="92" name="直線コネクタ 91">
          <a:extLst>
            <a:ext uri="{FF2B5EF4-FFF2-40B4-BE49-F238E27FC236}">
              <a16:creationId xmlns:a16="http://schemas.microsoft.com/office/drawing/2014/main" id="{0FAC578B-6BCF-4B16-BFCC-5CCCF579AD0D}"/>
            </a:ext>
          </a:extLst>
        </xdr:cNvPr>
        <xdr:cNvCxnSpPr/>
      </xdr:nvCxnSpPr>
      <xdr:spPr>
        <a:xfrm>
          <a:off x="3429000" y="9829800"/>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17780</xdr:rowOff>
    </xdr:from>
    <xdr:to>
      <xdr:col>15</xdr:col>
      <xdr:colOff>101600</xdr:colOff>
      <xdr:row>60</xdr:row>
      <xdr:rowOff>119380</xdr:rowOff>
    </xdr:to>
    <xdr:sp macro="" textlink="">
      <xdr:nvSpPr>
        <xdr:cNvPr id="93" name="楕円 92">
          <a:extLst>
            <a:ext uri="{FF2B5EF4-FFF2-40B4-BE49-F238E27FC236}">
              <a16:creationId xmlns:a16="http://schemas.microsoft.com/office/drawing/2014/main" id="{6350A1E4-0781-4C3B-B888-0DAE4647CD79}"/>
            </a:ext>
          </a:extLst>
        </xdr:cNvPr>
        <xdr:cNvSpPr/>
      </xdr:nvSpPr>
      <xdr:spPr>
        <a:xfrm>
          <a:off x="2571750" y="97332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60</xdr:row>
      <xdr:rowOff>114300</xdr:rowOff>
    </xdr:to>
    <xdr:cxnSp macro="">
      <xdr:nvCxnSpPr>
        <xdr:cNvPr id="94" name="直線コネクタ 93">
          <a:extLst>
            <a:ext uri="{FF2B5EF4-FFF2-40B4-BE49-F238E27FC236}">
              <a16:creationId xmlns:a16="http://schemas.microsoft.com/office/drawing/2014/main" id="{448C19EA-F419-46A9-A19A-A372F966E2CB}"/>
            </a:ext>
          </a:extLst>
        </xdr:cNvPr>
        <xdr:cNvCxnSpPr/>
      </xdr:nvCxnSpPr>
      <xdr:spPr>
        <a:xfrm>
          <a:off x="2619375" y="9780905"/>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147320</xdr:rowOff>
    </xdr:from>
    <xdr:to>
      <xdr:col>10</xdr:col>
      <xdr:colOff>165100</xdr:colOff>
      <xdr:row>60</xdr:row>
      <xdr:rowOff>77470</xdr:rowOff>
    </xdr:to>
    <xdr:sp macro="" textlink="">
      <xdr:nvSpPr>
        <xdr:cNvPr id="95" name="楕円 94">
          <a:extLst>
            <a:ext uri="{FF2B5EF4-FFF2-40B4-BE49-F238E27FC236}">
              <a16:creationId xmlns:a16="http://schemas.microsoft.com/office/drawing/2014/main" id="{56886049-8C37-4585-930D-5B3DDADF2EF3}"/>
            </a:ext>
          </a:extLst>
        </xdr:cNvPr>
        <xdr:cNvSpPr/>
      </xdr:nvSpPr>
      <xdr:spPr>
        <a:xfrm>
          <a:off x="1781175" y="96977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26670</xdr:rowOff>
    </xdr:from>
    <xdr:to>
      <xdr:col>15</xdr:col>
      <xdr:colOff>50800</xdr:colOff>
      <xdr:row>60</xdr:row>
      <xdr:rowOff>68580</xdr:rowOff>
    </xdr:to>
    <xdr:cxnSp macro="">
      <xdr:nvCxnSpPr>
        <xdr:cNvPr id="96" name="直線コネクタ 95">
          <a:extLst>
            <a:ext uri="{FF2B5EF4-FFF2-40B4-BE49-F238E27FC236}">
              <a16:creationId xmlns:a16="http://schemas.microsoft.com/office/drawing/2014/main" id="{143B2AA3-D994-40EF-84CA-D7F5812148E5}"/>
            </a:ext>
          </a:extLst>
        </xdr:cNvPr>
        <xdr:cNvCxnSpPr/>
      </xdr:nvCxnSpPr>
      <xdr:spPr>
        <a:xfrm>
          <a:off x="1828800" y="9745345"/>
          <a:ext cx="790575"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103505</xdr:rowOff>
    </xdr:from>
    <xdr:to>
      <xdr:col>6</xdr:col>
      <xdr:colOff>38100</xdr:colOff>
      <xdr:row>60</xdr:row>
      <xdr:rowOff>33655</xdr:rowOff>
    </xdr:to>
    <xdr:sp macro="" textlink="">
      <xdr:nvSpPr>
        <xdr:cNvPr id="97" name="楕円 96">
          <a:extLst>
            <a:ext uri="{FF2B5EF4-FFF2-40B4-BE49-F238E27FC236}">
              <a16:creationId xmlns:a16="http://schemas.microsoft.com/office/drawing/2014/main" id="{6EC2D00B-EFF8-47AF-9CC6-D42E345DA69E}"/>
            </a:ext>
          </a:extLst>
        </xdr:cNvPr>
        <xdr:cNvSpPr/>
      </xdr:nvSpPr>
      <xdr:spPr>
        <a:xfrm>
          <a:off x="981075" y="96602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154305</xdr:rowOff>
    </xdr:from>
    <xdr:to>
      <xdr:col>10</xdr:col>
      <xdr:colOff>114300</xdr:colOff>
      <xdr:row>60</xdr:row>
      <xdr:rowOff>26670</xdr:rowOff>
    </xdr:to>
    <xdr:cxnSp macro="">
      <xdr:nvCxnSpPr>
        <xdr:cNvPr id="98" name="直線コネクタ 97">
          <a:extLst>
            <a:ext uri="{FF2B5EF4-FFF2-40B4-BE49-F238E27FC236}">
              <a16:creationId xmlns:a16="http://schemas.microsoft.com/office/drawing/2014/main" id="{9971CA39-96F9-42D2-97A9-055B14D33929}"/>
            </a:ext>
          </a:extLst>
        </xdr:cNvPr>
        <xdr:cNvCxnSpPr/>
      </xdr:nvCxnSpPr>
      <xdr:spPr>
        <a:xfrm>
          <a:off x="1028700" y="9707880"/>
          <a:ext cx="8001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80027</xdr:rowOff>
    </xdr:from>
    <xdr:ext cx="405111" cy="259045"/>
    <xdr:sp macro="" textlink="">
      <xdr:nvSpPr>
        <xdr:cNvPr id="99" name="n_1aveValue【体育館・プール】&#10;有形固定資産減価償却率">
          <a:extLst>
            <a:ext uri="{FF2B5EF4-FFF2-40B4-BE49-F238E27FC236}">
              <a16:creationId xmlns:a16="http://schemas.microsoft.com/office/drawing/2014/main" id="{16BDCAF0-0B88-460B-ABF0-7D52DC24EF0F}"/>
            </a:ext>
          </a:extLst>
        </xdr:cNvPr>
        <xdr:cNvSpPr txBox="1"/>
      </xdr:nvSpPr>
      <xdr:spPr>
        <a:xfrm>
          <a:off x="3239144" y="996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00" name="n_2aveValue【体育館・プール】&#10;有形固定資産減価償却率">
          <a:extLst>
            <a:ext uri="{FF2B5EF4-FFF2-40B4-BE49-F238E27FC236}">
              <a16:creationId xmlns:a16="http://schemas.microsoft.com/office/drawing/2014/main" id="{6B5387ED-3EA6-41D7-92AD-206189737FA6}"/>
            </a:ext>
          </a:extLst>
        </xdr:cNvPr>
        <xdr:cNvSpPr txBox="1"/>
      </xdr:nvSpPr>
      <xdr:spPr>
        <a:xfrm>
          <a:off x="2439044" y="9922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101" name="n_3aveValue【体育館・プール】&#10;有形固定資産減価償却率">
          <a:extLst>
            <a:ext uri="{FF2B5EF4-FFF2-40B4-BE49-F238E27FC236}">
              <a16:creationId xmlns:a16="http://schemas.microsoft.com/office/drawing/2014/main" id="{1E7CA930-BF84-447C-A0D9-793FB0E52E25}"/>
            </a:ext>
          </a:extLst>
        </xdr:cNvPr>
        <xdr:cNvSpPr txBox="1"/>
      </xdr:nvSpPr>
      <xdr:spPr>
        <a:xfrm>
          <a:off x="1648469" y="987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100982</xdr:rowOff>
    </xdr:from>
    <xdr:ext cx="405111" cy="259045"/>
    <xdr:sp macro="" textlink="">
      <xdr:nvSpPr>
        <xdr:cNvPr id="102" name="n_4aveValue【体育館・プール】&#10;有形固定資産減価償却率">
          <a:extLst>
            <a:ext uri="{FF2B5EF4-FFF2-40B4-BE49-F238E27FC236}">
              <a16:creationId xmlns:a16="http://schemas.microsoft.com/office/drawing/2014/main" id="{F3DA0DC1-D502-4FBB-AE7E-1AAC3A60D7D0}"/>
            </a:ext>
          </a:extLst>
        </xdr:cNvPr>
        <xdr:cNvSpPr txBox="1"/>
      </xdr:nvSpPr>
      <xdr:spPr>
        <a:xfrm>
          <a:off x="848369" y="981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10177</xdr:rowOff>
    </xdr:from>
    <xdr:ext cx="405111" cy="259045"/>
    <xdr:sp macro="" textlink="">
      <xdr:nvSpPr>
        <xdr:cNvPr id="103" name="n_1mainValue【体育館・プール】&#10;有形固定資産減価償却率">
          <a:extLst>
            <a:ext uri="{FF2B5EF4-FFF2-40B4-BE49-F238E27FC236}">
              <a16:creationId xmlns:a16="http://schemas.microsoft.com/office/drawing/2014/main" id="{8EE47A53-1F0D-4BD6-86ED-F78D271AE59C}"/>
            </a:ext>
          </a:extLst>
        </xdr:cNvPr>
        <xdr:cNvSpPr txBox="1"/>
      </xdr:nvSpPr>
      <xdr:spPr>
        <a:xfrm>
          <a:off x="3239144"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04" name="n_2mainValue【体育館・プール】&#10;有形固定資産減価償却率">
          <a:extLst>
            <a:ext uri="{FF2B5EF4-FFF2-40B4-BE49-F238E27FC236}">
              <a16:creationId xmlns:a16="http://schemas.microsoft.com/office/drawing/2014/main" id="{A61C4FDF-CA10-46FB-9A57-66E2FB4B1044}"/>
            </a:ext>
          </a:extLst>
        </xdr:cNvPr>
        <xdr:cNvSpPr txBox="1"/>
      </xdr:nvSpPr>
      <xdr:spPr>
        <a:xfrm>
          <a:off x="2439044"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93997</xdr:rowOff>
    </xdr:from>
    <xdr:ext cx="405111" cy="259045"/>
    <xdr:sp macro="" textlink="">
      <xdr:nvSpPr>
        <xdr:cNvPr id="105" name="n_3mainValue【体育館・プール】&#10;有形固定資産減価償却率">
          <a:extLst>
            <a:ext uri="{FF2B5EF4-FFF2-40B4-BE49-F238E27FC236}">
              <a16:creationId xmlns:a16="http://schemas.microsoft.com/office/drawing/2014/main" id="{857DC810-BD4B-4964-9675-7D59B6DDD51D}"/>
            </a:ext>
          </a:extLst>
        </xdr:cNvPr>
        <xdr:cNvSpPr txBox="1"/>
      </xdr:nvSpPr>
      <xdr:spPr>
        <a:xfrm>
          <a:off x="1648469"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50182</xdr:rowOff>
    </xdr:from>
    <xdr:ext cx="405111" cy="259045"/>
    <xdr:sp macro="" textlink="">
      <xdr:nvSpPr>
        <xdr:cNvPr id="106" name="n_4mainValue【体育館・プール】&#10;有形固定資産減価償却率">
          <a:extLst>
            <a:ext uri="{FF2B5EF4-FFF2-40B4-BE49-F238E27FC236}">
              <a16:creationId xmlns:a16="http://schemas.microsoft.com/office/drawing/2014/main" id="{66C0C75B-0D3D-4831-BF2C-579BA45B2E6F}"/>
            </a:ext>
          </a:extLst>
        </xdr:cNvPr>
        <xdr:cNvSpPr txBox="1"/>
      </xdr:nvSpPr>
      <xdr:spPr>
        <a:xfrm>
          <a:off x="848369" y="943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21DC69D5-8EB1-4F5F-A386-7350DF85A12D}"/>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F3F63F-C9CF-48DF-B744-FAF8E2F161AB}"/>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F5935EE4-1E14-4020-8772-47A2D89307C8}"/>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AE0BB5FD-3730-44B8-9725-58AD36CDBE14}"/>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3F09F453-E42E-4916-BA03-06F155E46915}"/>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9A314253-AE7C-4827-9B55-4F667214F8D7}"/>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31D121A0-6462-49DB-B740-05B7B1A9BA1E}"/>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C71C867-9E85-4635-B66A-632E56DA75C3}"/>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6DFFA7A0-EB7A-481B-BE37-9E370EE2176F}"/>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2E79B36-DDE0-4892-B587-F5C00BFA4CDA}"/>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E50038AC-7DD0-4B07-BD37-8FBEE790F8FA}"/>
            </a:ext>
          </a:extLst>
        </xdr:cNvPr>
        <xdr:cNvCxnSpPr/>
      </xdr:nvCxnSpPr>
      <xdr:spPr>
        <a:xfrm>
          <a:off x="5953125" y="1036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CA971EDA-79D3-4A2B-886E-6B97F4696BDA}"/>
            </a:ext>
          </a:extLst>
        </xdr:cNvPr>
        <xdr:cNvSpPr txBox="1"/>
      </xdr:nvSpPr>
      <xdr:spPr>
        <a:xfrm>
          <a:off x="5527221"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4AD25843-E708-447A-84EB-627600BEBFB9}"/>
            </a:ext>
          </a:extLst>
        </xdr:cNvPr>
        <xdr:cNvCxnSpPr/>
      </xdr:nvCxnSpPr>
      <xdr:spPr>
        <a:xfrm>
          <a:off x="5953125" y="993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BC82E98C-E5DD-437B-9A34-873930C531D9}"/>
            </a:ext>
          </a:extLst>
        </xdr:cNvPr>
        <xdr:cNvSpPr txBox="1"/>
      </xdr:nvSpPr>
      <xdr:spPr>
        <a:xfrm>
          <a:off x="5527221"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B2F1AA20-8A08-4EB9-A921-7C346ACBE56C}"/>
            </a:ext>
          </a:extLst>
        </xdr:cNvPr>
        <xdr:cNvCxnSpPr/>
      </xdr:nvCxnSpPr>
      <xdr:spPr>
        <a:xfrm>
          <a:off x="5953125" y="950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DB97C267-40F1-4A29-986B-F3D1FB6C55BC}"/>
            </a:ext>
          </a:extLst>
        </xdr:cNvPr>
        <xdr:cNvSpPr txBox="1"/>
      </xdr:nvSpPr>
      <xdr:spPr>
        <a:xfrm>
          <a:off x="5527221"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1B3D1F5A-8FC6-46EC-925B-68601F61C8F5}"/>
            </a:ext>
          </a:extLst>
        </xdr:cNvPr>
        <xdr:cNvCxnSpPr/>
      </xdr:nvCxnSpPr>
      <xdr:spPr>
        <a:xfrm>
          <a:off x="5953125" y="9067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E60D7616-4452-4D9D-AF4A-FCBF6BBF8BFD}"/>
            </a:ext>
          </a:extLst>
        </xdr:cNvPr>
        <xdr:cNvSpPr txBox="1"/>
      </xdr:nvSpPr>
      <xdr:spPr>
        <a:xfrm>
          <a:off x="5527221"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47321227-9B05-44AE-9F62-A891E7BFBF8F}"/>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5957F4B4-742E-4A77-BA85-EEB62B245DBC}"/>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92539B69-6045-477D-8F33-3D29BECAA836}"/>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1673C9CA-7667-4562-900C-4BA0D88C86F2}"/>
            </a:ext>
          </a:extLst>
        </xdr:cNvPr>
        <xdr:cNvCxnSpPr/>
      </xdr:nvCxnSpPr>
      <xdr:spPr>
        <a:xfrm flipV="1">
          <a:off x="9429115" y="9029751"/>
          <a:ext cx="0" cy="1332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92BF4337-BDC3-4BB2-9944-95FB0F0C2461}"/>
            </a:ext>
          </a:extLst>
        </xdr:cNvPr>
        <xdr:cNvSpPr txBox="1"/>
      </xdr:nvSpPr>
      <xdr:spPr>
        <a:xfrm>
          <a:off x="9467850" y="1036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278C0908-DA40-40A0-A46C-D7A38760240B}"/>
            </a:ext>
          </a:extLst>
        </xdr:cNvPr>
        <xdr:cNvCxnSpPr/>
      </xdr:nvCxnSpPr>
      <xdr:spPr>
        <a:xfrm>
          <a:off x="9363075" y="103622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31" name="【体育館・プール】&#10;一人当たり面積最大値テキスト">
          <a:extLst>
            <a:ext uri="{FF2B5EF4-FFF2-40B4-BE49-F238E27FC236}">
              <a16:creationId xmlns:a16="http://schemas.microsoft.com/office/drawing/2014/main" id="{EBE6E187-C497-4F98-807A-291509EEB0BC}"/>
            </a:ext>
          </a:extLst>
        </xdr:cNvPr>
        <xdr:cNvSpPr txBox="1"/>
      </xdr:nvSpPr>
      <xdr:spPr>
        <a:xfrm>
          <a:off x="9467850" y="880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32" name="直線コネクタ 131">
          <a:extLst>
            <a:ext uri="{FF2B5EF4-FFF2-40B4-BE49-F238E27FC236}">
              <a16:creationId xmlns:a16="http://schemas.microsoft.com/office/drawing/2014/main" id="{B2EBBC35-E716-45D2-9403-2EF673242206}"/>
            </a:ext>
          </a:extLst>
        </xdr:cNvPr>
        <xdr:cNvCxnSpPr/>
      </xdr:nvCxnSpPr>
      <xdr:spPr>
        <a:xfrm>
          <a:off x="9363075" y="90297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133" name="【体育館・プール】&#10;一人当たり面積平均値テキスト">
          <a:extLst>
            <a:ext uri="{FF2B5EF4-FFF2-40B4-BE49-F238E27FC236}">
              <a16:creationId xmlns:a16="http://schemas.microsoft.com/office/drawing/2014/main" id="{8F08A091-3B69-42EC-8E78-24E1B0ECADF5}"/>
            </a:ext>
          </a:extLst>
        </xdr:cNvPr>
        <xdr:cNvSpPr txBox="1"/>
      </xdr:nvSpPr>
      <xdr:spPr>
        <a:xfrm>
          <a:off x="9467850" y="9944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4" name="フローチャート: 判断 133">
          <a:extLst>
            <a:ext uri="{FF2B5EF4-FFF2-40B4-BE49-F238E27FC236}">
              <a16:creationId xmlns:a16="http://schemas.microsoft.com/office/drawing/2014/main" id="{36EFCFDD-C126-4182-8EA2-5CEBDDAD2019}"/>
            </a:ext>
          </a:extLst>
        </xdr:cNvPr>
        <xdr:cNvSpPr/>
      </xdr:nvSpPr>
      <xdr:spPr>
        <a:xfrm>
          <a:off x="9401175" y="996972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5" name="フローチャート: 判断 134">
          <a:extLst>
            <a:ext uri="{FF2B5EF4-FFF2-40B4-BE49-F238E27FC236}">
              <a16:creationId xmlns:a16="http://schemas.microsoft.com/office/drawing/2014/main" id="{1ABCD684-37AD-48C1-882C-E2F3B5BEF3C9}"/>
            </a:ext>
          </a:extLst>
        </xdr:cNvPr>
        <xdr:cNvSpPr/>
      </xdr:nvSpPr>
      <xdr:spPr>
        <a:xfrm>
          <a:off x="8639175" y="999896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6" name="フローチャート: 判断 135">
          <a:extLst>
            <a:ext uri="{FF2B5EF4-FFF2-40B4-BE49-F238E27FC236}">
              <a16:creationId xmlns:a16="http://schemas.microsoft.com/office/drawing/2014/main" id="{33F4A578-267C-4EA4-BE5C-22FF575B5951}"/>
            </a:ext>
          </a:extLst>
        </xdr:cNvPr>
        <xdr:cNvSpPr/>
      </xdr:nvSpPr>
      <xdr:spPr>
        <a:xfrm>
          <a:off x="7839075" y="100104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7" name="フローチャート: 判断 136">
          <a:extLst>
            <a:ext uri="{FF2B5EF4-FFF2-40B4-BE49-F238E27FC236}">
              <a16:creationId xmlns:a16="http://schemas.microsoft.com/office/drawing/2014/main" id="{E9D7E7C9-2584-4728-991B-966F06018392}"/>
            </a:ext>
          </a:extLst>
        </xdr:cNvPr>
        <xdr:cNvSpPr/>
      </xdr:nvSpPr>
      <xdr:spPr>
        <a:xfrm>
          <a:off x="7029450" y="100013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138" name="フローチャート: 判断 137">
          <a:extLst>
            <a:ext uri="{FF2B5EF4-FFF2-40B4-BE49-F238E27FC236}">
              <a16:creationId xmlns:a16="http://schemas.microsoft.com/office/drawing/2014/main" id="{29BB4D20-F2F9-4B93-A61C-E83AD7F715D4}"/>
            </a:ext>
          </a:extLst>
        </xdr:cNvPr>
        <xdr:cNvSpPr/>
      </xdr:nvSpPr>
      <xdr:spPr>
        <a:xfrm>
          <a:off x="6238875" y="99898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BD28951E-39A4-4FEF-82C3-C4B5A00ED559}"/>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965B5225-406E-4110-B08E-6785AA53C468}"/>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8697D029-4BA0-458A-92BF-458775B5549F}"/>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90C2C226-6A4F-43F9-982D-A25ADAF4CABC}"/>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810AF3C-BED3-4A48-ABC1-C61ECEE9B561}"/>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43841</xdr:rowOff>
    </xdr:from>
    <xdr:to>
      <xdr:col>55</xdr:col>
      <xdr:colOff>50800</xdr:colOff>
      <xdr:row>57</xdr:row>
      <xdr:rowOff>145441</xdr:rowOff>
    </xdr:to>
    <xdr:sp macro="" textlink="">
      <xdr:nvSpPr>
        <xdr:cNvPr id="144" name="楕円 143">
          <a:extLst>
            <a:ext uri="{FF2B5EF4-FFF2-40B4-BE49-F238E27FC236}">
              <a16:creationId xmlns:a16="http://schemas.microsoft.com/office/drawing/2014/main" id="{2E3707A5-CD00-4FF7-B961-2CB4C9333DE1}"/>
            </a:ext>
          </a:extLst>
        </xdr:cNvPr>
        <xdr:cNvSpPr/>
      </xdr:nvSpPr>
      <xdr:spPr>
        <a:xfrm>
          <a:off x="9401175" y="927674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66718</xdr:rowOff>
    </xdr:from>
    <xdr:ext cx="469744" cy="259045"/>
    <xdr:sp macro="" textlink="">
      <xdr:nvSpPr>
        <xdr:cNvPr id="145" name="【体育館・プール】&#10;一人当たり面積該当値テキスト">
          <a:extLst>
            <a:ext uri="{FF2B5EF4-FFF2-40B4-BE49-F238E27FC236}">
              <a16:creationId xmlns:a16="http://schemas.microsoft.com/office/drawing/2014/main" id="{06B49DDA-CA47-43B5-95A9-C984E9ECDA1C}"/>
            </a:ext>
          </a:extLst>
        </xdr:cNvPr>
        <xdr:cNvSpPr txBox="1"/>
      </xdr:nvSpPr>
      <xdr:spPr>
        <a:xfrm>
          <a:off x="9467850" y="913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117449</xdr:rowOff>
    </xdr:from>
    <xdr:to>
      <xdr:col>50</xdr:col>
      <xdr:colOff>165100</xdr:colOff>
      <xdr:row>58</xdr:row>
      <xdr:rowOff>47599</xdr:rowOff>
    </xdr:to>
    <xdr:sp macro="" textlink="">
      <xdr:nvSpPr>
        <xdr:cNvPr id="146" name="楕円 145">
          <a:extLst>
            <a:ext uri="{FF2B5EF4-FFF2-40B4-BE49-F238E27FC236}">
              <a16:creationId xmlns:a16="http://schemas.microsoft.com/office/drawing/2014/main" id="{A91D228B-DD7D-4807-8F8C-43804122AEC5}"/>
            </a:ext>
          </a:extLst>
        </xdr:cNvPr>
        <xdr:cNvSpPr/>
      </xdr:nvSpPr>
      <xdr:spPr>
        <a:xfrm>
          <a:off x="8639175" y="93471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94641</xdr:rowOff>
    </xdr:from>
    <xdr:to>
      <xdr:col>55</xdr:col>
      <xdr:colOff>0</xdr:colOff>
      <xdr:row>57</xdr:row>
      <xdr:rowOff>168249</xdr:rowOff>
    </xdr:to>
    <xdr:cxnSp macro="">
      <xdr:nvCxnSpPr>
        <xdr:cNvPr id="147" name="直線コネクタ 146">
          <a:extLst>
            <a:ext uri="{FF2B5EF4-FFF2-40B4-BE49-F238E27FC236}">
              <a16:creationId xmlns:a16="http://schemas.microsoft.com/office/drawing/2014/main" id="{890E2713-A6A8-4B8A-BC00-C209A03A0364}"/>
            </a:ext>
          </a:extLst>
        </xdr:cNvPr>
        <xdr:cNvCxnSpPr/>
      </xdr:nvCxnSpPr>
      <xdr:spPr>
        <a:xfrm flipV="1">
          <a:off x="8686800" y="9324366"/>
          <a:ext cx="742950" cy="7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152197</xdr:rowOff>
    </xdr:from>
    <xdr:to>
      <xdr:col>46</xdr:col>
      <xdr:colOff>38100</xdr:colOff>
      <xdr:row>58</xdr:row>
      <xdr:rowOff>82347</xdr:rowOff>
    </xdr:to>
    <xdr:sp macro="" textlink="">
      <xdr:nvSpPr>
        <xdr:cNvPr id="148" name="楕円 147">
          <a:extLst>
            <a:ext uri="{FF2B5EF4-FFF2-40B4-BE49-F238E27FC236}">
              <a16:creationId xmlns:a16="http://schemas.microsoft.com/office/drawing/2014/main" id="{09F80C55-4299-42B0-90D1-53627457AFCB}"/>
            </a:ext>
          </a:extLst>
        </xdr:cNvPr>
        <xdr:cNvSpPr/>
      </xdr:nvSpPr>
      <xdr:spPr>
        <a:xfrm>
          <a:off x="7839075" y="93819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168249</xdr:rowOff>
    </xdr:from>
    <xdr:to>
      <xdr:col>50</xdr:col>
      <xdr:colOff>114300</xdr:colOff>
      <xdr:row>58</xdr:row>
      <xdr:rowOff>31547</xdr:rowOff>
    </xdr:to>
    <xdr:cxnSp macro="">
      <xdr:nvCxnSpPr>
        <xdr:cNvPr id="149" name="直線コネクタ 148">
          <a:extLst>
            <a:ext uri="{FF2B5EF4-FFF2-40B4-BE49-F238E27FC236}">
              <a16:creationId xmlns:a16="http://schemas.microsoft.com/office/drawing/2014/main" id="{46B0000E-F327-4C04-93EA-8EAF4E790E42}"/>
            </a:ext>
          </a:extLst>
        </xdr:cNvPr>
        <xdr:cNvCxnSpPr/>
      </xdr:nvCxnSpPr>
      <xdr:spPr>
        <a:xfrm flipV="1">
          <a:off x="7886700" y="9394799"/>
          <a:ext cx="800100" cy="2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4521</xdr:rowOff>
    </xdr:from>
    <xdr:to>
      <xdr:col>41</xdr:col>
      <xdr:colOff>101600</xdr:colOff>
      <xdr:row>58</xdr:row>
      <xdr:rowOff>106121</xdr:rowOff>
    </xdr:to>
    <xdr:sp macro="" textlink="">
      <xdr:nvSpPr>
        <xdr:cNvPr id="150" name="楕円 149">
          <a:extLst>
            <a:ext uri="{FF2B5EF4-FFF2-40B4-BE49-F238E27FC236}">
              <a16:creationId xmlns:a16="http://schemas.microsoft.com/office/drawing/2014/main" id="{4F9F9DC9-B222-46E2-BEB3-F1E3D5BCCEC2}"/>
            </a:ext>
          </a:extLst>
        </xdr:cNvPr>
        <xdr:cNvSpPr/>
      </xdr:nvSpPr>
      <xdr:spPr>
        <a:xfrm>
          <a:off x="7029450" y="939934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31547</xdr:rowOff>
    </xdr:from>
    <xdr:to>
      <xdr:col>45</xdr:col>
      <xdr:colOff>177800</xdr:colOff>
      <xdr:row>58</xdr:row>
      <xdr:rowOff>55321</xdr:rowOff>
    </xdr:to>
    <xdr:cxnSp macro="">
      <xdr:nvCxnSpPr>
        <xdr:cNvPr id="151" name="直線コネクタ 150">
          <a:extLst>
            <a:ext uri="{FF2B5EF4-FFF2-40B4-BE49-F238E27FC236}">
              <a16:creationId xmlns:a16="http://schemas.microsoft.com/office/drawing/2014/main" id="{270963C9-0887-484B-A7C1-8481C01E2C3C}"/>
            </a:ext>
          </a:extLst>
        </xdr:cNvPr>
        <xdr:cNvCxnSpPr/>
      </xdr:nvCxnSpPr>
      <xdr:spPr>
        <a:xfrm flipV="1">
          <a:off x="7077075" y="9420022"/>
          <a:ext cx="809625" cy="2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30125</xdr:rowOff>
    </xdr:from>
    <xdr:to>
      <xdr:col>36</xdr:col>
      <xdr:colOff>165100</xdr:colOff>
      <xdr:row>58</xdr:row>
      <xdr:rowOff>131725</xdr:rowOff>
    </xdr:to>
    <xdr:sp macro="" textlink="">
      <xdr:nvSpPr>
        <xdr:cNvPr id="152" name="楕円 151">
          <a:extLst>
            <a:ext uri="{FF2B5EF4-FFF2-40B4-BE49-F238E27FC236}">
              <a16:creationId xmlns:a16="http://schemas.microsoft.com/office/drawing/2014/main" id="{A6DDCEF0-99E0-4608-A3F3-7A3F12B82BE7}"/>
            </a:ext>
          </a:extLst>
        </xdr:cNvPr>
        <xdr:cNvSpPr/>
      </xdr:nvSpPr>
      <xdr:spPr>
        <a:xfrm>
          <a:off x="6238875" y="94186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55321</xdr:rowOff>
    </xdr:from>
    <xdr:to>
      <xdr:col>41</xdr:col>
      <xdr:colOff>50800</xdr:colOff>
      <xdr:row>58</xdr:row>
      <xdr:rowOff>80925</xdr:rowOff>
    </xdr:to>
    <xdr:cxnSp macro="">
      <xdr:nvCxnSpPr>
        <xdr:cNvPr id="153" name="直線コネクタ 152">
          <a:extLst>
            <a:ext uri="{FF2B5EF4-FFF2-40B4-BE49-F238E27FC236}">
              <a16:creationId xmlns:a16="http://schemas.microsoft.com/office/drawing/2014/main" id="{BD6BF64D-C0FC-47FA-B646-7779CB301354}"/>
            </a:ext>
          </a:extLst>
        </xdr:cNvPr>
        <xdr:cNvCxnSpPr/>
      </xdr:nvCxnSpPr>
      <xdr:spPr>
        <a:xfrm flipV="1">
          <a:off x="6286500" y="9446971"/>
          <a:ext cx="790575" cy="2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154" name="n_1aveValue【体育館・プール】&#10;一人当たり面積">
          <a:extLst>
            <a:ext uri="{FF2B5EF4-FFF2-40B4-BE49-F238E27FC236}">
              <a16:creationId xmlns:a16="http://schemas.microsoft.com/office/drawing/2014/main" id="{AD6B9796-393A-40A1-A462-478EB487770D}"/>
            </a:ext>
          </a:extLst>
        </xdr:cNvPr>
        <xdr:cNvSpPr txBox="1"/>
      </xdr:nvSpPr>
      <xdr:spPr>
        <a:xfrm>
          <a:off x="8458277" y="1007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155" name="n_2aveValue【体育館・プール】&#10;一人当たり面積">
          <a:extLst>
            <a:ext uri="{FF2B5EF4-FFF2-40B4-BE49-F238E27FC236}">
              <a16:creationId xmlns:a16="http://schemas.microsoft.com/office/drawing/2014/main" id="{AF0D40C6-8D72-477C-A48D-6D9B84517A2C}"/>
            </a:ext>
          </a:extLst>
        </xdr:cNvPr>
        <xdr:cNvSpPr txBox="1"/>
      </xdr:nvSpPr>
      <xdr:spPr>
        <a:xfrm>
          <a:off x="7677227" y="1009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156" name="n_3aveValue【体育館・プール】&#10;一人当たり面積">
          <a:extLst>
            <a:ext uri="{FF2B5EF4-FFF2-40B4-BE49-F238E27FC236}">
              <a16:creationId xmlns:a16="http://schemas.microsoft.com/office/drawing/2014/main" id="{D6EE7401-3211-41D4-97E5-6EC09142921B}"/>
            </a:ext>
          </a:extLst>
        </xdr:cNvPr>
        <xdr:cNvSpPr txBox="1"/>
      </xdr:nvSpPr>
      <xdr:spPr>
        <a:xfrm>
          <a:off x="6867602" y="1008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33697</xdr:rowOff>
    </xdr:from>
    <xdr:ext cx="469744" cy="259045"/>
    <xdr:sp macro="" textlink="">
      <xdr:nvSpPr>
        <xdr:cNvPr id="157" name="n_4aveValue【体育館・プール】&#10;一人当たり面積">
          <a:extLst>
            <a:ext uri="{FF2B5EF4-FFF2-40B4-BE49-F238E27FC236}">
              <a16:creationId xmlns:a16="http://schemas.microsoft.com/office/drawing/2014/main" id="{C4CB6663-EE60-442C-BF58-E7A8892FA961}"/>
            </a:ext>
          </a:extLst>
        </xdr:cNvPr>
        <xdr:cNvSpPr txBox="1"/>
      </xdr:nvSpPr>
      <xdr:spPr>
        <a:xfrm>
          <a:off x="6067502" y="1006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64126</xdr:rowOff>
    </xdr:from>
    <xdr:ext cx="469744" cy="259045"/>
    <xdr:sp macro="" textlink="">
      <xdr:nvSpPr>
        <xdr:cNvPr id="158" name="n_1mainValue【体育館・プール】&#10;一人当たり面積">
          <a:extLst>
            <a:ext uri="{FF2B5EF4-FFF2-40B4-BE49-F238E27FC236}">
              <a16:creationId xmlns:a16="http://schemas.microsoft.com/office/drawing/2014/main" id="{E297C434-73C5-4ECF-974A-E9746C22945A}"/>
            </a:ext>
          </a:extLst>
        </xdr:cNvPr>
        <xdr:cNvSpPr txBox="1"/>
      </xdr:nvSpPr>
      <xdr:spPr>
        <a:xfrm>
          <a:off x="8458277" y="913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98874</xdr:rowOff>
    </xdr:from>
    <xdr:ext cx="469744" cy="259045"/>
    <xdr:sp macro="" textlink="">
      <xdr:nvSpPr>
        <xdr:cNvPr id="159" name="n_2mainValue【体育館・プール】&#10;一人当たり面積">
          <a:extLst>
            <a:ext uri="{FF2B5EF4-FFF2-40B4-BE49-F238E27FC236}">
              <a16:creationId xmlns:a16="http://schemas.microsoft.com/office/drawing/2014/main" id="{1AAA8AF7-213F-45DB-8650-475CABB68FA8}"/>
            </a:ext>
          </a:extLst>
        </xdr:cNvPr>
        <xdr:cNvSpPr txBox="1"/>
      </xdr:nvSpPr>
      <xdr:spPr>
        <a:xfrm>
          <a:off x="7677227" y="916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122648</xdr:rowOff>
    </xdr:from>
    <xdr:ext cx="469744" cy="259045"/>
    <xdr:sp macro="" textlink="">
      <xdr:nvSpPr>
        <xdr:cNvPr id="160" name="n_3mainValue【体育館・プール】&#10;一人当たり面積">
          <a:extLst>
            <a:ext uri="{FF2B5EF4-FFF2-40B4-BE49-F238E27FC236}">
              <a16:creationId xmlns:a16="http://schemas.microsoft.com/office/drawing/2014/main" id="{13D92B5F-3324-4901-959E-611CCD6FE39C}"/>
            </a:ext>
          </a:extLst>
        </xdr:cNvPr>
        <xdr:cNvSpPr txBox="1"/>
      </xdr:nvSpPr>
      <xdr:spPr>
        <a:xfrm>
          <a:off x="6867602" y="919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148252</xdr:rowOff>
    </xdr:from>
    <xdr:ext cx="469744" cy="259045"/>
    <xdr:sp macro="" textlink="">
      <xdr:nvSpPr>
        <xdr:cNvPr id="161" name="n_4mainValue【体育館・プール】&#10;一人当たり面積">
          <a:extLst>
            <a:ext uri="{FF2B5EF4-FFF2-40B4-BE49-F238E27FC236}">
              <a16:creationId xmlns:a16="http://schemas.microsoft.com/office/drawing/2014/main" id="{DC4297D9-B0E0-4E6D-9E0B-1A89CC8970DB}"/>
            </a:ext>
          </a:extLst>
        </xdr:cNvPr>
        <xdr:cNvSpPr txBox="1"/>
      </xdr:nvSpPr>
      <xdr:spPr>
        <a:xfrm>
          <a:off x="6067502" y="921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54C98DCB-0097-4064-8268-F2A8AE356F05}"/>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8F4129B9-2A6B-456E-B2E0-E35AF35AEA62}"/>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FA5866A1-2A51-4AF0-BCFD-0F4416FD9FB4}"/>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313D7389-1812-43EA-A23D-ACC1EF892AEB}"/>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5E4F1DE-ABF8-4B62-9D54-5A932A12B86C}"/>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EB193F8E-0441-4EE0-AFC0-E1D9BC869BC2}"/>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AF027267-382C-4872-BF98-AB781641E33E}"/>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260E5CA5-E35D-449A-A543-A62EE4B09EA7}"/>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AB2A0D19-ACF1-450D-AC26-CD51B018D13C}"/>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BF5AC43E-E412-4A09-89FB-929BBE54BAD6}"/>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0C0CB4B6-5DB6-476C-AC90-792C34DB30E2}"/>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C738C3A1-5254-46BB-91A4-F2F3873D112F}"/>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20DFA39C-4332-4B9B-AC96-37BAEB807F06}"/>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F214AFC3-9EFF-4E3C-B2E9-C57EA97A7956}"/>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6C3B48E1-B10C-4515-AA8F-837C8A1FD406}"/>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03E27006-6E90-4EBB-AE9D-EDA67EFECA74}"/>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6BE2A97D-620F-48BC-88C4-311EEF491690}"/>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563CA9DF-2F5F-49FF-A401-B5111D238F35}"/>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9475319E-B580-443A-9D2F-906EEF00E85D}"/>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3B5B912E-9DC8-4A38-A3C9-0FA11153ACE9}"/>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8C7EF188-7356-4575-AFA6-5D0A128D6C27}"/>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57005B37-82C5-4276-8D79-F89D3B4BCFD9}"/>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7B6BC180-BBFA-401A-91B5-9FC2520C64B4}"/>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356F6112-E927-4D2F-8180-544E78289154}"/>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40B4E34E-B86E-454C-A6AC-7A86ABEBF9C2}"/>
            </a:ext>
          </a:extLst>
        </xdr:cNvPr>
        <xdr:cNvCxnSpPr/>
      </xdr:nvCxnSpPr>
      <xdr:spPr>
        <a:xfrm flipV="1">
          <a:off x="4180840" y="12658089"/>
          <a:ext cx="0" cy="1381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6D4CBD85-68AE-4F90-862C-2384603E9CB2}"/>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BD8A9572-C46F-4D6F-90B5-EED84D28916E}"/>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53AEDC72-F10D-4D5F-A36A-480DB4B5DFF9}"/>
            </a:ext>
          </a:extLst>
        </xdr:cNvPr>
        <xdr:cNvSpPr txBox="1"/>
      </xdr:nvSpPr>
      <xdr:spPr>
        <a:xfrm>
          <a:off x="4219575" y="1244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0" name="直線コネクタ 189">
          <a:extLst>
            <a:ext uri="{FF2B5EF4-FFF2-40B4-BE49-F238E27FC236}">
              <a16:creationId xmlns:a16="http://schemas.microsoft.com/office/drawing/2014/main" id="{1EF19801-49E8-4433-83A5-799030AD01CB}"/>
            </a:ext>
          </a:extLst>
        </xdr:cNvPr>
        <xdr:cNvCxnSpPr/>
      </xdr:nvCxnSpPr>
      <xdr:spPr>
        <a:xfrm>
          <a:off x="4105275" y="126580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89552</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6DD444F0-CBBE-4BB1-B6A2-F5AB1A12D1AF}"/>
            </a:ext>
          </a:extLst>
        </xdr:cNvPr>
        <xdr:cNvSpPr txBox="1"/>
      </xdr:nvSpPr>
      <xdr:spPr>
        <a:xfrm>
          <a:off x="4219575" y="13202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192" name="フローチャート: 判断 191">
          <a:extLst>
            <a:ext uri="{FF2B5EF4-FFF2-40B4-BE49-F238E27FC236}">
              <a16:creationId xmlns:a16="http://schemas.microsoft.com/office/drawing/2014/main" id="{921DC4E6-852B-4A99-AA33-1BFFA4B2E253}"/>
            </a:ext>
          </a:extLst>
        </xdr:cNvPr>
        <xdr:cNvSpPr/>
      </xdr:nvSpPr>
      <xdr:spPr>
        <a:xfrm>
          <a:off x="4124325" y="132270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3" name="フローチャート: 判断 192">
          <a:extLst>
            <a:ext uri="{FF2B5EF4-FFF2-40B4-BE49-F238E27FC236}">
              <a16:creationId xmlns:a16="http://schemas.microsoft.com/office/drawing/2014/main" id="{00BE5F8E-72E8-4FB5-AF8C-8F2D96BD85A6}"/>
            </a:ext>
          </a:extLst>
        </xdr:cNvPr>
        <xdr:cNvSpPr/>
      </xdr:nvSpPr>
      <xdr:spPr>
        <a:xfrm>
          <a:off x="3381375" y="132226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194" name="フローチャート: 判断 193">
          <a:extLst>
            <a:ext uri="{FF2B5EF4-FFF2-40B4-BE49-F238E27FC236}">
              <a16:creationId xmlns:a16="http://schemas.microsoft.com/office/drawing/2014/main" id="{BAF0D069-5ECC-4ED7-8B0E-E019A2E302BA}"/>
            </a:ext>
          </a:extLst>
        </xdr:cNvPr>
        <xdr:cNvSpPr/>
      </xdr:nvSpPr>
      <xdr:spPr>
        <a:xfrm>
          <a:off x="2571750" y="132226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195" name="フローチャート: 判断 194">
          <a:extLst>
            <a:ext uri="{FF2B5EF4-FFF2-40B4-BE49-F238E27FC236}">
              <a16:creationId xmlns:a16="http://schemas.microsoft.com/office/drawing/2014/main" id="{E8CF0A1E-AD69-4227-8246-069D899FA2D2}"/>
            </a:ext>
          </a:extLst>
        </xdr:cNvPr>
        <xdr:cNvSpPr/>
      </xdr:nvSpPr>
      <xdr:spPr>
        <a:xfrm>
          <a:off x="1781175" y="1316291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196" name="フローチャート: 判断 195">
          <a:extLst>
            <a:ext uri="{FF2B5EF4-FFF2-40B4-BE49-F238E27FC236}">
              <a16:creationId xmlns:a16="http://schemas.microsoft.com/office/drawing/2014/main" id="{1B6700DC-AE5B-41CA-A386-DA160A79AFB2}"/>
            </a:ext>
          </a:extLst>
        </xdr:cNvPr>
        <xdr:cNvSpPr/>
      </xdr:nvSpPr>
      <xdr:spPr>
        <a:xfrm>
          <a:off x="981075" y="131425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CAC1362-98B3-4CE6-A3DC-45F83CE53096}"/>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811DFC3A-DAC6-4460-8932-4F3A32A4A1C6}"/>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90D35D23-B344-4B31-8D03-EFDA0BE458E4}"/>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13C5BCE9-71FE-420B-9AC7-810F0B990224}"/>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DBF1B66-6306-4833-B165-100D9E0E36AE}"/>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118745</xdr:rowOff>
    </xdr:from>
    <xdr:to>
      <xdr:col>24</xdr:col>
      <xdr:colOff>114300</xdr:colOff>
      <xdr:row>81</xdr:row>
      <xdr:rowOff>48895</xdr:rowOff>
    </xdr:to>
    <xdr:sp macro="" textlink="">
      <xdr:nvSpPr>
        <xdr:cNvPr id="202" name="楕円 201">
          <a:extLst>
            <a:ext uri="{FF2B5EF4-FFF2-40B4-BE49-F238E27FC236}">
              <a16:creationId xmlns:a16="http://schemas.microsoft.com/office/drawing/2014/main" id="{9F89C16F-8FDB-4C20-9006-2C02454DB8D0}"/>
            </a:ext>
          </a:extLst>
        </xdr:cNvPr>
        <xdr:cNvSpPr/>
      </xdr:nvSpPr>
      <xdr:spPr>
        <a:xfrm>
          <a:off x="4124325" y="130759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141622</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E5149069-9AF4-4465-881C-C796B3925166}"/>
            </a:ext>
          </a:extLst>
        </xdr:cNvPr>
        <xdr:cNvSpPr txBox="1"/>
      </xdr:nvSpPr>
      <xdr:spPr>
        <a:xfrm>
          <a:off x="4219575" y="1293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86361</xdr:rowOff>
    </xdr:from>
    <xdr:to>
      <xdr:col>20</xdr:col>
      <xdr:colOff>38100</xdr:colOff>
      <xdr:row>82</xdr:row>
      <xdr:rowOff>16511</xdr:rowOff>
    </xdr:to>
    <xdr:sp macro="" textlink="">
      <xdr:nvSpPr>
        <xdr:cNvPr id="204" name="楕円 203">
          <a:extLst>
            <a:ext uri="{FF2B5EF4-FFF2-40B4-BE49-F238E27FC236}">
              <a16:creationId xmlns:a16="http://schemas.microsoft.com/office/drawing/2014/main" id="{47497E6F-34D7-4AD7-BBA2-2FF005B8F5AA}"/>
            </a:ext>
          </a:extLst>
        </xdr:cNvPr>
        <xdr:cNvSpPr/>
      </xdr:nvSpPr>
      <xdr:spPr>
        <a:xfrm>
          <a:off x="3381375" y="131991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169545</xdr:rowOff>
    </xdr:from>
    <xdr:to>
      <xdr:col>24</xdr:col>
      <xdr:colOff>63500</xdr:colOff>
      <xdr:row>81</xdr:row>
      <xdr:rowOff>137161</xdr:rowOff>
    </xdr:to>
    <xdr:cxnSp macro="">
      <xdr:nvCxnSpPr>
        <xdr:cNvPr id="205" name="直線コネクタ 204">
          <a:extLst>
            <a:ext uri="{FF2B5EF4-FFF2-40B4-BE49-F238E27FC236}">
              <a16:creationId xmlns:a16="http://schemas.microsoft.com/office/drawing/2014/main" id="{F48A872E-1714-4252-A5C0-CCB5528A0B62}"/>
            </a:ext>
          </a:extLst>
        </xdr:cNvPr>
        <xdr:cNvCxnSpPr/>
      </xdr:nvCxnSpPr>
      <xdr:spPr>
        <a:xfrm flipV="1">
          <a:off x="3429000" y="13114020"/>
          <a:ext cx="752475" cy="14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42545</xdr:rowOff>
    </xdr:from>
    <xdr:to>
      <xdr:col>15</xdr:col>
      <xdr:colOff>101600</xdr:colOff>
      <xdr:row>81</xdr:row>
      <xdr:rowOff>144145</xdr:rowOff>
    </xdr:to>
    <xdr:sp macro="" textlink="">
      <xdr:nvSpPr>
        <xdr:cNvPr id="206" name="楕円 205">
          <a:extLst>
            <a:ext uri="{FF2B5EF4-FFF2-40B4-BE49-F238E27FC236}">
              <a16:creationId xmlns:a16="http://schemas.microsoft.com/office/drawing/2014/main" id="{5F88E6A0-A77B-4FF2-80DD-9E2CBBB6E59F}"/>
            </a:ext>
          </a:extLst>
        </xdr:cNvPr>
        <xdr:cNvSpPr/>
      </xdr:nvSpPr>
      <xdr:spPr>
        <a:xfrm>
          <a:off x="2571750" y="131616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93345</xdr:rowOff>
    </xdr:from>
    <xdr:to>
      <xdr:col>19</xdr:col>
      <xdr:colOff>177800</xdr:colOff>
      <xdr:row>81</xdr:row>
      <xdr:rowOff>137161</xdr:rowOff>
    </xdr:to>
    <xdr:cxnSp macro="">
      <xdr:nvCxnSpPr>
        <xdr:cNvPr id="207" name="直線コネクタ 206">
          <a:extLst>
            <a:ext uri="{FF2B5EF4-FFF2-40B4-BE49-F238E27FC236}">
              <a16:creationId xmlns:a16="http://schemas.microsoft.com/office/drawing/2014/main" id="{3E7C694D-43A8-40D2-BBCF-F77603C49CDC}"/>
            </a:ext>
          </a:extLst>
        </xdr:cNvPr>
        <xdr:cNvCxnSpPr/>
      </xdr:nvCxnSpPr>
      <xdr:spPr>
        <a:xfrm>
          <a:off x="2619375" y="13209270"/>
          <a:ext cx="809625"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168275</xdr:rowOff>
    </xdr:from>
    <xdr:to>
      <xdr:col>10</xdr:col>
      <xdr:colOff>165100</xdr:colOff>
      <xdr:row>81</xdr:row>
      <xdr:rowOff>98425</xdr:rowOff>
    </xdr:to>
    <xdr:sp macro="" textlink="">
      <xdr:nvSpPr>
        <xdr:cNvPr id="208" name="楕円 207">
          <a:extLst>
            <a:ext uri="{FF2B5EF4-FFF2-40B4-BE49-F238E27FC236}">
              <a16:creationId xmlns:a16="http://schemas.microsoft.com/office/drawing/2014/main" id="{50DA9BE1-136A-47F4-9511-F13EEE422D1E}"/>
            </a:ext>
          </a:extLst>
        </xdr:cNvPr>
        <xdr:cNvSpPr/>
      </xdr:nvSpPr>
      <xdr:spPr>
        <a:xfrm>
          <a:off x="1781175" y="131127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47625</xdr:rowOff>
    </xdr:from>
    <xdr:to>
      <xdr:col>15</xdr:col>
      <xdr:colOff>50800</xdr:colOff>
      <xdr:row>81</xdr:row>
      <xdr:rowOff>93345</xdr:rowOff>
    </xdr:to>
    <xdr:cxnSp macro="">
      <xdr:nvCxnSpPr>
        <xdr:cNvPr id="209" name="直線コネクタ 208">
          <a:extLst>
            <a:ext uri="{FF2B5EF4-FFF2-40B4-BE49-F238E27FC236}">
              <a16:creationId xmlns:a16="http://schemas.microsoft.com/office/drawing/2014/main" id="{C45776A7-E476-45E2-B0AB-AAFB0C8EAB0F}"/>
            </a:ext>
          </a:extLst>
        </xdr:cNvPr>
        <xdr:cNvCxnSpPr/>
      </xdr:nvCxnSpPr>
      <xdr:spPr>
        <a:xfrm>
          <a:off x="1828800" y="13160375"/>
          <a:ext cx="7905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132080</xdr:rowOff>
    </xdr:from>
    <xdr:to>
      <xdr:col>6</xdr:col>
      <xdr:colOff>38100</xdr:colOff>
      <xdr:row>81</xdr:row>
      <xdr:rowOff>62230</xdr:rowOff>
    </xdr:to>
    <xdr:sp macro="" textlink="">
      <xdr:nvSpPr>
        <xdr:cNvPr id="210" name="楕円 209">
          <a:extLst>
            <a:ext uri="{FF2B5EF4-FFF2-40B4-BE49-F238E27FC236}">
              <a16:creationId xmlns:a16="http://schemas.microsoft.com/office/drawing/2014/main" id="{F2715914-9FDA-4EDB-9BB3-08FDEB5CEB98}"/>
            </a:ext>
          </a:extLst>
        </xdr:cNvPr>
        <xdr:cNvSpPr/>
      </xdr:nvSpPr>
      <xdr:spPr>
        <a:xfrm>
          <a:off x="981075" y="130860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11430</xdr:rowOff>
    </xdr:from>
    <xdr:to>
      <xdr:col>10</xdr:col>
      <xdr:colOff>114300</xdr:colOff>
      <xdr:row>81</xdr:row>
      <xdr:rowOff>47625</xdr:rowOff>
    </xdr:to>
    <xdr:cxnSp macro="">
      <xdr:nvCxnSpPr>
        <xdr:cNvPr id="211" name="直線コネクタ 210">
          <a:extLst>
            <a:ext uri="{FF2B5EF4-FFF2-40B4-BE49-F238E27FC236}">
              <a16:creationId xmlns:a16="http://schemas.microsoft.com/office/drawing/2014/main" id="{4A3C60F7-1AC4-4122-8B12-560D663C84BB}"/>
            </a:ext>
          </a:extLst>
        </xdr:cNvPr>
        <xdr:cNvCxnSpPr/>
      </xdr:nvCxnSpPr>
      <xdr:spPr>
        <a:xfrm>
          <a:off x="1028700" y="13124180"/>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212" name="n_1aveValue【福祉施設】&#10;有形固定資産減価償却率">
          <a:extLst>
            <a:ext uri="{FF2B5EF4-FFF2-40B4-BE49-F238E27FC236}">
              <a16:creationId xmlns:a16="http://schemas.microsoft.com/office/drawing/2014/main" id="{BBE6E432-3794-423B-92BA-B6B85ABBDCE6}"/>
            </a:ext>
          </a:extLst>
        </xdr:cNvPr>
        <xdr:cNvSpPr txBox="1"/>
      </xdr:nvSpPr>
      <xdr:spPr>
        <a:xfrm>
          <a:off x="3239144" y="1330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213" name="n_2aveValue【福祉施設】&#10;有形固定資産減価償却率">
          <a:extLst>
            <a:ext uri="{FF2B5EF4-FFF2-40B4-BE49-F238E27FC236}">
              <a16:creationId xmlns:a16="http://schemas.microsoft.com/office/drawing/2014/main" id="{1F48E636-106E-4468-B9D6-0FDFF73F4042}"/>
            </a:ext>
          </a:extLst>
        </xdr:cNvPr>
        <xdr:cNvSpPr txBox="1"/>
      </xdr:nvSpPr>
      <xdr:spPr>
        <a:xfrm>
          <a:off x="2439044" y="1330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142891</xdr:rowOff>
    </xdr:from>
    <xdr:ext cx="405111" cy="259045"/>
    <xdr:sp macro="" textlink="">
      <xdr:nvSpPr>
        <xdr:cNvPr id="214" name="n_3aveValue【福祉施設】&#10;有形固定資産減価償却率">
          <a:extLst>
            <a:ext uri="{FF2B5EF4-FFF2-40B4-BE49-F238E27FC236}">
              <a16:creationId xmlns:a16="http://schemas.microsoft.com/office/drawing/2014/main" id="{E5A565E0-9881-4E7D-8B04-C66C48D1709A}"/>
            </a:ext>
          </a:extLst>
        </xdr:cNvPr>
        <xdr:cNvSpPr txBox="1"/>
      </xdr:nvSpPr>
      <xdr:spPr>
        <a:xfrm>
          <a:off x="1648469" y="1325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116222</xdr:rowOff>
    </xdr:from>
    <xdr:ext cx="405111" cy="259045"/>
    <xdr:sp macro="" textlink="">
      <xdr:nvSpPr>
        <xdr:cNvPr id="215" name="n_4aveValue【福祉施設】&#10;有形固定資産減価償却率">
          <a:extLst>
            <a:ext uri="{FF2B5EF4-FFF2-40B4-BE49-F238E27FC236}">
              <a16:creationId xmlns:a16="http://schemas.microsoft.com/office/drawing/2014/main" id="{AF1FAE58-9CDD-4356-B85C-33094D6CFDAB}"/>
            </a:ext>
          </a:extLst>
        </xdr:cNvPr>
        <xdr:cNvSpPr txBox="1"/>
      </xdr:nvSpPr>
      <xdr:spPr>
        <a:xfrm>
          <a:off x="848369"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33038</xdr:rowOff>
    </xdr:from>
    <xdr:ext cx="405111" cy="259045"/>
    <xdr:sp macro="" textlink="">
      <xdr:nvSpPr>
        <xdr:cNvPr id="216" name="n_1mainValue【福祉施設】&#10;有形固定資産減価償却率">
          <a:extLst>
            <a:ext uri="{FF2B5EF4-FFF2-40B4-BE49-F238E27FC236}">
              <a16:creationId xmlns:a16="http://schemas.microsoft.com/office/drawing/2014/main" id="{CCC39322-D5BF-40F9-ABEB-92EE69BE821C}"/>
            </a:ext>
          </a:extLst>
        </xdr:cNvPr>
        <xdr:cNvSpPr txBox="1"/>
      </xdr:nvSpPr>
      <xdr:spPr>
        <a:xfrm>
          <a:off x="3239144" y="1298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160672</xdr:rowOff>
    </xdr:from>
    <xdr:ext cx="405111" cy="259045"/>
    <xdr:sp macro="" textlink="">
      <xdr:nvSpPr>
        <xdr:cNvPr id="217" name="n_2mainValue【福祉施設】&#10;有形固定資産減価償却率">
          <a:extLst>
            <a:ext uri="{FF2B5EF4-FFF2-40B4-BE49-F238E27FC236}">
              <a16:creationId xmlns:a16="http://schemas.microsoft.com/office/drawing/2014/main" id="{E3FDFAB9-E7F3-44BF-91B5-B2877D3E9934}"/>
            </a:ext>
          </a:extLst>
        </xdr:cNvPr>
        <xdr:cNvSpPr txBox="1"/>
      </xdr:nvSpPr>
      <xdr:spPr>
        <a:xfrm>
          <a:off x="2439044" y="1295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114952</xdr:rowOff>
    </xdr:from>
    <xdr:ext cx="405111" cy="259045"/>
    <xdr:sp macro="" textlink="">
      <xdr:nvSpPr>
        <xdr:cNvPr id="218" name="n_3mainValue【福祉施設】&#10;有形固定資産減価償却率">
          <a:extLst>
            <a:ext uri="{FF2B5EF4-FFF2-40B4-BE49-F238E27FC236}">
              <a16:creationId xmlns:a16="http://schemas.microsoft.com/office/drawing/2014/main" id="{068C8892-2E0D-4A0D-9527-062EE9D64B92}"/>
            </a:ext>
          </a:extLst>
        </xdr:cNvPr>
        <xdr:cNvSpPr txBox="1"/>
      </xdr:nvSpPr>
      <xdr:spPr>
        <a:xfrm>
          <a:off x="1648469" y="1290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78757</xdr:rowOff>
    </xdr:from>
    <xdr:ext cx="405111" cy="259045"/>
    <xdr:sp macro="" textlink="">
      <xdr:nvSpPr>
        <xdr:cNvPr id="219" name="n_4mainValue【福祉施設】&#10;有形固定資産減価償却率">
          <a:extLst>
            <a:ext uri="{FF2B5EF4-FFF2-40B4-BE49-F238E27FC236}">
              <a16:creationId xmlns:a16="http://schemas.microsoft.com/office/drawing/2014/main" id="{B53277EC-FBA2-40A8-BC86-732223B4ADC1}"/>
            </a:ext>
          </a:extLst>
        </xdr:cNvPr>
        <xdr:cNvSpPr txBox="1"/>
      </xdr:nvSpPr>
      <xdr:spPr>
        <a:xfrm>
          <a:off x="848369" y="1287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B438A874-F8BB-40FC-AE0E-88CEBA9D1A96}"/>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77282B83-230C-423E-BCEC-EC6567FEE2F9}"/>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5E8FA2C9-3466-4F66-8968-0A0C9CE60225}"/>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91726C56-EF50-4C8C-80B2-A39E27674A07}"/>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53BD0B40-7951-4DC3-8F4C-AA50E151FBAA}"/>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51CE6A1B-DE34-4F7B-B22C-867EDC2A85AD}"/>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99887F96-1BA7-493B-9277-CA488748BB63}"/>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5A3E8CA7-D481-4F8E-B7DA-1B1F3A659F49}"/>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3D25483B-75A6-4EB0-8802-A561553663EB}"/>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B1DCD816-E01A-46FA-8975-131987951AEB}"/>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62B189B6-18DD-4BC1-9676-AE74C302E333}"/>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288D6587-0F50-4D9C-B4E3-1D74F86A403D}"/>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DAC4BB71-50F9-47F5-BD24-0C18C4EDE665}"/>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469E9964-8EEB-4272-AFB2-48BD2CD5BB01}"/>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7FA3DB74-B741-4F6E-B1DC-C240ED2CD205}"/>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AAB8744B-7D21-4D14-9B84-7B497DCBFA4E}"/>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E767D1FE-4C5E-4783-9914-9D5A1340D089}"/>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12F50EBB-5B77-42A1-A20D-9459343BD1C4}"/>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973BD6AC-FCB0-43E4-98E7-5758B9DD9C81}"/>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6D9FE7BE-B28C-42CC-B64E-5EC792935CB0}"/>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20865762-FC60-41F8-801B-8C87FB68735E}"/>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AF00F68E-9CCC-49B0-BDC6-F568D4681F19}"/>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125A25E8-D992-47E4-B7D5-86B7F60B12E0}"/>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243" name="直線コネクタ 242">
          <a:extLst>
            <a:ext uri="{FF2B5EF4-FFF2-40B4-BE49-F238E27FC236}">
              <a16:creationId xmlns:a16="http://schemas.microsoft.com/office/drawing/2014/main" id="{E10F8F1D-662F-46D0-8ADF-745323B089E8}"/>
            </a:ext>
          </a:extLst>
        </xdr:cNvPr>
        <xdr:cNvCxnSpPr/>
      </xdr:nvCxnSpPr>
      <xdr:spPr>
        <a:xfrm flipV="1">
          <a:off x="9429115" y="12828270"/>
          <a:ext cx="0" cy="1210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244" name="【福祉施設】&#10;一人当たり面積最小値テキスト">
          <a:extLst>
            <a:ext uri="{FF2B5EF4-FFF2-40B4-BE49-F238E27FC236}">
              <a16:creationId xmlns:a16="http://schemas.microsoft.com/office/drawing/2014/main" id="{BEFBCE46-6FFC-41DB-9376-52B7E76675A6}"/>
            </a:ext>
          </a:extLst>
        </xdr:cNvPr>
        <xdr:cNvSpPr txBox="1"/>
      </xdr:nvSpPr>
      <xdr:spPr>
        <a:xfrm>
          <a:off x="9467850" y="1404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245" name="直線コネクタ 244">
          <a:extLst>
            <a:ext uri="{FF2B5EF4-FFF2-40B4-BE49-F238E27FC236}">
              <a16:creationId xmlns:a16="http://schemas.microsoft.com/office/drawing/2014/main" id="{3BDAB005-7DF9-49FF-9D2A-A1E4B0F03B46}"/>
            </a:ext>
          </a:extLst>
        </xdr:cNvPr>
        <xdr:cNvCxnSpPr/>
      </xdr:nvCxnSpPr>
      <xdr:spPr>
        <a:xfrm>
          <a:off x="9363075" y="140383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246" name="【福祉施設】&#10;一人当たり面積最大値テキスト">
          <a:extLst>
            <a:ext uri="{FF2B5EF4-FFF2-40B4-BE49-F238E27FC236}">
              <a16:creationId xmlns:a16="http://schemas.microsoft.com/office/drawing/2014/main" id="{1CB9C25B-E898-4C57-8A50-16F928C54938}"/>
            </a:ext>
          </a:extLst>
        </xdr:cNvPr>
        <xdr:cNvSpPr txBox="1"/>
      </xdr:nvSpPr>
      <xdr:spPr>
        <a:xfrm>
          <a:off x="9467850" y="1262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247" name="直線コネクタ 246">
          <a:extLst>
            <a:ext uri="{FF2B5EF4-FFF2-40B4-BE49-F238E27FC236}">
              <a16:creationId xmlns:a16="http://schemas.microsoft.com/office/drawing/2014/main" id="{E86A9EAD-B95B-4449-AA7E-1F2E727F01F8}"/>
            </a:ext>
          </a:extLst>
        </xdr:cNvPr>
        <xdr:cNvCxnSpPr/>
      </xdr:nvCxnSpPr>
      <xdr:spPr>
        <a:xfrm>
          <a:off x="9363075" y="128282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248" name="【福祉施設】&#10;一人当たり面積平均値テキスト">
          <a:extLst>
            <a:ext uri="{FF2B5EF4-FFF2-40B4-BE49-F238E27FC236}">
              <a16:creationId xmlns:a16="http://schemas.microsoft.com/office/drawing/2014/main" id="{B418714E-C3DA-4DF8-A8E7-F37E5ECC660E}"/>
            </a:ext>
          </a:extLst>
        </xdr:cNvPr>
        <xdr:cNvSpPr txBox="1"/>
      </xdr:nvSpPr>
      <xdr:spPr>
        <a:xfrm>
          <a:off x="9467850" y="13650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249" name="フローチャート: 判断 248">
          <a:extLst>
            <a:ext uri="{FF2B5EF4-FFF2-40B4-BE49-F238E27FC236}">
              <a16:creationId xmlns:a16="http://schemas.microsoft.com/office/drawing/2014/main" id="{87A32195-8379-4089-B078-8DC16B62681D}"/>
            </a:ext>
          </a:extLst>
        </xdr:cNvPr>
        <xdr:cNvSpPr/>
      </xdr:nvSpPr>
      <xdr:spPr>
        <a:xfrm>
          <a:off x="9401175" y="1378927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250" name="フローチャート: 判断 249">
          <a:extLst>
            <a:ext uri="{FF2B5EF4-FFF2-40B4-BE49-F238E27FC236}">
              <a16:creationId xmlns:a16="http://schemas.microsoft.com/office/drawing/2014/main" id="{502CACB7-852B-4F82-9F7B-58BFAF8411AC}"/>
            </a:ext>
          </a:extLst>
        </xdr:cNvPr>
        <xdr:cNvSpPr/>
      </xdr:nvSpPr>
      <xdr:spPr>
        <a:xfrm>
          <a:off x="8639175" y="1382255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251" name="フローチャート: 判断 250">
          <a:extLst>
            <a:ext uri="{FF2B5EF4-FFF2-40B4-BE49-F238E27FC236}">
              <a16:creationId xmlns:a16="http://schemas.microsoft.com/office/drawing/2014/main" id="{499E9094-ED39-4E03-8A32-F62EDCA5E34A}"/>
            </a:ext>
          </a:extLst>
        </xdr:cNvPr>
        <xdr:cNvSpPr/>
      </xdr:nvSpPr>
      <xdr:spPr>
        <a:xfrm>
          <a:off x="7839075" y="138423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252" name="フローチャート: 判断 251">
          <a:extLst>
            <a:ext uri="{FF2B5EF4-FFF2-40B4-BE49-F238E27FC236}">
              <a16:creationId xmlns:a16="http://schemas.microsoft.com/office/drawing/2014/main" id="{2A7FD1FF-4543-4D0F-BF58-4B4CA3FEA709}"/>
            </a:ext>
          </a:extLst>
        </xdr:cNvPr>
        <xdr:cNvSpPr/>
      </xdr:nvSpPr>
      <xdr:spPr>
        <a:xfrm>
          <a:off x="7029450" y="138506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253" name="フローチャート: 判断 252">
          <a:extLst>
            <a:ext uri="{FF2B5EF4-FFF2-40B4-BE49-F238E27FC236}">
              <a16:creationId xmlns:a16="http://schemas.microsoft.com/office/drawing/2014/main" id="{E3569BCF-292B-4E40-BF8F-D464D72377CF}"/>
            </a:ext>
          </a:extLst>
        </xdr:cNvPr>
        <xdr:cNvSpPr/>
      </xdr:nvSpPr>
      <xdr:spPr>
        <a:xfrm>
          <a:off x="6238875" y="1387106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5E1721BC-C836-49D0-8F46-35964479B196}"/>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CE2408DF-E283-4DCF-8EA8-5C99487FC2B7}"/>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E0A2CE1-8ACB-499C-8399-0582195A16C3}"/>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AA3AE5F8-A915-468C-A1C5-B5EC215190E3}"/>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73DE8373-CB85-49F1-8365-C5A61AF909AC}"/>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75692</xdr:rowOff>
    </xdr:from>
    <xdr:to>
      <xdr:col>55</xdr:col>
      <xdr:colOff>50800</xdr:colOff>
      <xdr:row>86</xdr:row>
      <xdr:rowOff>5842</xdr:rowOff>
    </xdr:to>
    <xdr:sp macro="" textlink="">
      <xdr:nvSpPr>
        <xdr:cNvPr id="259" name="楕円 258">
          <a:extLst>
            <a:ext uri="{FF2B5EF4-FFF2-40B4-BE49-F238E27FC236}">
              <a16:creationId xmlns:a16="http://schemas.microsoft.com/office/drawing/2014/main" id="{190A6B5A-FE65-44CC-8DB0-4A24C72A6BE4}"/>
            </a:ext>
          </a:extLst>
        </xdr:cNvPr>
        <xdr:cNvSpPr/>
      </xdr:nvSpPr>
      <xdr:spPr>
        <a:xfrm>
          <a:off x="9401175" y="1383931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54119</xdr:rowOff>
    </xdr:from>
    <xdr:ext cx="469744" cy="259045"/>
    <xdr:sp macro="" textlink="">
      <xdr:nvSpPr>
        <xdr:cNvPr id="260" name="【福祉施設】&#10;一人当たり面積該当値テキスト">
          <a:extLst>
            <a:ext uri="{FF2B5EF4-FFF2-40B4-BE49-F238E27FC236}">
              <a16:creationId xmlns:a16="http://schemas.microsoft.com/office/drawing/2014/main" id="{E5F0C901-DE50-45AE-8860-7442088A7AA5}"/>
            </a:ext>
          </a:extLst>
        </xdr:cNvPr>
        <xdr:cNvSpPr txBox="1"/>
      </xdr:nvSpPr>
      <xdr:spPr>
        <a:xfrm>
          <a:off x="9467850" y="138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95504</xdr:rowOff>
    </xdr:from>
    <xdr:to>
      <xdr:col>50</xdr:col>
      <xdr:colOff>165100</xdr:colOff>
      <xdr:row>86</xdr:row>
      <xdr:rowOff>25654</xdr:rowOff>
    </xdr:to>
    <xdr:sp macro="" textlink="">
      <xdr:nvSpPr>
        <xdr:cNvPr id="261" name="楕円 260">
          <a:extLst>
            <a:ext uri="{FF2B5EF4-FFF2-40B4-BE49-F238E27FC236}">
              <a16:creationId xmlns:a16="http://schemas.microsoft.com/office/drawing/2014/main" id="{72F39D63-AE18-485C-8A0B-922AB04C25AC}"/>
            </a:ext>
          </a:extLst>
        </xdr:cNvPr>
        <xdr:cNvSpPr/>
      </xdr:nvSpPr>
      <xdr:spPr>
        <a:xfrm>
          <a:off x="8639175" y="138591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126492</xdr:rowOff>
    </xdr:from>
    <xdr:to>
      <xdr:col>55</xdr:col>
      <xdr:colOff>0</xdr:colOff>
      <xdr:row>85</xdr:row>
      <xdr:rowOff>146304</xdr:rowOff>
    </xdr:to>
    <xdr:cxnSp macro="">
      <xdr:nvCxnSpPr>
        <xdr:cNvPr id="262" name="直線コネクタ 261">
          <a:extLst>
            <a:ext uri="{FF2B5EF4-FFF2-40B4-BE49-F238E27FC236}">
              <a16:creationId xmlns:a16="http://schemas.microsoft.com/office/drawing/2014/main" id="{CC74989F-7DB1-4D4B-BE6E-2BEF3AF440F4}"/>
            </a:ext>
          </a:extLst>
        </xdr:cNvPr>
        <xdr:cNvCxnSpPr/>
      </xdr:nvCxnSpPr>
      <xdr:spPr>
        <a:xfrm flipV="1">
          <a:off x="8686800" y="13886942"/>
          <a:ext cx="74295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100457</xdr:rowOff>
    </xdr:from>
    <xdr:to>
      <xdr:col>46</xdr:col>
      <xdr:colOff>38100</xdr:colOff>
      <xdr:row>86</xdr:row>
      <xdr:rowOff>30607</xdr:rowOff>
    </xdr:to>
    <xdr:sp macro="" textlink="">
      <xdr:nvSpPr>
        <xdr:cNvPr id="263" name="楕円 262">
          <a:extLst>
            <a:ext uri="{FF2B5EF4-FFF2-40B4-BE49-F238E27FC236}">
              <a16:creationId xmlns:a16="http://schemas.microsoft.com/office/drawing/2014/main" id="{FAEE7CFB-F3F9-474B-B542-9C4E02594E3F}"/>
            </a:ext>
          </a:extLst>
        </xdr:cNvPr>
        <xdr:cNvSpPr/>
      </xdr:nvSpPr>
      <xdr:spPr>
        <a:xfrm>
          <a:off x="7839075" y="1386725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146304</xdr:rowOff>
    </xdr:from>
    <xdr:to>
      <xdr:col>50</xdr:col>
      <xdr:colOff>114300</xdr:colOff>
      <xdr:row>85</xdr:row>
      <xdr:rowOff>151257</xdr:rowOff>
    </xdr:to>
    <xdr:cxnSp macro="">
      <xdr:nvCxnSpPr>
        <xdr:cNvPr id="264" name="直線コネクタ 263">
          <a:extLst>
            <a:ext uri="{FF2B5EF4-FFF2-40B4-BE49-F238E27FC236}">
              <a16:creationId xmlns:a16="http://schemas.microsoft.com/office/drawing/2014/main" id="{E89A54EE-AA51-42AF-B99F-28F6A09CBE9A}"/>
            </a:ext>
          </a:extLst>
        </xdr:cNvPr>
        <xdr:cNvCxnSpPr/>
      </xdr:nvCxnSpPr>
      <xdr:spPr>
        <a:xfrm flipV="1">
          <a:off x="7886700" y="13906754"/>
          <a:ext cx="8001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103505</xdr:rowOff>
    </xdr:from>
    <xdr:to>
      <xdr:col>41</xdr:col>
      <xdr:colOff>101600</xdr:colOff>
      <xdr:row>86</xdr:row>
      <xdr:rowOff>33655</xdr:rowOff>
    </xdr:to>
    <xdr:sp macro="" textlink="">
      <xdr:nvSpPr>
        <xdr:cNvPr id="265" name="楕円 264">
          <a:extLst>
            <a:ext uri="{FF2B5EF4-FFF2-40B4-BE49-F238E27FC236}">
              <a16:creationId xmlns:a16="http://schemas.microsoft.com/office/drawing/2014/main" id="{1681CD6C-98D4-4690-B838-3FA0255E32EB}"/>
            </a:ext>
          </a:extLst>
        </xdr:cNvPr>
        <xdr:cNvSpPr/>
      </xdr:nvSpPr>
      <xdr:spPr>
        <a:xfrm>
          <a:off x="7029450" y="138703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151257</xdr:rowOff>
    </xdr:from>
    <xdr:to>
      <xdr:col>45</xdr:col>
      <xdr:colOff>177800</xdr:colOff>
      <xdr:row>85</xdr:row>
      <xdr:rowOff>154305</xdr:rowOff>
    </xdr:to>
    <xdr:cxnSp macro="">
      <xdr:nvCxnSpPr>
        <xdr:cNvPr id="266" name="直線コネクタ 265">
          <a:extLst>
            <a:ext uri="{FF2B5EF4-FFF2-40B4-BE49-F238E27FC236}">
              <a16:creationId xmlns:a16="http://schemas.microsoft.com/office/drawing/2014/main" id="{5B3CA9A0-7918-485A-8F77-BFBCA143BF7B}"/>
            </a:ext>
          </a:extLst>
        </xdr:cNvPr>
        <xdr:cNvCxnSpPr/>
      </xdr:nvCxnSpPr>
      <xdr:spPr>
        <a:xfrm flipV="1">
          <a:off x="7077075" y="13914882"/>
          <a:ext cx="809625"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106553</xdr:rowOff>
    </xdr:from>
    <xdr:to>
      <xdr:col>36</xdr:col>
      <xdr:colOff>165100</xdr:colOff>
      <xdr:row>86</xdr:row>
      <xdr:rowOff>36703</xdr:rowOff>
    </xdr:to>
    <xdr:sp macro="" textlink="">
      <xdr:nvSpPr>
        <xdr:cNvPr id="267" name="楕円 266">
          <a:extLst>
            <a:ext uri="{FF2B5EF4-FFF2-40B4-BE49-F238E27FC236}">
              <a16:creationId xmlns:a16="http://schemas.microsoft.com/office/drawing/2014/main" id="{92F506B2-C87E-46B5-B78E-DB1A73BBF6B0}"/>
            </a:ext>
          </a:extLst>
        </xdr:cNvPr>
        <xdr:cNvSpPr/>
      </xdr:nvSpPr>
      <xdr:spPr>
        <a:xfrm>
          <a:off x="6238875" y="138670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154305</xdr:rowOff>
    </xdr:from>
    <xdr:to>
      <xdr:col>41</xdr:col>
      <xdr:colOff>50800</xdr:colOff>
      <xdr:row>85</xdr:row>
      <xdr:rowOff>157353</xdr:rowOff>
    </xdr:to>
    <xdr:cxnSp macro="">
      <xdr:nvCxnSpPr>
        <xdr:cNvPr id="268" name="直線コネクタ 267">
          <a:extLst>
            <a:ext uri="{FF2B5EF4-FFF2-40B4-BE49-F238E27FC236}">
              <a16:creationId xmlns:a16="http://schemas.microsoft.com/office/drawing/2014/main" id="{D3A0EF02-8634-4140-8B37-08567D8B6B49}"/>
            </a:ext>
          </a:extLst>
        </xdr:cNvPr>
        <xdr:cNvCxnSpPr/>
      </xdr:nvCxnSpPr>
      <xdr:spPr>
        <a:xfrm flipV="1">
          <a:off x="6286500" y="13917930"/>
          <a:ext cx="790575"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269" name="n_1aveValue【福祉施設】&#10;一人当たり面積">
          <a:extLst>
            <a:ext uri="{FF2B5EF4-FFF2-40B4-BE49-F238E27FC236}">
              <a16:creationId xmlns:a16="http://schemas.microsoft.com/office/drawing/2014/main" id="{E202CCED-2BA8-476B-A427-2C46BF68377E}"/>
            </a:ext>
          </a:extLst>
        </xdr:cNvPr>
        <xdr:cNvSpPr txBox="1"/>
      </xdr:nvSpPr>
      <xdr:spPr>
        <a:xfrm>
          <a:off x="8458277" y="1361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270" name="n_2aveValue【福祉施設】&#10;一人当たり面積">
          <a:extLst>
            <a:ext uri="{FF2B5EF4-FFF2-40B4-BE49-F238E27FC236}">
              <a16:creationId xmlns:a16="http://schemas.microsoft.com/office/drawing/2014/main" id="{160A7149-4867-4CAA-B248-E9D273D7F3EE}"/>
            </a:ext>
          </a:extLst>
        </xdr:cNvPr>
        <xdr:cNvSpPr txBox="1"/>
      </xdr:nvSpPr>
      <xdr:spPr>
        <a:xfrm>
          <a:off x="7677227" y="136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271" name="n_3aveValue【福祉施設】&#10;一人当たり面積">
          <a:extLst>
            <a:ext uri="{FF2B5EF4-FFF2-40B4-BE49-F238E27FC236}">
              <a16:creationId xmlns:a16="http://schemas.microsoft.com/office/drawing/2014/main" id="{4BD21407-0C85-49D3-80C4-AFE6E511ED76}"/>
            </a:ext>
          </a:extLst>
        </xdr:cNvPr>
        <xdr:cNvSpPr txBox="1"/>
      </xdr:nvSpPr>
      <xdr:spPr>
        <a:xfrm>
          <a:off x="6867602"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272" name="n_4aveValue【福祉施設】&#10;一人当たり面積">
          <a:extLst>
            <a:ext uri="{FF2B5EF4-FFF2-40B4-BE49-F238E27FC236}">
              <a16:creationId xmlns:a16="http://schemas.microsoft.com/office/drawing/2014/main" id="{F277A2A5-83F8-4442-8FCF-49734AE7D909}"/>
            </a:ext>
          </a:extLst>
        </xdr:cNvPr>
        <xdr:cNvSpPr txBox="1"/>
      </xdr:nvSpPr>
      <xdr:spPr>
        <a:xfrm>
          <a:off x="6067502" y="1364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16781</xdr:rowOff>
    </xdr:from>
    <xdr:ext cx="469744" cy="259045"/>
    <xdr:sp macro="" textlink="">
      <xdr:nvSpPr>
        <xdr:cNvPr id="273" name="n_1mainValue【福祉施設】&#10;一人当たり面積">
          <a:extLst>
            <a:ext uri="{FF2B5EF4-FFF2-40B4-BE49-F238E27FC236}">
              <a16:creationId xmlns:a16="http://schemas.microsoft.com/office/drawing/2014/main" id="{9E6A3569-824D-46FC-A247-C35EE7B6DADE}"/>
            </a:ext>
          </a:extLst>
        </xdr:cNvPr>
        <xdr:cNvSpPr txBox="1"/>
      </xdr:nvSpPr>
      <xdr:spPr>
        <a:xfrm>
          <a:off x="8458277" y="1394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21734</xdr:rowOff>
    </xdr:from>
    <xdr:ext cx="469744" cy="259045"/>
    <xdr:sp macro="" textlink="">
      <xdr:nvSpPr>
        <xdr:cNvPr id="274" name="n_2mainValue【福祉施設】&#10;一人当たり面積">
          <a:extLst>
            <a:ext uri="{FF2B5EF4-FFF2-40B4-BE49-F238E27FC236}">
              <a16:creationId xmlns:a16="http://schemas.microsoft.com/office/drawing/2014/main" id="{EFBC97AE-F0E7-4537-A65C-F82A06C67C19}"/>
            </a:ext>
          </a:extLst>
        </xdr:cNvPr>
        <xdr:cNvSpPr txBox="1"/>
      </xdr:nvSpPr>
      <xdr:spPr>
        <a:xfrm>
          <a:off x="7677227" y="1394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24782</xdr:rowOff>
    </xdr:from>
    <xdr:ext cx="469744" cy="259045"/>
    <xdr:sp macro="" textlink="">
      <xdr:nvSpPr>
        <xdr:cNvPr id="275" name="n_3mainValue【福祉施設】&#10;一人当たり面積">
          <a:extLst>
            <a:ext uri="{FF2B5EF4-FFF2-40B4-BE49-F238E27FC236}">
              <a16:creationId xmlns:a16="http://schemas.microsoft.com/office/drawing/2014/main" id="{66FD1237-97B9-48EB-BCF7-6458226BE5A5}"/>
            </a:ext>
          </a:extLst>
        </xdr:cNvPr>
        <xdr:cNvSpPr txBox="1"/>
      </xdr:nvSpPr>
      <xdr:spPr>
        <a:xfrm>
          <a:off x="6867602" y="1395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27830</xdr:rowOff>
    </xdr:from>
    <xdr:ext cx="469744" cy="259045"/>
    <xdr:sp macro="" textlink="">
      <xdr:nvSpPr>
        <xdr:cNvPr id="276" name="n_4mainValue【福祉施設】&#10;一人当たり面積">
          <a:extLst>
            <a:ext uri="{FF2B5EF4-FFF2-40B4-BE49-F238E27FC236}">
              <a16:creationId xmlns:a16="http://schemas.microsoft.com/office/drawing/2014/main" id="{DD7C2AF4-0627-4B9A-B170-165681E79209}"/>
            </a:ext>
          </a:extLst>
        </xdr:cNvPr>
        <xdr:cNvSpPr txBox="1"/>
      </xdr:nvSpPr>
      <xdr:spPr>
        <a:xfrm>
          <a:off x="6067502" y="1395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E6E508D1-B0DA-45D8-8DEA-93956B0B491C}"/>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757EE88-5AE3-4DAA-AF04-0462F51F306D}"/>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A10747A4-DBAC-4B95-BDC8-FE697984BCF4}"/>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67078C6C-B62B-4074-947D-87B0CCB00CAD}"/>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657D90D3-38CD-48F4-8109-B439AE166B90}"/>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432E4346-A7D5-4915-B49D-758AE2A66DE2}"/>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37270F79-C0A2-492B-A0F3-F01609D1732A}"/>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8F701F89-65A5-4A58-AA27-883777D4EE81}"/>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0E156C14-8576-47B7-BC7A-71BC2F495C3A}"/>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1883CBD2-DE0A-4A46-9DF8-DC7BE33F182B}"/>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FF870B9D-1FA8-449A-A803-869912EDE72E}"/>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0C3F5789-1D94-4028-AC75-5ADC00EBFD9E}"/>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CF6DD184-628E-4A7C-BA8F-BF766C97A915}"/>
            </a:ext>
          </a:extLst>
        </xdr:cNvPr>
        <xdr:cNvSpPr txBox="1"/>
      </xdr:nvSpPr>
      <xdr:spPr>
        <a:xfrm>
          <a:off x="2789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7010A824-40FA-4AF9-9B58-9248F587DDB7}"/>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4425B81A-3810-4DE5-B63F-003FE762F13D}"/>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0827541D-C4A7-4DE0-BA2A-D174E3E10225}"/>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CC14C9D7-FC49-43FF-AFD4-3DE0A430C7C9}"/>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5A6A8386-196B-4BAB-9D7C-4198DC9DD764}"/>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CD865B93-CB0E-40E9-A98B-B04F009DF140}"/>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6A68E2CF-5BCE-43A5-B218-9935B223C7A6}"/>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297" name="テキスト ボックス 296">
          <a:extLst>
            <a:ext uri="{FF2B5EF4-FFF2-40B4-BE49-F238E27FC236}">
              <a16:creationId xmlns:a16="http://schemas.microsoft.com/office/drawing/2014/main" id="{7909C6AA-E448-46D9-AD51-414A9D12C58A}"/>
            </a:ext>
          </a:extLst>
        </xdr:cNvPr>
        <xdr:cNvSpPr txBox="1"/>
      </xdr:nvSpPr>
      <xdr:spPr>
        <a:xfrm>
          <a:off x="388136" y="16056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F6700F18-E8F4-4220-B710-DFDEE7F28D58}"/>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a:extLst>
            <a:ext uri="{FF2B5EF4-FFF2-40B4-BE49-F238E27FC236}">
              <a16:creationId xmlns:a16="http://schemas.microsoft.com/office/drawing/2014/main" id="{337DA26F-FB4B-4EB1-B7E8-0F3F76D2B5F2}"/>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00" name="直線コネクタ 299">
          <a:extLst>
            <a:ext uri="{FF2B5EF4-FFF2-40B4-BE49-F238E27FC236}">
              <a16:creationId xmlns:a16="http://schemas.microsoft.com/office/drawing/2014/main" id="{83DD16FA-A334-4A65-A410-41EF64B61B88}"/>
            </a:ext>
          </a:extLst>
        </xdr:cNvPr>
        <xdr:cNvCxnSpPr/>
      </xdr:nvCxnSpPr>
      <xdr:spPr>
        <a:xfrm flipV="1">
          <a:off x="4180840" y="161925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01" name="【市民会館】&#10;有形固定資産減価償却率最小値テキスト">
          <a:extLst>
            <a:ext uri="{FF2B5EF4-FFF2-40B4-BE49-F238E27FC236}">
              <a16:creationId xmlns:a16="http://schemas.microsoft.com/office/drawing/2014/main" id="{E47C67A6-8725-432E-B0E4-DE40B77657B8}"/>
            </a:ext>
          </a:extLst>
        </xdr:cNvPr>
        <xdr:cNvSpPr txBox="1"/>
      </xdr:nvSpPr>
      <xdr:spPr>
        <a:xfrm>
          <a:off x="4219575" y="1739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02" name="直線コネクタ 301">
          <a:extLst>
            <a:ext uri="{FF2B5EF4-FFF2-40B4-BE49-F238E27FC236}">
              <a16:creationId xmlns:a16="http://schemas.microsoft.com/office/drawing/2014/main" id="{29E11BBE-96E0-469C-B81F-B1A5799442AC}"/>
            </a:ext>
          </a:extLst>
        </xdr:cNvPr>
        <xdr:cNvCxnSpPr/>
      </xdr:nvCxnSpPr>
      <xdr:spPr>
        <a:xfrm>
          <a:off x="4105275" y="17392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03" name="【市民会館】&#10;有形固定資産減価償却率最大値テキスト">
          <a:extLst>
            <a:ext uri="{FF2B5EF4-FFF2-40B4-BE49-F238E27FC236}">
              <a16:creationId xmlns:a16="http://schemas.microsoft.com/office/drawing/2014/main" id="{06000826-2534-4074-8218-9301D3B6DCAC}"/>
            </a:ext>
          </a:extLst>
        </xdr:cNvPr>
        <xdr:cNvSpPr txBox="1"/>
      </xdr:nvSpPr>
      <xdr:spPr>
        <a:xfrm>
          <a:off x="4219575" y="159899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04" name="直線コネクタ 303">
          <a:extLst>
            <a:ext uri="{FF2B5EF4-FFF2-40B4-BE49-F238E27FC236}">
              <a16:creationId xmlns:a16="http://schemas.microsoft.com/office/drawing/2014/main" id="{B55CE78C-9AA6-4EE3-8AB0-E687570B4155}"/>
            </a:ext>
          </a:extLst>
        </xdr:cNvPr>
        <xdr:cNvCxnSpPr/>
      </xdr:nvCxnSpPr>
      <xdr:spPr>
        <a:xfrm>
          <a:off x="4105275" y="16192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05" name="【市民会館】&#10;有形固定資産減価償却率平均値テキスト">
          <a:extLst>
            <a:ext uri="{FF2B5EF4-FFF2-40B4-BE49-F238E27FC236}">
              <a16:creationId xmlns:a16="http://schemas.microsoft.com/office/drawing/2014/main" id="{3473CFC2-CCFD-4941-B15F-2920062C9649}"/>
            </a:ext>
          </a:extLst>
        </xdr:cNvPr>
        <xdr:cNvSpPr txBox="1"/>
      </xdr:nvSpPr>
      <xdr:spPr>
        <a:xfrm>
          <a:off x="4219575" y="1673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06" name="フローチャート: 判断 305">
          <a:extLst>
            <a:ext uri="{FF2B5EF4-FFF2-40B4-BE49-F238E27FC236}">
              <a16:creationId xmlns:a16="http://schemas.microsoft.com/office/drawing/2014/main" id="{892728A8-4B87-4AE7-AEEE-DB486620B76A}"/>
            </a:ext>
          </a:extLst>
        </xdr:cNvPr>
        <xdr:cNvSpPr/>
      </xdr:nvSpPr>
      <xdr:spPr>
        <a:xfrm>
          <a:off x="4124325" y="168770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307" name="フローチャート: 判断 306">
          <a:extLst>
            <a:ext uri="{FF2B5EF4-FFF2-40B4-BE49-F238E27FC236}">
              <a16:creationId xmlns:a16="http://schemas.microsoft.com/office/drawing/2014/main" id="{45DFF4D1-7DFC-473B-B023-120A07F84F1D}"/>
            </a:ext>
          </a:extLst>
        </xdr:cNvPr>
        <xdr:cNvSpPr/>
      </xdr:nvSpPr>
      <xdr:spPr>
        <a:xfrm>
          <a:off x="3381375" y="1696148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308" name="フローチャート: 判断 307">
          <a:extLst>
            <a:ext uri="{FF2B5EF4-FFF2-40B4-BE49-F238E27FC236}">
              <a16:creationId xmlns:a16="http://schemas.microsoft.com/office/drawing/2014/main" id="{4F6EFCC6-E4F5-4C5F-80B4-A3079BFADA89}"/>
            </a:ext>
          </a:extLst>
        </xdr:cNvPr>
        <xdr:cNvSpPr/>
      </xdr:nvSpPr>
      <xdr:spPr>
        <a:xfrm>
          <a:off x="2571750" y="169271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309" name="フローチャート: 判断 308">
          <a:extLst>
            <a:ext uri="{FF2B5EF4-FFF2-40B4-BE49-F238E27FC236}">
              <a16:creationId xmlns:a16="http://schemas.microsoft.com/office/drawing/2014/main" id="{5246F2B3-15E5-4E24-95B6-0411CA2CF232}"/>
            </a:ext>
          </a:extLst>
        </xdr:cNvPr>
        <xdr:cNvSpPr/>
      </xdr:nvSpPr>
      <xdr:spPr>
        <a:xfrm>
          <a:off x="1781175" y="168890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22861</xdr:rowOff>
    </xdr:from>
    <xdr:to>
      <xdr:col>6</xdr:col>
      <xdr:colOff>38100</xdr:colOff>
      <xdr:row>104</xdr:row>
      <xdr:rowOff>124461</xdr:rowOff>
    </xdr:to>
    <xdr:sp macro="" textlink="">
      <xdr:nvSpPr>
        <xdr:cNvPr id="310" name="フローチャート: 判断 309">
          <a:extLst>
            <a:ext uri="{FF2B5EF4-FFF2-40B4-BE49-F238E27FC236}">
              <a16:creationId xmlns:a16="http://schemas.microsoft.com/office/drawing/2014/main" id="{B94F1311-B2D1-4567-98B4-489187B6948C}"/>
            </a:ext>
          </a:extLst>
        </xdr:cNvPr>
        <xdr:cNvSpPr/>
      </xdr:nvSpPr>
      <xdr:spPr>
        <a:xfrm>
          <a:off x="981075" y="168662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D0C97C8E-886B-4037-9ED4-EF26396A614B}"/>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4182CE45-5D79-4B46-8974-A2B8CA3B85D8}"/>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3997D864-C846-4D9E-92CE-AB8941B8E13E}"/>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6A976CA1-049B-46E6-AF30-C34D35AE05DB}"/>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B34F4685-CB1D-4670-98E7-7BC45AEBD430}"/>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68580</xdr:rowOff>
    </xdr:from>
    <xdr:to>
      <xdr:col>24</xdr:col>
      <xdr:colOff>114300</xdr:colOff>
      <xdr:row>104</xdr:row>
      <xdr:rowOff>170180</xdr:rowOff>
    </xdr:to>
    <xdr:sp macro="" textlink="">
      <xdr:nvSpPr>
        <xdr:cNvPr id="316" name="楕円 315">
          <a:extLst>
            <a:ext uri="{FF2B5EF4-FFF2-40B4-BE49-F238E27FC236}">
              <a16:creationId xmlns:a16="http://schemas.microsoft.com/office/drawing/2014/main" id="{D3E601F5-A33D-4EFE-A3E6-B2047FADD8FF}"/>
            </a:ext>
          </a:extLst>
        </xdr:cNvPr>
        <xdr:cNvSpPr/>
      </xdr:nvSpPr>
      <xdr:spPr>
        <a:xfrm>
          <a:off x="4124325" y="169056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47007</xdr:rowOff>
    </xdr:from>
    <xdr:ext cx="405111" cy="259045"/>
    <xdr:sp macro="" textlink="">
      <xdr:nvSpPr>
        <xdr:cNvPr id="317" name="【市民会館】&#10;有形固定資産減価償却率該当値テキスト">
          <a:extLst>
            <a:ext uri="{FF2B5EF4-FFF2-40B4-BE49-F238E27FC236}">
              <a16:creationId xmlns:a16="http://schemas.microsoft.com/office/drawing/2014/main" id="{51966901-D464-48A1-8C27-67C0593DC769}"/>
            </a:ext>
          </a:extLst>
        </xdr:cNvPr>
        <xdr:cNvSpPr txBox="1"/>
      </xdr:nvSpPr>
      <xdr:spPr>
        <a:xfrm>
          <a:off x="4219575" y="1689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96520</xdr:rowOff>
    </xdr:from>
    <xdr:to>
      <xdr:col>20</xdr:col>
      <xdr:colOff>38100</xdr:colOff>
      <xdr:row>105</xdr:row>
      <xdr:rowOff>26670</xdr:rowOff>
    </xdr:to>
    <xdr:sp macro="" textlink="">
      <xdr:nvSpPr>
        <xdr:cNvPr id="318" name="楕円 317">
          <a:extLst>
            <a:ext uri="{FF2B5EF4-FFF2-40B4-BE49-F238E27FC236}">
              <a16:creationId xmlns:a16="http://schemas.microsoft.com/office/drawing/2014/main" id="{E0E0B1FF-F167-4BE2-9EA4-4450FB0E2140}"/>
            </a:ext>
          </a:extLst>
        </xdr:cNvPr>
        <xdr:cNvSpPr/>
      </xdr:nvSpPr>
      <xdr:spPr>
        <a:xfrm>
          <a:off x="3381375" y="169367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119380</xdr:rowOff>
    </xdr:from>
    <xdr:to>
      <xdr:col>24</xdr:col>
      <xdr:colOff>63500</xdr:colOff>
      <xdr:row>104</xdr:row>
      <xdr:rowOff>147320</xdr:rowOff>
    </xdr:to>
    <xdr:cxnSp macro="">
      <xdr:nvCxnSpPr>
        <xdr:cNvPr id="319" name="直線コネクタ 318">
          <a:extLst>
            <a:ext uri="{FF2B5EF4-FFF2-40B4-BE49-F238E27FC236}">
              <a16:creationId xmlns:a16="http://schemas.microsoft.com/office/drawing/2014/main" id="{C357FE76-7286-4337-8689-666E7EE4A8DD}"/>
            </a:ext>
          </a:extLst>
        </xdr:cNvPr>
        <xdr:cNvCxnSpPr/>
      </xdr:nvCxnSpPr>
      <xdr:spPr>
        <a:xfrm flipV="1">
          <a:off x="3429000" y="16962755"/>
          <a:ext cx="75247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63500</xdr:rowOff>
    </xdr:from>
    <xdr:to>
      <xdr:col>15</xdr:col>
      <xdr:colOff>101600</xdr:colOff>
      <xdr:row>104</xdr:row>
      <xdr:rowOff>165100</xdr:rowOff>
    </xdr:to>
    <xdr:sp macro="" textlink="">
      <xdr:nvSpPr>
        <xdr:cNvPr id="320" name="楕円 319">
          <a:extLst>
            <a:ext uri="{FF2B5EF4-FFF2-40B4-BE49-F238E27FC236}">
              <a16:creationId xmlns:a16="http://schemas.microsoft.com/office/drawing/2014/main" id="{25FE541F-4343-4B1D-A97A-7C59734A61B5}"/>
            </a:ext>
          </a:extLst>
        </xdr:cNvPr>
        <xdr:cNvSpPr/>
      </xdr:nvSpPr>
      <xdr:spPr>
        <a:xfrm>
          <a:off x="2571750" y="169068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114300</xdr:rowOff>
    </xdr:from>
    <xdr:to>
      <xdr:col>19</xdr:col>
      <xdr:colOff>177800</xdr:colOff>
      <xdr:row>104</xdr:row>
      <xdr:rowOff>147320</xdr:rowOff>
    </xdr:to>
    <xdr:cxnSp macro="">
      <xdr:nvCxnSpPr>
        <xdr:cNvPr id="321" name="直線コネクタ 320">
          <a:extLst>
            <a:ext uri="{FF2B5EF4-FFF2-40B4-BE49-F238E27FC236}">
              <a16:creationId xmlns:a16="http://schemas.microsoft.com/office/drawing/2014/main" id="{381FEF12-BEDF-4F03-BCB3-768050FACB8E}"/>
            </a:ext>
          </a:extLst>
        </xdr:cNvPr>
        <xdr:cNvCxnSpPr/>
      </xdr:nvCxnSpPr>
      <xdr:spPr>
        <a:xfrm>
          <a:off x="2619375" y="16954500"/>
          <a:ext cx="80962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38100</xdr:rowOff>
    </xdr:from>
    <xdr:to>
      <xdr:col>10</xdr:col>
      <xdr:colOff>165100</xdr:colOff>
      <xdr:row>104</xdr:row>
      <xdr:rowOff>139700</xdr:rowOff>
    </xdr:to>
    <xdr:sp macro="" textlink="">
      <xdr:nvSpPr>
        <xdr:cNvPr id="322" name="楕円 321">
          <a:extLst>
            <a:ext uri="{FF2B5EF4-FFF2-40B4-BE49-F238E27FC236}">
              <a16:creationId xmlns:a16="http://schemas.microsoft.com/office/drawing/2014/main" id="{083FCC59-2723-4F31-B64E-F7687D51640E}"/>
            </a:ext>
          </a:extLst>
        </xdr:cNvPr>
        <xdr:cNvSpPr/>
      </xdr:nvSpPr>
      <xdr:spPr>
        <a:xfrm>
          <a:off x="1781175" y="1687830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88900</xdr:rowOff>
    </xdr:from>
    <xdr:to>
      <xdr:col>15</xdr:col>
      <xdr:colOff>50800</xdr:colOff>
      <xdr:row>104</xdr:row>
      <xdr:rowOff>114300</xdr:rowOff>
    </xdr:to>
    <xdr:cxnSp macro="">
      <xdr:nvCxnSpPr>
        <xdr:cNvPr id="323" name="直線コネクタ 322">
          <a:extLst>
            <a:ext uri="{FF2B5EF4-FFF2-40B4-BE49-F238E27FC236}">
              <a16:creationId xmlns:a16="http://schemas.microsoft.com/office/drawing/2014/main" id="{FC15418D-615A-4761-A186-0BFA8F79CECE}"/>
            </a:ext>
          </a:extLst>
        </xdr:cNvPr>
        <xdr:cNvCxnSpPr/>
      </xdr:nvCxnSpPr>
      <xdr:spPr>
        <a:xfrm>
          <a:off x="1828800" y="16925925"/>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5080</xdr:rowOff>
    </xdr:from>
    <xdr:to>
      <xdr:col>6</xdr:col>
      <xdr:colOff>38100</xdr:colOff>
      <xdr:row>104</xdr:row>
      <xdr:rowOff>106680</xdr:rowOff>
    </xdr:to>
    <xdr:sp macro="" textlink="">
      <xdr:nvSpPr>
        <xdr:cNvPr id="324" name="楕円 323">
          <a:extLst>
            <a:ext uri="{FF2B5EF4-FFF2-40B4-BE49-F238E27FC236}">
              <a16:creationId xmlns:a16="http://schemas.microsoft.com/office/drawing/2014/main" id="{92C7ADE3-45D5-4D52-BBE4-E8AF9CF95978}"/>
            </a:ext>
          </a:extLst>
        </xdr:cNvPr>
        <xdr:cNvSpPr/>
      </xdr:nvSpPr>
      <xdr:spPr>
        <a:xfrm>
          <a:off x="981075" y="168484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55880</xdr:rowOff>
    </xdr:from>
    <xdr:to>
      <xdr:col>10</xdr:col>
      <xdr:colOff>114300</xdr:colOff>
      <xdr:row>104</xdr:row>
      <xdr:rowOff>88900</xdr:rowOff>
    </xdr:to>
    <xdr:cxnSp macro="">
      <xdr:nvCxnSpPr>
        <xdr:cNvPr id="325" name="直線コネクタ 324">
          <a:extLst>
            <a:ext uri="{FF2B5EF4-FFF2-40B4-BE49-F238E27FC236}">
              <a16:creationId xmlns:a16="http://schemas.microsoft.com/office/drawing/2014/main" id="{0E1E145B-F72D-4027-8BF3-46E40D3CAC32}"/>
            </a:ext>
          </a:extLst>
        </xdr:cNvPr>
        <xdr:cNvCxnSpPr/>
      </xdr:nvCxnSpPr>
      <xdr:spPr>
        <a:xfrm>
          <a:off x="1028700" y="16896080"/>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39388</xdr:rowOff>
    </xdr:from>
    <xdr:ext cx="405111" cy="259045"/>
    <xdr:sp macro="" textlink="">
      <xdr:nvSpPr>
        <xdr:cNvPr id="326" name="n_1aveValue【市民会館】&#10;有形固定資産減価償却率">
          <a:extLst>
            <a:ext uri="{FF2B5EF4-FFF2-40B4-BE49-F238E27FC236}">
              <a16:creationId xmlns:a16="http://schemas.microsoft.com/office/drawing/2014/main" id="{B2BF15BA-8348-4FCC-BD5A-040A12346F3D}"/>
            </a:ext>
          </a:extLst>
        </xdr:cNvPr>
        <xdr:cNvSpPr txBox="1"/>
      </xdr:nvSpPr>
      <xdr:spPr>
        <a:xfrm>
          <a:off x="3239144" y="17041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11447</xdr:rowOff>
    </xdr:from>
    <xdr:ext cx="405111" cy="259045"/>
    <xdr:sp macro="" textlink="">
      <xdr:nvSpPr>
        <xdr:cNvPr id="327" name="n_2aveValue【市民会館】&#10;有形固定資産減価償却率">
          <a:extLst>
            <a:ext uri="{FF2B5EF4-FFF2-40B4-BE49-F238E27FC236}">
              <a16:creationId xmlns:a16="http://schemas.microsoft.com/office/drawing/2014/main" id="{32ED9E4E-FE93-459F-849B-70E46B865AC8}"/>
            </a:ext>
          </a:extLst>
        </xdr:cNvPr>
        <xdr:cNvSpPr txBox="1"/>
      </xdr:nvSpPr>
      <xdr:spPr>
        <a:xfrm>
          <a:off x="2439044" y="1701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144797</xdr:rowOff>
    </xdr:from>
    <xdr:ext cx="405111" cy="259045"/>
    <xdr:sp macro="" textlink="">
      <xdr:nvSpPr>
        <xdr:cNvPr id="328" name="n_3aveValue【市民会館】&#10;有形固定資産減価償却率">
          <a:extLst>
            <a:ext uri="{FF2B5EF4-FFF2-40B4-BE49-F238E27FC236}">
              <a16:creationId xmlns:a16="http://schemas.microsoft.com/office/drawing/2014/main" id="{C7A34875-D358-43EE-8CC0-499DADBC4476}"/>
            </a:ext>
          </a:extLst>
        </xdr:cNvPr>
        <xdr:cNvSpPr txBox="1"/>
      </xdr:nvSpPr>
      <xdr:spPr>
        <a:xfrm>
          <a:off x="1648469" y="1698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115588</xdr:rowOff>
    </xdr:from>
    <xdr:ext cx="405111" cy="259045"/>
    <xdr:sp macro="" textlink="">
      <xdr:nvSpPr>
        <xdr:cNvPr id="329" name="n_4aveValue【市民会館】&#10;有形固定資産減価償却率">
          <a:extLst>
            <a:ext uri="{FF2B5EF4-FFF2-40B4-BE49-F238E27FC236}">
              <a16:creationId xmlns:a16="http://schemas.microsoft.com/office/drawing/2014/main" id="{015EB850-4F47-4484-8EDC-F29061BA2A8A}"/>
            </a:ext>
          </a:extLst>
        </xdr:cNvPr>
        <xdr:cNvSpPr txBox="1"/>
      </xdr:nvSpPr>
      <xdr:spPr>
        <a:xfrm>
          <a:off x="848369" y="16955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43197</xdr:rowOff>
    </xdr:from>
    <xdr:ext cx="405111" cy="259045"/>
    <xdr:sp macro="" textlink="">
      <xdr:nvSpPr>
        <xdr:cNvPr id="330" name="n_1mainValue【市民会館】&#10;有形固定資産減価償却率">
          <a:extLst>
            <a:ext uri="{FF2B5EF4-FFF2-40B4-BE49-F238E27FC236}">
              <a16:creationId xmlns:a16="http://schemas.microsoft.com/office/drawing/2014/main" id="{DAE2388A-440C-4ADA-AE62-9E96B7EC6143}"/>
            </a:ext>
          </a:extLst>
        </xdr:cNvPr>
        <xdr:cNvSpPr txBox="1"/>
      </xdr:nvSpPr>
      <xdr:spPr>
        <a:xfrm>
          <a:off x="3239144" y="1672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10177</xdr:rowOff>
    </xdr:from>
    <xdr:ext cx="405111" cy="259045"/>
    <xdr:sp macro="" textlink="">
      <xdr:nvSpPr>
        <xdr:cNvPr id="331" name="n_2mainValue【市民会館】&#10;有形固定資産減価償却率">
          <a:extLst>
            <a:ext uri="{FF2B5EF4-FFF2-40B4-BE49-F238E27FC236}">
              <a16:creationId xmlns:a16="http://schemas.microsoft.com/office/drawing/2014/main" id="{5BC39ADF-701D-4B17-AEE4-FE207C449B59}"/>
            </a:ext>
          </a:extLst>
        </xdr:cNvPr>
        <xdr:cNvSpPr txBox="1"/>
      </xdr:nvSpPr>
      <xdr:spPr>
        <a:xfrm>
          <a:off x="2439044" y="1668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156227</xdr:rowOff>
    </xdr:from>
    <xdr:ext cx="405111" cy="259045"/>
    <xdr:sp macro="" textlink="">
      <xdr:nvSpPr>
        <xdr:cNvPr id="332" name="n_3mainValue【市民会館】&#10;有形固定資産減価償却率">
          <a:extLst>
            <a:ext uri="{FF2B5EF4-FFF2-40B4-BE49-F238E27FC236}">
              <a16:creationId xmlns:a16="http://schemas.microsoft.com/office/drawing/2014/main" id="{468CCEE2-BBF9-408C-8306-7F147BDCEE11}"/>
            </a:ext>
          </a:extLst>
        </xdr:cNvPr>
        <xdr:cNvSpPr txBox="1"/>
      </xdr:nvSpPr>
      <xdr:spPr>
        <a:xfrm>
          <a:off x="1648469" y="1667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123207</xdr:rowOff>
    </xdr:from>
    <xdr:ext cx="405111" cy="259045"/>
    <xdr:sp macro="" textlink="">
      <xdr:nvSpPr>
        <xdr:cNvPr id="333" name="n_4mainValue【市民会館】&#10;有形固定資産減価償却率">
          <a:extLst>
            <a:ext uri="{FF2B5EF4-FFF2-40B4-BE49-F238E27FC236}">
              <a16:creationId xmlns:a16="http://schemas.microsoft.com/office/drawing/2014/main" id="{6B7A19A2-80D7-4568-A080-5246362A6BEF}"/>
            </a:ext>
          </a:extLst>
        </xdr:cNvPr>
        <xdr:cNvSpPr txBox="1"/>
      </xdr:nvSpPr>
      <xdr:spPr>
        <a:xfrm>
          <a:off x="848369" y="1664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2BE4563C-1808-48B7-9291-B653074A833C}"/>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2F1F9027-129E-4A0C-8A39-6D99501095F8}"/>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35A002DF-0FF2-4D7B-A145-AE680D58C226}"/>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BCB22951-7605-4EBC-8AFB-F7E74E681A7D}"/>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6E9DDD94-985A-4FAA-A7FB-2E184E4AAB61}"/>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28DC97A4-5770-4116-9F6D-4F4D7171B1F0}"/>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73A7B45F-BD82-443F-9DB6-82B1DB7CCEF8}"/>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2BB5F4C9-2829-4B9C-9FAB-AC8B85929562}"/>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a:extLst>
            <a:ext uri="{FF2B5EF4-FFF2-40B4-BE49-F238E27FC236}">
              <a16:creationId xmlns:a16="http://schemas.microsoft.com/office/drawing/2014/main" id="{635F8275-C4C3-42E3-A214-D8FAECEA4E44}"/>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a:extLst>
            <a:ext uri="{FF2B5EF4-FFF2-40B4-BE49-F238E27FC236}">
              <a16:creationId xmlns:a16="http://schemas.microsoft.com/office/drawing/2014/main" id="{CEC30D44-226C-4DAA-8287-E09EC75A10E9}"/>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4" name="直線コネクタ 343">
          <a:extLst>
            <a:ext uri="{FF2B5EF4-FFF2-40B4-BE49-F238E27FC236}">
              <a16:creationId xmlns:a16="http://schemas.microsoft.com/office/drawing/2014/main" id="{77FFD6D0-40B7-4964-A50F-AA541B9C5DA2}"/>
            </a:ext>
          </a:extLst>
        </xdr:cNvPr>
        <xdr:cNvCxnSpPr/>
      </xdr:nvCxnSpPr>
      <xdr:spPr>
        <a:xfrm>
          <a:off x="5953125" y="1768520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5" name="テキスト ボックス 344">
          <a:extLst>
            <a:ext uri="{FF2B5EF4-FFF2-40B4-BE49-F238E27FC236}">
              <a16:creationId xmlns:a16="http://schemas.microsoft.com/office/drawing/2014/main" id="{94A016D5-AA0C-4EAD-8FCF-72EACEE25D36}"/>
            </a:ext>
          </a:extLst>
        </xdr:cNvPr>
        <xdr:cNvSpPr txBox="1"/>
      </xdr:nvSpPr>
      <xdr:spPr>
        <a:xfrm>
          <a:off x="5527221"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6" name="直線コネクタ 345">
          <a:extLst>
            <a:ext uri="{FF2B5EF4-FFF2-40B4-BE49-F238E27FC236}">
              <a16:creationId xmlns:a16="http://schemas.microsoft.com/office/drawing/2014/main" id="{80800F45-21F5-4215-860D-1A55B850D630}"/>
            </a:ext>
          </a:extLst>
        </xdr:cNvPr>
        <xdr:cNvCxnSpPr/>
      </xdr:nvCxnSpPr>
      <xdr:spPr>
        <a:xfrm>
          <a:off x="5953125" y="17374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7" name="テキスト ボックス 346">
          <a:extLst>
            <a:ext uri="{FF2B5EF4-FFF2-40B4-BE49-F238E27FC236}">
              <a16:creationId xmlns:a16="http://schemas.microsoft.com/office/drawing/2014/main" id="{180B7BA5-B8C5-4288-A403-9D4DFF4C3FCD}"/>
            </a:ext>
          </a:extLst>
        </xdr:cNvPr>
        <xdr:cNvSpPr txBox="1"/>
      </xdr:nvSpPr>
      <xdr:spPr>
        <a:xfrm>
          <a:off x="5527221"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8" name="直線コネクタ 347">
          <a:extLst>
            <a:ext uri="{FF2B5EF4-FFF2-40B4-BE49-F238E27FC236}">
              <a16:creationId xmlns:a16="http://schemas.microsoft.com/office/drawing/2014/main" id="{21437774-AC92-4402-AD31-BB1ADB526904}"/>
            </a:ext>
          </a:extLst>
        </xdr:cNvPr>
        <xdr:cNvCxnSpPr/>
      </xdr:nvCxnSpPr>
      <xdr:spPr>
        <a:xfrm>
          <a:off x="5953125" y="170669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9" name="テキスト ボックス 348">
          <a:extLst>
            <a:ext uri="{FF2B5EF4-FFF2-40B4-BE49-F238E27FC236}">
              <a16:creationId xmlns:a16="http://schemas.microsoft.com/office/drawing/2014/main" id="{231A78DC-9D97-4EF1-9551-BF67E2F541A1}"/>
            </a:ext>
          </a:extLst>
        </xdr:cNvPr>
        <xdr:cNvSpPr txBox="1"/>
      </xdr:nvSpPr>
      <xdr:spPr>
        <a:xfrm>
          <a:off x="5527221"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0" name="直線コネクタ 349">
          <a:extLst>
            <a:ext uri="{FF2B5EF4-FFF2-40B4-BE49-F238E27FC236}">
              <a16:creationId xmlns:a16="http://schemas.microsoft.com/office/drawing/2014/main" id="{777E10AD-0AC3-4E3B-A1A0-260731398E15}"/>
            </a:ext>
          </a:extLst>
        </xdr:cNvPr>
        <xdr:cNvCxnSpPr/>
      </xdr:nvCxnSpPr>
      <xdr:spPr>
        <a:xfrm>
          <a:off x="5953125" y="167658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1" name="テキスト ボックス 350">
          <a:extLst>
            <a:ext uri="{FF2B5EF4-FFF2-40B4-BE49-F238E27FC236}">
              <a16:creationId xmlns:a16="http://schemas.microsoft.com/office/drawing/2014/main" id="{B5434696-E0E4-4393-A5FD-A7C678DE6A2C}"/>
            </a:ext>
          </a:extLst>
        </xdr:cNvPr>
        <xdr:cNvSpPr txBox="1"/>
      </xdr:nvSpPr>
      <xdr:spPr>
        <a:xfrm>
          <a:off x="5527221"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2" name="直線コネクタ 351">
          <a:extLst>
            <a:ext uri="{FF2B5EF4-FFF2-40B4-BE49-F238E27FC236}">
              <a16:creationId xmlns:a16="http://schemas.microsoft.com/office/drawing/2014/main" id="{D28F9215-0D17-40C2-8BDC-00298C27A70E}"/>
            </a:ext>
          </a:extLst>
        </xdr:cNvPr>
        <xdr:cNvCxnSpPr/>
      </xdr:nvCxnSpPr>
      <xdr:spPr>
        <a:xfrm>
          <a:off x="5953125" y="164582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3" name="テキスト ボックス 352">
          <a:extLst>
            <a:ext uri="{FF2B5EF4-FFF2-40B4-BE49-F238E27FC236}">
              <a16:creationId xmlns:a16="http://schemas.microsoft.com/office/drawing/2014/main" id="{6B2E60F0-130C-4046-B22A-EAA87DD50376}"/>
            </a:ext>
          </a:extLst>
        </xdr:cNvPr>
        <xdr:cNvSpPr txBox="1"/>
      </xdr:nvSpPr>
      <xdr:spPr>
        <a:xfrm>
          <a:off x="5527221"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4" name="直線コネクタ 353">
          <a:extLst>
            <a:ext uri="{FF2B5EF4-FFF2-40B4-BE49-F238E27FC236}">
              <a16:creationId xmlns:a16="http://schemas.microsoft.com/office/drawing/2014/main" id="{EC92C28B-CEB7-47F2-A8ED-C6EA0F75FA0C}"/>
            </a:ext>
          </a:extLst>
        </xdr:cNvPr>
        <xdr:cNvCxnSpPr/>
      </xdr:nvCxnSpPr>
      <xdr:spPr>
        <a:xfrm>
          <a:off x="5953125" y="1614759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5" name="テキスト ボックス 354">
          <a:extLst>
            <a:ext uri="{FF2B5EF4-FFF2-40B4-BE49-F238E27FC236}">
              <a16:creationId xmlns:a16="http://schemas.microsoft.com/office/drawing/2014/main" id="{A9DF07AB-0ECD-4E1D-B20F-56DF6976179B}"/>
            </a:ext>
          </a:extLst>
        </xdr:cNvPr>
        <xdr:cNvSpPr txBox="1"/>
      </xdr:nvSpPr>
      <xdr:spPr>
        <a:xfrm>
          <a:off x="5527221"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104F922C-DD00-4857-B17B-DC1D1E3FA947}"/>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A403A551-E0D4-4509-A6CA-4F344DF90DDD}"/>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7F763E0F-EF9C-4EF8-98AD-3DC91BC846B9}"/>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166551</xdr:rowOff>
    </xdr:from>
    <xdr:to>
      <xdr:col>54</xdr:col>
      <xdr:colOff>189865</xdr:colOff>
      <xdr:row>108</xdr:row>
      <xdr:rowOff>108857</xdr:rowOff>
    </xdr:to>
    <xdr:cxnSp macro="">
      <xdr:nvCxnSpPr>
        <xdr:cNvPr id="359" name="直線コネクタ 358">
          <a:extLst>
            <a:ext uri="{FF2B5EF4-FFF2-40B4-BE49-F238E27FC236}">
              <a16:creationId xmlns:a16="http://schemas.microsoft.com/office/drawing/2014/main" id="{5DEBBE3F-8A98-4A0A-A02B-AFE774C7B4E3}"/>
            </a:ext>
          </a:extLst>
        </xdr:cNvPr>
        <xdr:cNvCxnSpPr/>
      </xdr:nvCxnSpPr>
      <xdr:spPr>
        <a:xfrm flipV="1">
          <a:off x="9429115" y="16355876"/>
          <a:ext cx="0" cy="1237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112684</xdr:rowOff>
    </xdr:from>
    <xdr:ext cx="469744" cy="259045"/>
    <xdr:sp macro="" textlink="">
      <xdr:nvSpPr>
        <xdr:cNvPr id="360" name="【市民会館】&#10;一人当たり面積最小値テキスト">
          <a:extLst>
            <a:ext uri="{FF2B5EF4-FFF2-40B4-BE49-F238E27FC236}">
              <a16:creationId xmlns:a16="http://schemas.microsoft.com/office/drawing/2014/main" id="{31F342B9-B829-4979-8DDD-FFE4EA0B7B30}"/>
            </a:ext>
          </a:extLst>
        </xdr:cNvPr>
        <xdr:cNvSpPr txBox="1"/>
      </xdr:nvSpPr>
      <xdr:spPr>
        <a:xfrm>
          <a:off x="9467850" y="1760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108857</xdr:rowOff>
    </xdr:from>
    <xdr:to>
      <xdr:col>55</xdr:col>
      <xdr:colOff>88900</xdr:colOff>
      <xdr:row>108</xdr:row>
      <xdr:rowOff>108857</xdr:rowOff>
    </xdr:to>
    <xdr:cxnSp macro="">
      <xdr:nvCxnSpPr>
        <xdr:cNvPr id="361" name="直線コネクタ 360">
          <a:extLst>
            <a:ext uri="{FF2B5EF4-FFF2-40B4-BE49-F238E27FC236}">
              <a16:creationId xmlns:a16="http://schemas.microsoft.com/office/drawing/2014/main" id="{308AE414-A231-46A8-BB20-0943C23705B2}"/>
            </a:ext>
          </a:extLst>
        </xdr:cNvPr>
        <xdr:cNvCxnSpPr/>
      </xdr:nvCxnSpPr>
      <xdr:spPr>
        <a:xfrm>
          <a:off x="9363075" y="175935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113228</xdr:rowOff>
    </xdr:from>
    <xdr:ext cx="469744" cy="259045"/>
    <xdr:sp macro="" textlink="">
      <xdr:nvSpPr>
        <xdr:cNvPr id="362" name="【市民会館】&#10;一人当たり面積最大値テキスト">
          <a:extLst>
            <a:ext uri="{FF2B5EF4-FFF2-40B4-BE49-F238E27FC236}">
              <a16:creationId xmlns:a16="http://schemas.microsoft.com/office/drawing/2014/main" id="{9E91A66E-5480-47EC-874F-79D18263D2D9}"/>
            </a:ext>
          </a:extLst>
        </xdr:cNvPr>
        <xdr:cNvSpPr txBox="1"/>
      </xdr:nvSpPr>
      <xdr:spPr>
        <a:xfrm>
          <a:off x="9467850" y="161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166551</xdr:rowOff>
    </xdr:from>
    <xdr:to>
      <xdr:col>55</xdr:col>
      <xdr:colOff>88900</xdr:colOff>
      <xdr:row>100</xdr:row>
      <xdr:rowOff>166551</xdr:rowOff>
    </xdr:to>
    <xdr:cxnSp macro="">
      <xdr:nvCxnSpPr>
        <xdr:cNvPr id="363" name="直線コネクタ 362">
          <a:extLst>
            <a:ext uri="{FF2B5EF4-FFF2-40B4-BE49-F238E27FC236}">
              <a16:creationId xmlns:a16="http://schemas.microsoft.com/office/drawing/2014/main" id="{0FD67AF1-37EE-4DDD-8C82-24B86BD4AC30}"/>
            </a:ext>
          </a:extLst>
        </xdr:cNvPr>
        <xdr:cNvCxnSpPr/>
      </xdr:nvCxnSpPr>
      <xdr:spPr>
        <a:xfrm>
          <a:off x="9363075" y="1635587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120666</xdr:rowOff>
    </xdr:from>
    <xdr:ext cx="469744" cy="259045"/>
    <xdr:sp macro="" textlink="">
      <xdr:nvSpPr>
        <xdr:cNvPr id="364" name="【市民会館】&#10;一人当たり面積平均値テキスト">
          <a:extLst>
            <a:ext uri="{FF2B5EF4-FFF2-40B4-BE49-F238E27FC236}">
              <a16:creationId xmlns:a16="http://schemas.microsoft.com/office/drawing/2014/main" id="{9922A12F-0C05-4A61-BF82-ABC70EB8D1AD}"/>
            </a:ext>
          </a:extLst>
        </xdr:cNvPr>
        <xdr:cNvSpPr txBox="1"/>
      </xdr:nvSpPr>
      <xdr:spPr>
        <a:xfrm>
          <a:off x="9467850" y="16964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365" name="フローチャート: 判断 364">
          <a:extLst>
            <a:ext uri="{FF2B5EF4-FFF2-40B4-BE49-F238E27FC236}">
              <a16:creationId xmlns:a16="http://schemas.microsoft.com/office/drawing/2014/main" id="{70836D28-47E2-40F5-8B57-191D8A552673}"/>
            </a:ext>
          </a:extLst>
        </xdr:cNvPr>
        <xdr:cNvSpPr/>
      </xdr:nvSpPr>
      <xdr:spPr>
        <a:xfrm>
          <a:off x="9401175" y="1709991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11249</xdr:rowOff>
    </xdr:from>
    <xdr:to>
      <xdr:col>50</xdr:col>
      <xdr:colOff>165100</xdr:colOff>
      <xdr:row>106</xdr:row>
      <xdr:rowOff>112849</xdr:rowOff>
    </xdr:to>
    <xdr:sp macro="" textlink="">
      <xdr:nvSpPr>
        <xdr:cNvPr id="366" name="フローチャート: 判断 365">
          <a:extLst>
            <a:ext uri="{FF2B5EF4-FFF2-40B4-BE49-F238E27FC236}">
              <a16:creationId xmlns:a16="http://schemas.microsoft.com/office/drawing/2014/main" id="{55A5B0D9-B2E4-4DFB-8160-E872BE3F8E48}"/>
            </a:ext>
          </a:extLst>
        </xdr:cNvPr>
        <xdr:cNvSpPr/>
      </xdr:nvSpPr>
      <xdr:spPr>
        <a:xfrm>
          <a:off x="8639175" y="171721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367" name="フローチャート: 判断 366">
          <a:extLst>
            <a:ext uri="{FF2B5EF4-FFF2-40B4-BE49-F238E27FC236}">
              <a16:creationId xmlns:a16="http://schemas.microsoft.com/office/drawing/2014/main" id="{875C289C-8A68-43EA-8FE9-C4EE30F9C011}"/>
            </a:ext>
          </a:extLst>
        </xdr:cNvPr>
        <xdr:cNvSpPr/>
      </xdr:nvSpPr>
      <xdr:spPr>
        <a:xfrm>
          <a:off x="7839075" y="172046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23223</xdr:rowOff>
    </xdr:from>
    <xdr:to>
      <xdr:col>41</xdr:col>
      <xdr:colOff>101600</xdr:colOff>
      <xdr:row>106</xdr:row>
      <xdr:rowOff>124823</xdr:rowOff>
    </xdr:to>
    <xdr:sp macro="" textlink="">
      <xdr:nvSpPr>
        <xdr:cNvPr id="368" name="フローチャート: 判断 367">
          <a:extLst>
            <a:ext uri="{FF2B5EF4-FFF2-40B4-BE49-F238E27FC236}">
              <a16:creationId xmlns:a16="http://schemas.microsoft.com/office/drawing/2014/main" id="{F98336FE-79F0-46C5-85DF-218FF5831E07}"/>
            </a:ext>
          </a:extLst>
        </xdr:cNvPr>
        <xdr:cNvSpPr/>
      </xdr:nvSpPr>
      <xdr:spPr>
        <a:xfrm>
          <a:off x="7029450" y="171904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369" name="フローチャート: 判断 368">
          <a:extLst>
            <a:ext uri="{FF2B5EF4-FFF2-40B4-BE49-F238E27FC236}">
              <a16:creationId xmlns:a16="http://schemas.microsoft.com/office/drawing/2014/main" id="{9F3DAA65-385B-46EA-BE36-44D3B25DB14A}"/>
            </a:ext>
          </a:extLst>
        </xdr:cNvPr>
        <xdr:cNvSpPr/>
      </xdr:nvSpPr>
      <xdr:spPr>
        <a:xfrm>
          <a:off x="6238875" y="171640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DA09353C-64BE-495B-B55E-99ADD0097EDF}"/>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14750E3-68C7-4665-8295-04596AA3116B}"/>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BB81CE4C-337E-4DDE-9DEB-E1EF9EAEBE37}"/>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FEF8A83C-8D15-4483-AE34-2A1372F44E92}"/>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100F5C96-4E82-44EB-859B-D9BECCA1608E}"/>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34108</xdr:rowOff>
    </xdr:from>
    <xdr:to>
      <xdr:col>55</xdr:col>
      <xdr:colOff>50800</xdr:colOff>
      <xdr:row>106</xdr:row>
      <xdr:rowOff>135708</xdr:rowOff>
    </xdr:to>
    <xdr:sp macro="" textlink="">
      <xdr:nvSpPr>
        <xdr:cNvPr id="375" name="楕円 374">
          <a:extLst>
            <a:ext uri="{FF2B5EF4-FFF2-40B4-BE49-F238E27FC236}">
              <a16:creationId xmlns:a16="http://schemas.microsoft.com/office/drawing/2014/main" id="{881F4226-A577-4775-AEB4-C0AF18BF5687}"/>
            </a:ext>
          </a:extLst>
        </xdr:cNvPr>
        <xdr:cNvSpPr/>
      </xdr:nvSpPr>
      <xdr:spPr>
        <a:xfrm>
          <a:off x="9401175" y="1719498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12535</xdr:rowOff>
    </xdr:from>
    <xdr:ext cx="469744" cy="259045"/>
    <xdr:sp macro="" textlink="">
      <xdr:nvSpPr>
        <xdr:cNvPr id="376" name="【市民会館】&#10;一人当たり面積該当値テキスト">
          <a:extLst>
            <a:ext uri="{FF2B5EF4-FFF2-40B4-BE49-F238E27FC236}">
              <a16:creationId xmlns:a16="http://schemas.microsoft.com/office/drawing/2014/main" id="{B1FBCF4D-76C3-4182-85FC-401E79E11474}"/>
            </a:ext>
          </a:extLst>
        </xdr:cNvPr>
        <xdr:cNvSpPr txBox="1"/>
      </xdr:nvSpPr>
      <xdr:spPr>
        <a:xfrm>
          <a:off x="9467850" y="1717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52614</xdr:rowOff>
    </xdr:from>
    <xdr:to>
      <xdr:col>50</xdr:col>
      <xdr:colOff>165100</xdr:colOff>
      <xdr:row>106</xdr:row>
      <xdr:rowOff>154214</xdr:rowOff>
    </xdr:to>
    <xdr:sp macro="" textlink="">
      <xdr:nvSpPr>
        <xdr:cNvPr id="377" name="楕円 376">
          <a:extLst>
            <a:ext uri="{FF2B5EF4-FFF2-40B4-BE49-F238E27FC236}">
              <a16:creationId xmlns:a16="http://schemas.microsoft.com/office/drawing/2014/main" id="{523DC3CB-1135-4E2C-B184-AD4B12006428}"/>
            </a:ext>
          </a:extLst>
        </xdr:cNvPr>
        <xdr:cNvSpPr/>
      </xdr:nvSpPr>
      <xdr:spPr>
        <a:xfrm>
          <a:off x="8639175" y="172134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84908</xdr:rowOff>
    </xdr:from>
    <xdr:to>
      <xdr:col>55</xdr:col>
      <xdr:colOff>0</xdr:colOff>
      <xdr:row>106</xdr:row>
      <xdr:rowOff>103414</xdr:rowOff>
    </xdr:to>
    <xdr:cxnSp macro="">
      <xdr:nvCxnSpPr>
        <xdr:cNvPr id="378" name="直線コネクタ 377">
          <a:extLst>
            <a:ext uri="{FF2B5EF4-FFF2-40B4-BE49-F238E27FC236}">
              <a16:creationId xmlns:a16="http://schemas.microsoft.com/office/drawing/2014/main" id="{C30B0477-7B0E-4A07-918D-AC5D3B48EB64}"/>
            </a:ext>
          </a:extLst>
        </xdr:cNvPr>
        <xdr:cNvCxnSpPr/>
      </xdr:nvCxnSpPr>
      <xdr:spPr>
        <a:xfrm flipV="1">
          <a:off x="8686800" y="17252133"/>
          <a:ext cx="74295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67855</xdr:rowOff>
    </xdr:from>
    <xdr:to>
      <xdr:col>46</xdr:col>
      <xdr:colOff>38100</xdr:colOff>
      <xdr:row>106</xdr:row>
      <xdr:rowOff>169455</xdr:rowOff>
    </xdr:to>
    <xdr:sp macro="" textlink="">
      <xdr:nvSpPr>
        <xdr:cNvPr id="379" name="楕円 378">
          <a:extLst>
            <a:ext uri="{FF2B5EF4-FFF2-40B4-BE49-F238E27FC236}">
              <a16:creationId xmlns:a16="http://schemas.microsoft.com/office/drawing/2014/main" id="{4A6C9961-00BF-407E-AF3A-3C49BC0AC9A6}"/>
            </a:ext>
          </a:extLst>
        </xdr:cNvPr>
        <xdr:cNvSpPr/>
      </xdr:nvSpPr>
      <xdr:spPr>
        <a:xfrm>
          <a:off x="7839075" y="172287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103414</xdr:rowOff>
    </xdr:from>
    <xdr:to>
      <xdr:col>50</xdr:col>
      <xdr:colOff>114300</xdr:colOff>
      <xdr:row>106</xdr:row>
      <xdr:rowOff>118655</xdr:rowOff>
    </xdr:to>
    <xdr:cxnSp macro="">
      <xdr:nvCxnSpPr>
        <xdr:cNvPr id="380" name="直線コネクタ 379">
          <a:extLst>
            <a:ext uri="{FF2B5EF4-FFF2-40B4-BE49-F238E27FC236}">
              <a16:creationId xmlns:a16="http://schemas.microsoft.com/office/drawing/2014/main" id="{C8A4B68E-04E8-4C2E-9111-B10B7AAB38AE}"/>
            </a:ext>
          </a:extLst>
        </xdr:cNvPr>
        <xdr:cNvCxnSpPr/>
      </xdr:nvCxnSpPr>
      <xdr:spPr>
        <a:xfrm flipV="1">
          <a:off x="7886700" y="17270639"/>
          <a:ext cx="8001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78739</xdr:rowOff>
    </xdr:from>
    <xdr:to>
      <xdr:col>41</xdr:col>
      <xdr:colOff>101600</xdr:colOff>
      <xdr:row>107</xdr:row>
      <xdr:rowOff>8889</xdr:rowOff>
    </xdr:to>
    <xdr:sp macro="" textlink="">
      <xdr:nvSpPr>
        <xdr:cNvPr id="381" name="楕円 380">
          <a:extLst>
            <a:ext uri="{FF2B5EF4-FFF2-40B4-BE49-F238E27FC236}">
              <a16:creationId xmlns:a16="http://schemas.microsoft.com/office/drawing/2014/main" id="{E9025AA1-35A4-4BC9-8A62-383AB43B74A0}"/>
            </a:ext>
          </a:extLst>
        </xdr:cNvPr>
        <xdr:cNvSpPr/>
      </xdr:nvSpPr>
      <xdr:spPr>
        <a:xfrm>
          <a:off x="7029450" y="172427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118655</xdr:rowOff>
    </xdr:from>
    <xdr:to>
      <xdr:col>45</xdr:col>
      <xdr:colOff>177800</xdr:colOff>
      <xdr:row>106</xdr:row>
      <xdr:rowOff>129539</xdr:rowOff>
    </xdr:to>
    <xdr:cxnSp macro="">
      <xdr:nvCxnSpPr>
        <xdr:cNvPr id="382" name="直線コネクタ 381">
          <a:extLst>
            <a:ext uri="{FF2B5EF4-FFF2-40B4-BE49-F238E27FC236}">
              <a16:creationId xmlns:a16="http://schemas.microsoft.com/office/drawing/2014/main" id="{BDDD843F-2E07-4012-A2E2-770AF467B840}"/>
            </a:ext>
          </a:extLst>
        </xdr:cNvPr>
        <xdr:cNvCxnSpPr/>
      </xdr:nvCxnSpPr>
      <xdr:spPr>
        <a:xfrm flipV="1">
          <a:off x="7077075" y="17285880"/>
          <a:ext cx="809625"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88537</xdr:rowOff>
    </xdr:from>
    <xdr:to>
      <xdr:col>36</xdr:col>
      <xdr:colOff>165100</xdr:colOff>
      <xdr:row>107</xdr:row>
      <xdr:rowOff>18687</xdr:rowOff>
    </xdr:to>
    <xdr:sp macro="" textlink="">
      <xdr:nvSpPr>
        <xdr:cNvPr id="383" name="楕円 382">
          <a:extLst>
            <a:ext uri="{FF2B5EF4-FFF2-40B4-BE49-F238E27FC236}">
              <a16:creationId xmlns:a16="http://schemas.microsoft.com/office/drawing/2014/main" id="{2F83BB16-A657-4959-B06A-3EFC78690E36}"/>
            </a:ext>
          </a:extLst>
        </xdr:cNvPr>
        <xdr:cNvSpPr/>
      </xdr:nvSpPr>
      <xdr:spPr>
        <a:xfrm>
          <a:off x="6238875" y="172494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129539</xdr:rowOff>
    </xdr:from>
    <xdr:to>
      <xdr:col>41</xdr:col>
      <xdr:colOff>50800</xdr:colOff>
      <xdr:row>106</xdr:row>
      <xdr:rowOff>139337</xdr:rowOff>
    </xdr:to>
    <xdr:cxnSp macro="">
      <xdr:nvCxnSpPr>
        <xdr:cNvPr id="384" name="直線コネクタ 383">
          <a:extLst>
            <a:ext uri="{FF2B5EF4-FFF2-40B4-BE49-F238E27FC236}">
              <a16:creationId xmlns:a16="http://schemas.microsoft.com/office/drawing/2014/main" id="{88157BA1-4962-4564-A606-755064721139}"/>
            </a:ext>
          </a:extLst>
        </xdr:cNvPr>
        <xdr:cNvCxnSpPr/>
      </xdr:nvCxnSpPr>
      <xdr:spPr>
        <a:xfrm flipV="1">
          <a:off x="6286500" y="17290414"/>
          <a:ext cx="790575" cy="1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129376</xdr:rowOff>
    </xdr:from>
    <xdr:ext cx="469744" cy="259045"/>
    <xdr:sp macro="" textlink="">
      <xdr:nvSpPr>
        <xdr:cNvPr id="385" name="n_1aveValue【市民会館】&#10;一人当たり面積">
          <a:extLst>
            <a:ext uri="{FF2B5EF4-FFF2-40B4-BE49-F238E27FC236}">
              <a16:creationId xmlns:a16="http://schemas.microsoft.com/office/drawing/2014/main" id="{61D726C8-D695-45A3-A2A6-580D3062DCE8}"/>
            </a:ext>
          </a:extLst>
        </xdr:cNvPr>
        <xdr:cNvSpPr txBox="1"/>
      </xdr:nvSpPr>
      <xdr:spPr>
        <a:xfrm>
          <a:off x="8458277" y="1696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158766</xdr:rowOff>
    </xdr:from>
    <xdr:ext cx="469744" cy="259045"/>
    <xdr:sp macro="" textlink="">
      <xdr:nvSpPr>
        <xdr:cNvPr id="386" name="n_2aveValue【市民会館】&#10;一人当たり面積">
          <a:extLst>
            <a:ext uri="{FF2B5EF4-FFF2-40B4-BE49-F238E27FC236}">
              <a16:creationId xmlns:a16="http://schemas.microsoft.com/office/drawing/2014/main" id="{52519345-BB24-4687-9C97-73B1B1BBF4FE}"/>
            </a:ext>
          </a:extLst>
        </xdr:cNvPr>
        <xdr:cNvSpPr txBox="1"/>
      </xdr:nvSpPr>
      <xdr:spPr>
        <a:xfrm>
          <a:off x="7677227" y="1700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141350</xdr:rowOff>
    </xdr:from>
    <xdr:ext cx="469744" cy="259045"/>
    <xdr:sp macro="" textlink="">
      <xdr:nvSpPr>
        <xdr:cNvPr id="387" name="n_3aveValue【市民会館】&#10;一人当たり面積">
          <a:extLst>
            <a:ext uri="{FF2B5EF4-FFF2-40B4-BE49-F238E27FC236}">
              <a16:creationId xmlns:a16="http://schemas.microsoft.com/office/drawing/2014/main" id="{E3DFBD31-4236-4D52-93FE-24C7CED1A836}"/>
            </a:ext>
          </a:extLst>
        </xdr:cNvPr>
        <xdr:cNvSpPr txBox="1"/>
      </xdr:nvSpPr>
      <xdr:spPr>
        <a:xfrm>
          <a:off x="6867602" y="1698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105427</xdr:rowOff>
    </xdr:from>
    <xdr:ext cx="469744" cy="259045"/>
    <xdr:sp macro="" textlink="">
      <xdr:nvSpPr>
        <xdr:cNvPr id="388" name="n_4aveValue【市民会館】&#10;一人当たり面積">
          <a:extLst>
            <a:ext uri="{FF2B5EF4-FFF2-40B4-BE49-F238E27FC236}">
              <a16:creationId xmlns:a16="http://schemas.microsoft.com/office/drawing/2014/main" id="{ADC8021B-BBF3-44A0-BDC9-06FD71D500B7}"/>
            </a:ext>
          </a:extLst>
        </xdr:cNvPr>
        <xdr:cNvSpPr txBox="1"/>
      </xdr:nvSpPr>
      <xdr:spPr>
        <a:xfrm>
          <a:off x="6067502" y="1694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145341</xdr:rowOff>
    </xdr:from>
    <xdr:ext cx="469744" cy="259045"/>
    <xdr:sp macro="" textlink="">
      <xdr:nvSpPr>
        <xdr:cNvPr id="389" name="n_1mainValue【市民会館】&#10;一人当たり面積">
          <a:extLst>
            <a:ext uri="{FF2B5EF4-FFF2-40B4-BE49-F238E27FC236}">
              <a16:creationId xmlns:a16="http://schemas.microsoft.com/office/drawing/2014/main" id="{51416E67-3653-4926-8CDC-378E43BAC90D}"/>
            </a:ext>
          </a:extLst>
        </xdr:cNvPr>
        <xdr:cNvSpPr txBox="1"/>
      </xdr:nvSpPr>
      <xdr:spPr>
        <a:xfrm>
          <a:off x="8458277" y="1730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160582</xdr:rowOff>
    </xdr:from>
    <xdr:ext cx="469744" cy="259045"/>
    <xdr:sp macro="" textlink="">
      <xdr:nvSpPr>
        <xdr:cNvPr id="390" name="n_2mainValue【市民会館】&#10;一人当たり面積">
          <a:extLst>
            <a:ext uri="{FF2B5EF4-FFF2-40B4-BE49-F238E27FC236}">
              <a16:creationId xmlns:a16="http://schemas.microsoft.com/office/drawing/2014/main" id="{BB99DCB4-172D-4C19-9993-CDAB8126C246}"/>
            </a:ext>
          </a:extLst>
        </xdr:cNvPr>
        <xdr:cNvSpPr txBox="1"/>
      </xdr:nvSpPr>
      <xdr:spPr>
        <a:xfrm>
          <a:off x="7677227" y="1732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xdr:rowOff>
    </xdr:from>
    <xdr:ext cx="469744" cy="259045"/>
    <xdr:sp macro="" textlink="">
      <xdr:nvSpPr>
        <xdr:cNvPr id="391" name="n_3mainValue【市民会館】&#10;一人当たり面積">
          <a:extLst>
            <a:ext uri="{FF2B5EF4-FFF2-40B4-BE49-F238E27FC236}">
              <a16:creationId xmlns:a16="http://schemas.microsoft.com/office/drawing/2014/main" id="{824B3C48-94F3-4390-B9A3-90DCEB1929F2}"/>
            </a:ext>
          </a:extLst>
        </xdr:cNvPr>
        <xdr:cNvSpPr txBox="1"/>
      </xdr:nvSpPr>
      <xdr:spPr>
        <a:xfrm>
          <a:off x="6867602" y="1732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9814</xdr:rowOff>
    </xdr:from>
    <xdr:ext cx="469744" cy="259045"/>
    <xdr:sp macro="" textlink="">
      <xdr:nvSpPr>
        <xdr:cNvPr id="392" name="n_4mainValue【市民会館】&#10;一人当たり面積">
          <a:extLst>
            <a:ext uri="{FF2B5EF4-FFF2-40B4-BE49-F238E27FC236}">
              <a16:creationId xmlns:a16="http://schemas.microsoft.com/office/drawing/2014/main" id="{1DCB3094-DCBA-406C-9E59-DADCD7A798C9}"/>
            </a:ext>
          </a:extLst>
        </xdr:cNvPr>
        <xdr:cNvSpPr txBox="1"/>
      </xdr:nvSpPr>
      <xdr:spPr>
        <a:xfrm>
          <a:off x="6067502" y="1733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2224E380-E988-4C8D-B8C2-18105B8EF86E}"/>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C7FB1E3C-8D4A-4B0E-AA65-D8F3E2F037B7}"/>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B8EF7859-59D8-4385-87F6-20460F2BC365}"/>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62D00988-4022-44FD-B099-CD405417D1B7}"/>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522E8654-5950-4FFD-B4C8-BC6B6AF32CF7}"/>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BFA7D632-7FF7-4FD7-8C82-055F0453D0E4}"/>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A907F982-A2B6-478F-A8B5-CCFF0BFAFA3E}"/>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2E2A7884-E98C-4351-B04E-F4FADA924A03}"/>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7B60EC2D-14AB-48D2-B987-4941AB59F9F4}"/>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D54DD974-D378-425E-AFD4-A8B13E49F6B7}"/>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B4427C60-FF07-4880-9A2D-427EADC98F37}"/>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20B9EFDB-54B2-493D-AAEC-114E581DB4B2}"/>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F519FC15-2264-4CE1-9FDA-41D1975484F9}"/>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8D1F9F07-C7F0-46A0-9E0C-0BA64AD1F4AD}"/>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0F3E21CE-CB06-48B3-A4DA-7BEBDE12160F}"/>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B992E216-5F7E-4CAA-94E5-C8864C1EDDD3}"/>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9214070A-9ED3-400D-BCF9-740FD584ED28}"/>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419FC3A5-7E89-4A55-9042-63993BD1DE94}"/>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5260F528-5C51-45EB-B545-E920319CACD9}"/>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BD7A3CE0-5501-4232-8BE6-A9439688FC74}"/>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A9706054-55D4-4437-AFDE-84B2CD613881}"/>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404F9A89-B386-47E6-924F-9FA59EEFFC16}"/>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BC990F12-0463-4EBE-8783-E8AC39344FA4}"/>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49113F63-BEFF-47B1-94C8-79D4929F10ED}"/>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417" name="直線コネクタ 416">
          <a:extLst>
            <a:ext uri="{FF2B5EF4-FFF2-40B4-BE49-F238E27FC236}">
              <a16:creationId xmlns:a16="http://schemas.microsoft.com/office/drawing/2014/main" id="{1DC06AFC-A579-428C-AA02-95D151D54CF0}"/>
            </a:ext>
          </a:extLst>
        </xdr:cNvPr>
        <xdr:cNvCxnSpPr/>
      </xdr:nvCxnSpPr>
      <xdr:spPr>
        <a:xfrm flipV="1">
          <a:off x="14696439" y="5381625"/>
          <a:ext cx="0" cy="1364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418" name="【一般廃棄物処理施設】&#10;有形固定資産減価償却率最小値テキスト">
          <a:extLst>
            <a:ext uri="{FF2B5EF4-FFF2-40B4-BE49-F238E27FC236}">
              <a16:creationId xmlns:a16="http://schemas.microsoft.com/office/drawing/2014/main" id="{C7A23A6C-69D5-47FC-800B-2C48C664D20A}"/>
            </a:ext>
          </a:extLst>
        </xdr:cNvPr>
        <xdr:cNvSpPr txBox="1"/>
      </xdr:nvSpPr>
      <xdr:spPr>
        <a:xfrm>
          <a:off x="14735175"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419" name="直線コネクタ 418">
          <a:extLst>
            <a:ext uri="{FF2B5EF4-FFF2-40B4-BE49-F238E27FC236}">
              <a16:creationId xmlns:a16="http://schemas.microsoft.com/office/drawing/2014/main" id="{FB3058E8-77A0-4DF0-9478-D12622DF7ED6}"/>
            </a:ext>
          </a:extLst>
        </xdr:cNvPr>
        <xdr:cNvCxnSpPr/>
      </xdr:nvCxnSpPr>
      <xdr:spPr>
        <a:xfrm>
          <a:off x="14611350" y="67462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420" name="【一般廃棄物処理施設】&#10;有形固定資産減価償却率最大値テキスト">
          <a:extLst>
            <a:ext uri="{FF2B5EF4-FFF2-40B4-BE49-F238E27FC236}">
              <a16:creationId xmlns:a16="http://schemas.microsoft.com/office/drawing/2014/main" id="{3F8DC3D6-685D-4DD1-A7B5-83FF1D82A62E}"/>
            </a:ext>
          </a:extLst>
        </xdr:cNvPr>
        <xdr:cNvSpPr txBox="1"/>
      </xdr:nvSpPr>
      <xdr:spPr>
        <a:xfrm>
          <a:off x="14735175" y="51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421" name="直線コネクタ 420">
          <a:extLst>
            <a:ext uri="{FF2B5EF4-FFF2-40B4-BE49-F238E27FC236}">
              <a16:creationId xmlns:a16="http://schemas.microsoft.com/office/drawing/2014/main" id="{54A995E8-6C60-4562-ABD2-107762984AA3}"/>
            </a:ext>
          </a:extLst>
        </xdr:cNvPr>
        <xdr:cNvCxnSpPr/>
      </xdr:nvCxnSpPr>
      <xdr:spPr>
        <a:xfrm>
          <a:off x="14611350" y="5381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5EE49367-5CD2-4C25-AFC6-E0CCB3F6574E}"/>
            </a:ext>
          </a:extLst>
        </xdr:cNvPr>
        <xdr:cNvSpPr txBox="1"/>
      </xdr:nvSpPr>
      <xdr:spPr>
        <a:xfrm>
          <a:off x="14735175" y="6010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3" name="フローチャート: 判断 422">
          <a:extLst>
            <a:ext uri="{FF2B5EF4-FFF2-40B4-BE49-F238E27FC236}">
              <a16:creationId xmlns:a16="http://schemas.microsoft.com/office/drawing/2014/main" id="{54E3DEE1-C929-4D1D-8B64-7854F7231B92}"/>
            </a:ext>
          </a:extLst>
        </xdr:cNvPr>
        <xdr:cNvSpPr/>
      </xdr:nvSpPr>
      <xdr:spPr>
        <a:xfrm>
          <a:off x="14649450" y="60318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424" name="フローチャート: 判断 423">
          <a:extLst>
            <a:ext uri="{FF2B5EF4-FFF2-40B4-BE49-F238E27FC236}">
              <a16:creationId xmlns:a16="http://schemas.microsoft.com/office/drawing/2014/main" id="{B1378EE9-5493-4E90-ACC4-B2E48A904FD4}"/>
            </a:ext>
          </a:extLst>
        </xdr:cNvPr>
        <xdr:cNvSpPr/>
      </xdr:nvSpPr>
      <xdr:spPr>
        <a:xfrm>
          <a:off x="13887450" y="60369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5" name="フローチャート: 判断 424">
          <a:extLst>
            <a:ext uri="{FF2B5EF4-FFF2-40B4-BE49-F238E27FC236}">
              <a16:creationId xmlns:a16="http://schemas.microsoft.com/office/drawing/2014/main" id="{EFE4B78A-E8D1-4841-84B8-4502FB373D49}"/>
            </a:ext>
          </a:extLst>
        </xdr:cNvPr>
        <xdr:cNvSpPr/>
      </xdr:nvSpPr>
      <xdr:spPr>
        <a:xfrm>
          <a:off x="13096875" y="6038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426" name="フローチャート: 判断 425">
          <a:extLst>
            <a:ext uri="{FF2B5EF4-FFF2-40B4-BE49-F238E27FC236}">
              <a16:creationId xmlns:a16="http://schemas.microsoft.com/office/drawing/2014/main" id="{26E23310-AEFE-4652-8B7E-124E74EEC62C}"/>
            </a:ext>
          </a:extLst>
        </xdr:cNvPr>
        <xdr:cNvSpPr/>
      </xdr:nvSpPr>
      <xdr:spPr>
        <a:xfrm>
          <a:off x="12296775" y="60852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27" name="フローチャート: 判断 426">
          <a:extLst>
            <a:ext uri="{FF2B5EF4-FFF2-40B4-BE49-F238E27FC236}">
              <a16:creationId xmlns:a16="http://schemas.microsoft.com/office/drawing/2014/main" id="{132B641B-BD9A-4CEF-B068-3DA33CBB4CBB}"/>
            </a:ext>
          </a:extLst>
        </xdr:cNvPr>
        <xdr:cNvSpPr/>
      </xdr:nvSpPr>
      <xdr:spPr>
        <a:xfrm>
          <a:off x="11487150" y="60217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E9D1CBA6-DF78-4E33-B239-09F8270AAA0A}"/>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6B59054-50D2-428B-B810-1530FF6B6D21}"/>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73FDF08-62BE-4412-B94E-FB6501241E26}"/>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50FFEB6-565D-463F-9E62-95730F7DF5EB}"/>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F02800E-4ED3-48F7-98E6-24EA889E9788}"/>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111125</xdr:rowOff>
    </xdr:from>
    <xdr:to>
      <xdr:col>85</xdr:col>
      <xdr:colOff>177800</xdr:colOff>
      <xdr:row>37</xdr:row>
      <xdr:rowOff>41275</xdr:rowOff>
    </xdr:to>
    <xdr:sp macro="" textlink="">
      <xdr:nvSpPr>
        <xdr:cNvPr id="433" name="楕円 432">
          <a:extLst>
            <a:ext uri="{FF2B5EF4-FFF2-40B4-BE49-F238E27FC236}">
              <a16:creationId xmlns:a16="http://schemas.microsoft.com/office/drawing/2014/main" id="{932218CB-9F78-4610-91E8-34C5238825D6}"/>
            </a:ext>
          </a:extLst>
        </xdr:cNvPr>
        <xdr:cNvSpPr/>
      </xdr:nvSpPr>
      <xdr:spPr>
        <a:xfrm>
          <a:off x="14649450" y="59404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134002</xdr:rowOff>
    </xdr:from>
    <xdr:ext cx="405111" cy="259045"/>
    <xdr:sp macro="" textlink="">
      <xdr:nvSpPr>
        <xdr:cNvPr id="434" name="【一般廃棄物処理施設】&#10;有形固定資産減価償却率該当値テキスト">
          <a:extLst>
            <a:ext uri="{FF2B5EF4-FFF2-40B4-BE49-F238E27FC236}">
              <a16:creationId xmlns:a16="http://schemas.microsoft.com/office/drawing/2014/main" id="{BA94E6EB-36A7-4C3B-8F64-04480AC321AC}"/>
            </a:ext>
          </a:extLst>
        </xdr:cNvPr>
        <xdr:cNvSpPr txBox="1"/>
      </xdr:nvSpPr>
      <xdr:spPr>
        <a:xfrm>
          <a:off x="14735175"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69215</xdr:rowOff>
    </xdr:from>
    <xdr:to>
      <xdr:col>81</xdr:col>
      <xdr:colOff>101600</xdr:colOff>
      <xdr:row>36</xdr:row>
      <xdr:rowOff>170815</xdr:rowOff>
    </xdr:to>
    <xdr:sp macro="" textlink="">
      <xdr:nvSpPr>
        <xdr:cNvPr id="435" name="楕円 434">
          <a:extLst>
            <a:ext uri="{FF2B5EF4-FFF2-40B4-BE49-F238E27FC236}">
              <a16:creationId xmlns:a16="http://schemas.microsoft.com/office/drawing/2014/main" id="{7D13EBD6-15BD-45EF-996B-257005EB5B01}"/>
            </a:ext>
          </a:extLst>
        </xdr:cNvPr>
        <xdr:cNvSpPr/>
      </xdr:nvSpPr>
      <xdr:spPr>
        <a:xfrm>
          <a:off x="13887450" y="58953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120015</xdr:rowOff>
    </xdr:from>
    <xdr:to>
      <xdr:col>85</xdr:col>
      <xdr:colOff>127000</xdr:colOff>
      <xdr:row>36</xdr:row>
      <xdr:rowOff>161925</xdr:rowOff>
    </xdr:to>
    <xdr:cxnSp macro="">
      <xdr:nvCxnSpPr>
        <xdr:cNvPr id="436" name="直線コネクタ 435">
          <a:extLst>
            <a:ext uri="{FF2B5EF4-FFF2-40B4-BE49-F238E27FC236}">
              <a16:creationId xmlns:a16="http://schemas.microsoft.com/office/drawing/2014/main" id="{56C3C535-8891-4CF8-965D-DC2C6E5A5120}"/>
            </a:ext>
          </a:extLst>
        </xdr:cNvPr>
        <xdr:cNvCxnSpPr/>
      </xdr:nvCxnSpPr>
      <xdr:spPr>
        <a:xfrm>
          <a:off x="13935075" y="5952490"/>
          <a:ext cx="762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15875</xdr:rowOff>
    </xdr:from>
    <xdr:to>
      <xdr:col>76</xdr:col>
      <xdr:colOff>165100</xdr:colOff>
      <xdr:row>36</xdr:row>
      <xdr:rowOff>117475</xdr:rowOff>
    </xdr:to>
    <xdr:sp macro="" textlink="">
      <xdr:nvSpPr>
        <xdr:cNvPr id="437" name="楕円 436">
          <a:extLst>
            <a:ext uri="{FF2B5EF4-FFF2-40B4-BE49-F238E27FC236}">
              <a16:creationId xmlns:a16="http://schemas.microsoft.com/office/drawing/2014/main" id="{C8BAC596-0029-4A60-AC73-7E0F1CCA0C8C}"/>
            </a:ext>
          </a:extLst>
        </xdr:cNvPr>
        <xdr:cNvSpPr/>
      </xdr:nvSpPr>
      <xdr:spPr>
        <a:xfrm>
          <a:off x="13096875" y="58451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66675</xdr:rowOff>
    </xdr:from>
    <xdr:to>
      <xdr:col>81</xdr:col>
      <xdr:colOff>50800</xdr:colOff>
      <xdr:row>36</xdr:row>
      <xdr:rowOff>120015</xdr:rowOff>
    </xdr:to>
    <xdr:cxnSp macro="">
      <xdr:nvCxnSpPr>
        <xdr:cNvPr id="438" name="直線コネクタ 437">
          <a:extLst>
            <a:ext uri="{FF2B5EF4-FFF2-40B4-BE49-F238E27FC236}">
              <a16:creationId xmlns:a16="http://schemas.microsoft.com/office/drawing/2014/main" id="{9593E9B6-EF7A-427C-A6D0-30CF6E86AAA4}"/>
            </a:ext>
          </a:extLst>
        </xdr:cNvPr>
        <xdr:cNvCxnSpPr/>
      </xdr:nvCxnSpPr>
      <xdr:spPr>
        <a:xfrm>
          <a:off x="13144500" y="5892800"/>
          <a:ext cx="790575"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133985</xdr:rowOff>
    </xdr:from>
    <xdr:to>
      <xdr:col>72</xdr:col>
      <xdr:colOff>38100</xdr:colOff>
      <xdr:row>36</xdr:row>
      <xdr:rowOff>64135</xdr:rowOff>
    </xdr:to>
    <xdr:sp macro="" textlink="">
      <xdr:nvSpPr>
        <xdr:cNvPr id="439" name="楕円 438">
          <a:extLst>
            <a:ext uri="{FF2B5EF4-FFF2-40B4-BE49-F238E27FC236}">
              <a16:creationId xmlns:a16="http://schemas.microsoft.com/office/drawing/2014/main" id="{9C23C0F4-726E-4C9D-BA0D-ED146BC97CE6}"/>
            </a:ext>
          </a:extLst>
        </xdr:cNvPr>
        <xdr:cNvSpPr/>
      </xdr:nvSpPr>
      <xdr:spPr>
        <a:xfrm>
          <a:off x="12296775" y="58013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13335</xdr:rowOff>
    </xdr:from>
    <xdr:to>
      <xdr:col>76</xdr:col>
      <xdr:colOff>114300</xdr:colOff>
      <xdr:row>36</xdr:row>
      <xdr:rowOff>66675</xdr:rowOff>
    </xdr:to>
    <xdr:cxnSp macro="">
      <xdr:nvCxnSpPr>
        <xdr:cNvPr id="440" name="直線コネクタ 439">
          <a:extLst>
            <a:ext uri="{FF2B5EF4-FFF2-40B4-BE49-F238E27FC236}">
              <a16:creationId xmlns:a16="http://schemas.microsoft.com/office/drawing/2014/main" id="{4699338B-B5F8-42D2-B21F-42EF8A42D20B}"/>
            </a:ext>
          </a:extLst>
        </xdr:cNvPr>
        <xdr:cNvCxnSpPr/>
      </xdr:nvCxnSpPr>
      <xdr:spPr>
        <a:xfrm>
          <a:off x="12344400" y="5839460"/>
          <a:ext cx="8001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107315</xdr:rowOff>
    </xdr:from>
    <xdr:to>
      <xdr:col>67</xdr:col>
      <xdr:colOff>101600</xdr:colOff>
      <xdr:row>36</xdr:row>
      <xdr:rowOff>37465</xdr:rowOff>
    </xdr:to>
    <xdr:sp macro="" textlink="">
      <xdr:nvSpPr>
        <xdr:cNvPr id="441" name="楕円 440">
          <a:extLst>
            <a:ext uri="{FF2B5EF4-FFF2-40B4-BE49-F238E27FC236}">
              <a16:creationId xmlns:a16="http://schemas.microsoft.com/office/drawing/2014/main" id="{5EF882B9-16FB-4F47-8BE9-1CB2AFAEFCFA}"/>
            </a:ext>
          </a:extLst>
        </xdr:cNvPr>
        <xdr:cNvSpPr/>
      </xdr:nvSpPr>
      <xdr:spPr>
        <a:xfrm>
          <a:off x="11487150" y="57715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158115</xdr:rowOff>
    </xdr:from>
    <xdr:to>
      <xdr:col>71</xdr:col>
      <xdr:colOff>177800</xdr:colOff>
      <xdr:row>36</xdr:row>
      <xdr:rowOff>13335</xdr:rowOff>
    </xdr:to>
    <xdr:cxnSp macro="">
      <xdr:nvCxnSpPr>
        <xdr:cNvPr id="442" name="直線コネクタ 441">
          <a:extLst>
            <a:ext uri="{FF2B5EF4-FFF2-40B4-BE49-F238E27FC236}">
              <a16:creationId xmlns:a16="http://schemas.microsoft.com/office/drawing/2014/main" id="{3863588C-0DC0-4E5B-8EBC-5B42373DEF5A}"/>
            </a:ext>
          </a:extLst>
        </xdr:cNvPr>
        <xdr:cNvCxnSpPr/>
      </xdr:nvCxnSpPr>
      <xdr:spPr>
        <a:xfrm>
          <a:off x="11534775" y="5828665"/>
          <a:ext cx="80962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135272</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F9CDD409-5DEF-4BEE-B0C6-49674238CA8D}"/>
            </a:ext>
          </a:extLst>
        </xdr:cNvPr>
        <xdr:cNvSpPr txBox="1"/>
      </xdr:nvSpPr>
      <xdr:spPr>
        <a:xfrm>
          <a:off x="13745219" y="612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D5E976FD-0388-4D13-B3A6-BC3A6A2B94AF}"/>
            </a:ext>
          </a:extLst>
        </xdr:cNvPr>
        <xdr:cNvSpPr txBox="1"/>
      </xdr:nvSpPr>
      <xdr:spPr>
        <a:xfrm>
          <a:off x="12964169"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D4DFC9C2-7097-4D49-B70F-E1F5D65AF80D}"/>
            </a:ext>
          </a:extLst>
        </xdr:cNvPr>
        <xdr:cNvSpPr txBox="1"/>
      </xdr:nvSpPr>
      <xdr:spPr>
        <a:xfrm>
          <a:off x="12164069"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90D44BC6-D208-4472-9EC9-227BAFF68616}"/>
            </a:ext>
          </a:extLst>
        </xdr:cNvPr>
        <xdr:cNvSpPr txBox="1"/>
      </xdr:nvSpPr>
      <xdr:spPr>
        <a:xfrm>
          <a:off x="11354444" y="6114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15892</xdr:rowOff>
    </xdr:from>
    <xdr:ext cx="405111" cy="259045"/>
    <xdr:sp macro="" textlink="">
      <xdr:nvSpPr>
        <xdr:cNvPr id="447" name="n_1mainValue【一般廃棄物処理施設】&#10;有形固定資産減価償却率">
          <a:extLst>
            <a:ext uri="{FF2B5EF4-FFF2-40B4-BE49-F238E27FC236}">
              <a16:creationId xmlns:a16="http://schemas.microsoft.com/office/drawing/2014/main" id="{720631DB-A293-4AF9-9E70-318706AC84DD}"/>
            </a:ext>
          </a:extLst>
        </xdr:cNvPr>
        <xdr:cNvSpPr txBox="1"/>
      </xdr:nvSpPr>
      <xdr:spPr>
        <a:xfrm>
          <a:off x="13745219" y="56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134002</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D0F3BE1B-6377-4822-8399-8B5037ECB23D}"/>
            </a:ext>
          </a:extLst>
        </xdr:cNvPr>
        <xdr:cNvSpPr txBox="1"/>
      </xdr:nvSpPr>
      <xdr:spPr>
        <a:xfrm>
          <a:off x="12964169" y="56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80662</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BCCB6FD8-18A6-44AC-BA1B-10706903053F}"/>
            </a:ext>
          </a:extLst>
        </xdr:cNvPr>
        <xdr:cNvSpPr txBox="1"/>
      </xdr:nvSpPr>
      <xdr:spPr>
        <a:xfrm>
          <a:off x="12164069"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53992</xdr:rowOff>
    </xdr:from>
    <xdr:ext cx="405111" cy="259045"/>
    <xdr:sp macro="" textlink="">
      <xdr:nvSpPr>
        <xdr:cNvPr id="450" name="n_4mainValue【一般廃棄物処理施設】&#10;有形固定資産減価償却率">
          <a:extLst>
            <a:ext uri="{FF2B5EF4-FFF2-40B4-BE49-F238E27FC236}">
              <a16:creationId xmlns:a16="http://schemas.microsoft.com/office/drawing/2014/main" id="{8EA4BE71-0EE3-4CC4-BAC7-AA51A00F0165}"/>
            </a:ext>
          </a:extLst>
        </xdr:cNvPr>
        <xdr:cNvSpPr txBox="1"/>
      </xdr:nvSpPr>
      <xdr:spPr>
        <a:xfrm>
          <a:off x="11354444" y="55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544A079E-3D04-4763-B400-145EA2CB0480}"/>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6D7F1544-FA05-4E76-8DEF-B521E7FE4D19}"/>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8AEEF466-B42F-463C-B761-4AA40E7822AE}"/>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C35E2A83-902B-45EC-B2E9-9406E61453DF}"/>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A7B5EA78-03AF-45AE-9B87-CBFAF67ECF1F}"/>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80CA383C-E208-40B3-9D5F-E1CDEB1D279F}"/>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EFC1BA30-3973-485A-82ED-31CF35AB97AA}"/>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72EEA96-C95E-4285-9769-AA54D6603EB4}"/>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CD7B09C7-391D-4BB6-AB5F-E862D3932C5C}"/>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6DB92816-5EA1-4571-8A1D-2EF97A533261}"/>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FBBE66D6-4879-4F56-93CB-E5D2EA0E0EBD}"/>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a:extLst>
            <a:ext uri="{FF2B5EF4-FFF2-40B4-BE49-F238E27FC236}">
              <a16:creationId xmlns:a16="http://schemas.microsoft.com/office/drawing/2014/main" id="{8CB4E4EC-CEF6-4E0D-9702-E5D15721BFA8}"/>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2F333C24-6650-48E2-AE3C-E67B9CD04279}"/>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a:extLst>
            <a:ext uri="{FF2B5EF4-FFF2-40B4-BE49-F238E27FC236}">
              <a16:creationId xmlns:a16="http://schemas.microsoft.com/office/drawing/2014/main" id="{937B729F-8873-4A14-8B4D-07DC60BEF006}"/>
            </a:ext>
          </a:extLst>
        </xdr:cNvPr>
        <xdr:cNvSpPr txBox="1"/>
      </xdr:nvSpPr>
      <xdr:spPr>
        <a:xfrm>
          <a:off x="159368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C36EB5F3-8E3B-458C-AD96-482F5E542BB0}"/>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a16="http://schemas.microsoft.com/office/drawing/2014/main" id="{71C1FD60-BB8B-4A96-8AA5-2AF2BA686BF9}"/>
            </a:ext>
          </a:extLst>
        </xdr:cNvPr>
        <xdr:cNvSpPr txBox="1"/>
      </xdr:nvSpPr>
      <xdr:spPr>
        <a:xfrm>
          <a:off x="159368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C4BB546D-255C-4008-850D-4F8A96DEC78D}"/>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8" name="テキスト ボックス 467">
          <a:extLst>
            <a:ext uri="{FF2B5EF4-FFF2-40B4-BE49-F238E27FC236}">
              <a16:creationId xmlns:a16="http://schemas.microsoft.com/office/drawing/2014/main" id="{D8AE7636-F8AB-48E4-8D68-923D1C5CF613}"/>
            </a:ext>
          </a:extLst>
        </xdr:cNvPr>
        <xdr:cNvSpPr txBox="1"/>
      </xdr:nvSpPr>
      <xdr:spPr>
        <a:xfrm>
          <a:off x="15936806" y="562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46AE61A2-3B2C-4E65-BEFE-8A573D60D58E}"/>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0" name="テキスト ボックス 469">
          <a:extLst>
            <a:ext uri="{FF2B5EF4-FFF2-40B4-BE49-F238E27FC236}">
              <a16:creationId xmlns:a16="http://schemas.microsoft.com/office/drawing/2014/main" id="{B342D963-E5D6-4194-A705-564ABD693A56}"/>
            </a:ext>
          </a:extLst>
        </xdr:cNvPr>
        <xdr:cNvSpPr txBox="1"/>
      </xdr:nvSpPr>
      <xdr:spPr>
        <a:xfrm>
          <a:off x="15849828" y="52648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5AFD2459-BD8C-4A0F-9BA1-D4AC51B28CBC}"/>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B607E6C1-4085-419A-806C-AFC6BCFB5314}"/>
            </a:ext>
          </a:extLst>
        </xdr:cNvPr>
        <xdr:cNvSpPr txBox="1"/>
      </xdr:nvSpPr>
      <xdr:spPr>
        <a:xfrm>
          <a:off x="15849828" y="49028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3DFD227F-6F48-48FD-ADE4-AD7AE8A63760}"/>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474" name="直線コネクタ 473">
          <a:extLst>
            <a:ext uri="{FF2B5EF4-FFF2-40B4-BE49-F238E27FC236}">
              <a16:creationId xmlns:a16="http://schemas.microsoft.com/office/drawing/2014/main" id="{CFACBD98-7584-448C-A15A-CC9D7E419ED9}"/>
            </a:ext>
          </a:extLst>
        </xdr:cNvPr>
        <xdr:cNvCxnSpPr/>
      </xdr:nvCxnSpPr>
      <xdr:spPr>
        <a:xfrm flipV="1">
          <a:off x="19954239" y="5341941"/>
          <a:ext cx="0" cy="149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5DAB6211-55E0-4BAF-A21F-B1D9AEB7B74F}"/>
            </a:ext>
          </a:extLst>
        </xdr:cNvPr>
        <xdr:cNvSpPr txBox="1"/>
      </xdr:nvSpPr>
      <xdr:spPr>
        <a:xfrm>
          <a:off x="19992975" y="683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476" name="直線コネクタ 475">
          <a:extLst>
            <a:ext uri="{FF2B5EF4-FFF2-40B4-BE49-F238E27FC236}">
              <a16:creationId xmlns:a16="http://schemas.microsoft.com/office/drawing/2014/main" id="{ECCA8F60-8621-4659-9D0C-F16E31C9640B}"/>
            </a:ext>
          </a:extLst>
        </xdr:cNvPr>
        <xdr:cNvCxnSpPr/>
      </xdr:nvCxnSpPr>
      <xdr:spPr>
        <a:xfrm>
          <a:off x="19878675" y="68320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0D7DBC82-178C-4AA1-B3FA-FE21B40AC586}"/>
            </a:ext>
          </a:extLst>
        </xdr:cNvPr>
        <xdr:cNvSpPr txBox="1"/>
      </xdr:nvSpPr>
      <xdr:spPr>
        <a:xfrm>
          <a:off x="19992975" y="5136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478" name="直線コネクタ 477">
          <a:extLst>
            <a:ext uri="{FF2B5EF4-FFF2-40B4-BE49-F238E27FC236}">
              <a16:creationId xmlns:a16="http://schemas.microsoft.com/office/drawing/2014/main" id="{30E724B5-6154-428F-B802-46A3EABA8E00}"/>
            </a:ext>
          </a:extLst>
        </xdr:cNvPr>
        <xdr:cNvCxnSpPr/>
      </xdr:nvCxnSpPr>
      <xdr:spPr>
        <a:xfrm>
          <a:off x="19878675" y="53419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0F668522-4139-4A4C-8AF1-DF828CA77C0E}"/>
            </a:ext>
          </a:extLst>
        </xdr:cNvPr>
        <xdr:cNvSpPr txBox="1"/>
      </xdr:nvSpPr>
      <xdr:spPr>
        <a:xfrm>
          <a:off x="19992975" y="6342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480" name="フローチャート: 判断 479">
          <a:extLst>
            <a:ext uri="{FF2B5EF4-FFF2-40B4-BE49-F238E27FC236}">
              <a16:creationId xmlns:a16="http://schemas.microsoft.com/office/drawing/2014/main" id="{C50DCD65-ECB6-4D0F-9073-CA62CD1D9C6C}"/>
            </a:ext>
          </a:extLst>
        </xdr:cNvPr>
        <xdr:cNvSpPr/>
      </xdr:nvSpPr>
      <xdr:spPr>
        <a:xfrm>
          <a:off x="19897725" y="647835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481" name="フローチャート: 判断 480">
          <a:extLst>
            <a:ext uri="{FF2B5EF4-FFF2-40B4-BE49-F238E27FC236}">
              <a16:creationId xmlns:a16="http://schemas.microsoft.com/office/drawing/2014/main" id="{E9CDDC52-B0DC-46B4-94CA-35B0428E6E61}"/>
            </a:ext>
          </a:extLst>
        </xdr:cNvPr>
        <xdr:cNvSpPr/>
      </xdr:nvSpPr>
      <xdr:spPr>
        <a:xfrm>
          <a:off x="19154775" y="65145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482" name="フローチャート: 判断 481">
          <a:extLst>
            <a:ext uri="{FF2B5EF4-FFF2-40B4-BE49-F238E27FC236}">
              <a16:creationId xmlns:a16="http://schemas.microsoft.com/office/drawing/2014/main" id="{83EDC31F-3413-44D7-9D5E-DDC393DCE758}"/>
            </a:ext>
          </a:extLst>
        </xdr:cNvPr>
        <xdr:cNvSpPr/>
      </xdr:nvSpPr>
      <xdr:spPr>
        <a:xfrm>
          <a:off x="18345150" y="65516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483" name="フローチャート: 判断 482">
          <a:extLst>
            <a:ext uri="{FF2B5EF4-FFF2-40B4-BE49-F238E27FC236}">
              <a16:creationId xmlns:a16="http://schemas.microsoft.com/office/drawing/2014/main" id="{EFC0B91B-8886-4EB5-9F82-7FE3677EFFEE}"/>
            </a:ext>
          </a:extLst>
        </xdr:cNvPr>
        <xdr:cNvSpPr/>
      </xdr:nvSpPr>
      <xdr:spPr>
        <a:xfrm>
          <a:off x="17554575" y="657887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484" name="フローチャート: 判断 483">
          <a:extLst>
            <a:ext uri="{FF2B5EF4-FFF2-40B4-BE49-F238E27FC236}">
              <a16:creationId xmlns:a16="http://schemas.microsoft.com/office/drawing/2014/main" id="{4CD856BD-508F-47C8-AE6C-A866213203B4}"/>
            </a:ext>
          </a:extLst>
        </xdr:cNvPr>
        <xdr:cNvSpPr/>
      </xdr:nvSpPr>
      <xdr:spPr>
        <a:xfrm>
          <a:off x="16754475" y="65991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029DFBC-F1D1-4F24-80FB-388CF8034D17}"/>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97D904D-850E-447C-9F5B-2007F2AD1231}"/>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ACB68D8-2C7A-4EC9-811F-D88D92A40527}"/>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D0975CB-0F72-41A0-9A39-E4BDA0B29C29}"/>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6056550F-853A-433C-B3BC-939B03482732}"/>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25828</xdr:rowOff>
    </xdr:from>
    <xdr:to>
      <xdr:col>116</xdr:col>
      <xdr:colOff>114300</xdr:colOff>
      <xdr:row>41</xdr:row>
      <xdr:rowOff>127428</xdr:rowOff>
    </xdr:to>
    <xdr:sp macro="" textlink="">
      <xdr:nvSpPr>
        <xdr:cNvPr id="490" name="楕円 489">
          <a:extLst>
            <a:ext uri="{FF2B5EF4-FFF2-40B4-BE49-F238E27FC236}">
              <a16:creationId xmlns:a16="http://schemas.microsoft.com/office/drawing/2014/main" id="{423D4D74-5673-48A4-8F74-783328D38B8C}"/>
            </a:ext>
          </a:extLst>
        </xdr:cNvPr>
        <xdr:cNvSpPr/>
      </xdr:nvSpPr>
      <xdr:spPr>
        <a:xfrm>
          <a:off x="19897725" y="666792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4255</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CC0739D7-C1B0-40F4-A0E9-1C175D60FDB8}"/>
            </a:ext>
          </a:extLst>
        </xdr:cNvPr>
        <xdr:cNvSpPr txBox="1"/>
      </xdr:nvSpPr>
      <xdr:spPr>
        <a:xfrm>
          <a:off x="19992975" y="664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32421</xdr:rowOff>
    </xdr:from>
    <xdr:to>
      <xdr:col>112</xdr:col>
      <xdr:colOff>38100</xdr:colOff>
      <xdr:row>41</xdr:row>
      <xdr:rowOff>134021</xdr:rowOff>
    </xdr:to>
    <xdr:sp macro="" textlink="">
      <xdr:nvSpPr>
        <xdr:cNvPr id="492" name="楕円 491">
          <a:extLst>
            <a:ext uri="{FF2B5EF4-FFF2-40B4-BE49-F238E27FC236}">
              <a16:creationId xmlns:a16="http://schemas.microsoft.com/office/drawing/2014/main" id="{AA59940B-9301-4726-BA80-AB7527B6E9AD}"/>
            </a:ext>
          </a:extLst>
        </xdr:cNvPr>
        <xdr:cNvSpPr/>
      </xdr:nvSpPr>
      <xdr:spPr>
        <a:xfrm>
          <a:off x="19154775" y="666817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76628</xdr:rowOff>
    </xdr:from>
    <xdr:to>
      <xdr:col>116</xdr:col>
      <xdr:colOff>63500</xdr:colOff>
      <xdr:row>41</xdr:row>
      <xdr:rowOff>83221</xdr:rowOff>
    </xdr:to>
    <xdr:cxnSp macro="">
      <xdr:nvCxnSpPr>
        <xdr:cNvPr id="493" name="直線コネクタ 492">
          <a:extLst>
            <a:ext uri="{FF2B5EF4-FFF2-40B4-BE49-F238E27FC236}">
              <a16:creationId xmlns:a16="http://schemas.microsoft.com/office/drawing/2014/main" id="{F73901E0-5B5B-4C51-A54C-BC76E2DCC417}"/>
            </a:ext>
          </a:extLst>
        </xdr:cNvPr>
        <xdr:cNvCxnSpPr/>
      </xdr:nvCxnSpPr>
      <xdr:spPr>
        <a:xfrm flipV="1">
          <a:off x="19202400" y="6715553"/>
          <a:ext cx="752475" cy="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36695</xdr:rowOff>
    </xdr:from>
    <xdr:to>
      <xdr:col>107</xdr:col>
      <xdr:colOff>101600</xdr:colOff>
      <xdr:row>41</xdr:row>
      <xdr:rowOff>138295</xdr:rowOff>
    </xdr:to>
    <xdr:sp macro="" textlink="">
      <xdr:nvSpPr>
        <xdr:cNvPr id="494" name="楕円 493">
          <a:extLst>
            <a:ext uri="{FF2B5EF4-FFF2-40B4-BE49-F238E27FC236}">
              <a16:creationId xmlns:a16="http://schemas.microsoft.com/office/drawing/2014/main" id="{44D42CD3-1967-4221-9733-E5CDC8DE3748}"/>
            </a:ext>
          </a:extLst>
        </xdr:cNvPr>
        <xdr:cNvSpPr/>
      </xdr:nvSpPr>
      <xdr:spPr>
        <a:xfrm>
          <a:off x="18345150" y="66756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83221</xdr:rowOff>
    </xdr:from>
    <xdr:to>
      <xdr:col>111</xdr:col>
      <xdr:colOff>177800</xdr:colOff>
      <xdr:row>41</xdr:row>
      <xdr:rowOff>87495</xdr:rowOff>
    </xdr:to>
    <xdr:cxnSp macro="">
      <xdr:nvCxnSpPr>
        <xdr:cNvPr id="495" name="直線コネクタ 494">
          <a:extLst>
            <a:ext uri="{FF2B5EF4-FFF2-40B4-BE49-F238E27FC236}">
              <a16:creationId xmlns:a16="http://schemas.microsoft.com/office/drawing/2014/main" id="{55D2DCA6-11D6-4DDC-93EC-1015C936F11F}"/>
            </a:ext>
          </a:extLst>
        </xdr:cNvPr>
        <xdr:cNvCxnSpPr/>
      </xdr:nvCxnSpPr>
      <xdr:spPr>
        <a:xfrm flipV="1">
          <a:off x="18392775" y="672532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39602</xdr:rowOff>
    </xdr:from>
    <xdr:to>
      <xdr:col>102</xdr:col>
      <xdr:colOff>165100</xdr:colOff>
      <xdr:row>41</xdr:row>
      <xdr:rowOff>141202</xdr:rowOff>
    </xdr:to>
    <xdr:sp macro="" textlink="">
      <xdr:nvSpPr>
        <xdr:cNvPr id="496" name="楕円 495">
          <a:extLst>
            <a:ext uri="{FF2B5EF4-FFF2-40B4-BE49-F238E27FC236}">
              <a16:creationId xmlns:a16="http://schemas.microsoft.com/office/drawing/2014/main" id="{F0005D75-639C-4BDE-BD35-F388C12781E9}"/>
            </a:ext>
          </a:extLst>
        </xdr:cNvPr>
        <xdr:cNvSpPr/>
      </xdr:nvSpPr>
      <xdr:spPr>
        <a:xfrm>
          <a:off x="17554575" y="667852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87495</xdr:rowOff>
    </xdr:from>
    <xdr:to>
      <xdr:col>107</xdr:col>
      <xdr:colOff>50800</xdr:colOff>
      <xdr:row>41</xdr:row>
      <xdr:rowOff>90402</xdr:rowOff>
    </xdr:to>
    <xdr:cxnSp macro="">
      <xdr:nvCxnSpPr>
        <xdr:cNvPr id="497" name="直線コネクタ 496">
          <a:extLst>
            <a:ext uri="{FF2B5EF4-FFF2-40B4-BE49-F238E27FC236}">
              <a16:creationId xmlns:a16="http://schemas.microsoft.com/office/drawing/2014/main" id="{5E669F06-1568-43BB-BAE0-371C9E8C4803}"/>
            </a:ext>
          </a:extLst>
        </xdr:cNvPr>
        <xdr:cNvCxnSpPr/>
      </xdr:nvCxnSpPr>
      <xdr:spPr>
        <a:xfrm flipV="1">
          <a:off x="17602200" y="6723245"/>
          <a:ext cx="790575"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39668</xdr:rowOff>
    </xdr:from>
    <xdr:to>
      <xdr:col>98</xdr:col>
      <xdr:colOff>38100</xdr:colOff>
      <xdr:row>41</xdr:row>
      <xdr:rowOff>141268</xdr:rowOff>
    </xdr:to>
    <xdr:sp macro="" textlink="">
      <xdr:nvSpPr>
        <xdr:cNvPr id="498" name="楕円 497">
          <a:extLst>
            <a:ext uri="{FF2B5EF4-FFF2-40B4-BE49-F238E27FC236}">
              <a16:creationId xmlns:a16="http://schemas.microsoft.com/office/drawing/2014/main" id="{792A6D06-BB72-4488-BD6C-8821C973A7E7}"/>
            </a:ext>
          </a:extLst>
        </xdr:cNvPr>
        <xdr:cNvSpPr/>
      </xdr:nvSpPr>
      <xdr:spPr>
        <a:xfrm>
          <a:off x="16754475" y="66785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90402</xdr:rowOff>
    </xdr:from>
    <xdr:to>
      <xdr:col>102</xdr:col>
      <xdr:colOff>114300</xdr:colOff>
      <xdr:row>41</xdr:row>
      <xdr:rowOff>90468</xdr:rowOff>
    </xdr:to>
    <xdr:cxnSp macro="">
      <xdr:nvCxnSpPr>
        <xdr:cNvPr id="499" name="直線コネクタ 498">
          <a:extLst>
            <a:ext uri="{FF2B5EF4-FFF2-40B4-BE49-F238E27FC236}">
              <a16:creationId xmlns:a16="http://schemas.microsoft.com/office/drawing/2014/main" id="{11FC677D-C822-4466-AFD0-C30024B9B71F}"/>
            </a:ext>
          </a:extLst>
        </xdr:cNvPr>
        <xdr:cNvCxnSpPr/>
      </xdr:nvCxnSpPr>
      <xdr:spPr>
        <a:xfrm flipV="1">
          <a:off x="16802100" y="6726152"/>
          <a:ext cx="8001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C76EB4C3-010E-4315-B683-BF3CDAA86E06}"/>
            </a:ext>
          </a:extLst>
        </xdr:cNvPr>
        <xdr:cNvSpPr txBox="1"/>
      </xdr:nvSpPr>
      <xdr:spPr>
        <a:xfrm>
          <a:off x="18915595" y="6311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DB67CC27-379A-43C3-A36E-7181B362D589}"/>
            </a:ext>
          </a:extLst>
        </xdr:cNvPr>
        <xdr:cNvSpPr txBox="1"/>
      </xdr:nvSpPr>
      <xdr:spPr>
        <a:xfrm>
          <a:off x="18134545" y="633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45379</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74C10781-6A1E-4D56-9BB8-4B3CB931D41E}"/>
            </a:ext>
          </a:extLst>
        </xdr:cNvPr>
        <xdr:cNvSpPr txBox="1"/>
      </xdr:nvSpPr>
      <xdr:spPr>
        <a:xfrm>
          <a:off x="17324920" y="636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65654</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EF8CADD2-9E42-4CA1-88FF-4269663BB723}"/>
            </a:ext>
          </a:extLst>
        </xdr:cNvPr>
        <xdr:cNvSpPr txBox="1"/>
      </xdr:nvSpPr>
      <xdr:spPr>
        <a:xfrm>
          <a:off x="16524820" y="638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125148</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id="{5D55D230-EF58-43AB-9191-29C792C0462A}"/>
            </a:ext>
          </a:extLst>
        </xdr:cNvPr>
        <xdr:cNvSpPr txBox="1"/>
      </xdr:nvSpPr>
      <xdr:spPr>
        <a:xfrm>
          <a:off x="18944736" y="676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129422</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id="{BD997BCC-CADA-4D6A-9702-FD954685753C}"/>
            </a:ext>
          </a:extLst>
        </xdr:cNvPr>
        <xdr:cNvSpPr txBox="1"/>
      </xdr:nvSpPr>
      <xdr:spPr>
        <a:xfrm>
          <a:off x="18163686" y="67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132329</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id="{EBCEB90C-2405-4176-BC33-0EB9677DBA13}"/>
            </a:ext>
          </a:extLst>
        </xdr:cNvPr>
        <xdr:cNvSpPr txBox="1"/>
      </xdr:nvSpPr>
      <xdr:spPr>
        <a:xfrm>
          <a:off x="17354061" y="677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132395</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id="{341234F2-78B0-425C-B576-C14F5A5D925E}"/>
            </a:ext>
          </a:extLst>
        </xdr:cNvPr>
        <xdr:cNvSpPr txBox="1"/>
      </xdr:nvSpPr>
      <xdr:spPr>
        <a:xfrm>
          <a:off x="16563486" y="677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9C1F1859-EFFD-47D7-9A35-161CB2E7091E}"/>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56915C81-7352-434F-95B8-0D45845F1FC1}"/>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C03BE216-21C5-479E-8CDA-E836D075F414}"/>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A57C7F0C-9894-400C-8D5A-1D3976745CBA}"/>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C688D193-6219-4952-AAEA-5773A36647B0}"/>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EC763C36-AA0D-46D7-8448-36CB1B05C763}"/>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131A93B5-7079-4D35-B23B-E826678A2E1A}"/>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EAB05E42-DD0D-4E8C-B9E2-ACBCE2197C7E}"/>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EBA03D05-F2A0-4E98-8554-286B24230ADB}"/>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A2819ECE-0BAE-4382-A0A5-E4162894DF70}"/>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6F536AE0-6E1B-4938-B96F-E9457E4393C3}"/>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28B5685F-95CB-4048-B0C1-97513EBACE0C}"/>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23C47790-B653-407B-9BD2-05A736985D6B}"/>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BCA110EB-BE72-41F1-9F9C-2C574B964FCD}"/>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103C82EE-F81D-43BA-9F61-5C841781D3BB}"/>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4FBA1E6E-4290-462E-A53F-46F97A36E3B7}"/>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0934856A-74A4-4743-AD49-C90D818C646D}"/>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68E30AC0-A3AF-48DF-8CE0-F667F0334DA5}"/>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85F1A50F-0B4A-4D63-B8C7-B3908D281DD9}"/>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F4E38ABD-6A72-4974-AD88-A2564D449410}"/>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470D9307-6A4E-4D02-81A0-BC9E8D360B41}"/>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3FA4F06B-3BB7-4025-9EBD-2B7B357B1AB1}"/>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ABF22136-C0E8-4B02-9466-B159B0EF9BF3}"/>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65D7BD2A-B078-4B1E-A0AA-3267BA225792}"/>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532" name="直線コネクタ 531">
          <a:extLst>
            <a:ext uri="{FF2B5EF4-FFF2-40B4-BE49-F238E27FC236}">
              <a16:creationId xmlns:a16="http://schemas.microsoft.com/office/drawing/2014/main" id="{237F005E-6A31-4264-81F0-65784DDE240B}"/>
            </a:ext>
          </a:extLst>
        </xdr:cNvPr>
        <xdr:cNvCxnSpPr/>
      </xdr:nvCxnSpPr>
      <xdr:spPr>
        <a:xfrm flipV="1">
          <a:off x="14696439" y="9064625"/>
          <a:ext cx="0" cy="1374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3" name="【保健センター・保健所】&#10;有形固定資産減価償却率最小値テキスト">
          <a:extLst>
            <a:ext uri="{FF2B5EF4-FFF2-40B4-BE49-F238E27FC236}">
              <a16:creationId xmlns:a16="http://schemas.microsoft.com/office/drawing/2014/main" id="{35D1DC7D-AB9F-4BC0-8E63-0E3A33C2BF27}"/>
            </a:ext>
          </a:extLst>
        </xdr:cNvPr>
        <xdr:cNvSpPr txBox="1"/>
      </xdr:nvSpPr>
      <xdr:spPr>
        <a:xfrm>
          <a:off x="14735175" y="104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4" name="直線コネクタ 533">
          <a:extLst>
            <a:ext uri="{FF2B5EF4-FFF2-40B4-BE49-F238E27FC236}">
              <a16:creationId xmlns:a16="http://schemas.microsoft.com/office/drawing/2014/main" id="{B4EF3A8F-F3C4-4D66-877E-2E3908BDECB0}"/>
            </a:ext>
          </a:extLst>
        </xdr:cNvPr>
        <xdr:cNvCxnSpPr/>
      </xdr:nvCxnSpPr>
      <xdr:spPr>
        <a:xfrm>
          <a:off x="14611350" y="10439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190662F8-FED8-4088-98FD-8F9387BE0C34}"/>
            </a:ext>
          </a:extLst>
        </xdr:cNvPr>
        <xdr:cNvSpPr txBox="1"/>
      </xdr:nvSpPr>
      <xdr:spPr>
        <a:xfrm>
          <a:off x="14735175" y="884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536" name="直線コネクタ 535">
          <a:extLst>
            <a:ext uri="{FF2B5EF4-FFF2-40B4-BE49-F238E27FC236}">
              <a16:creationId xmlns:a16="http://schemas.microsoft.com/office/drawing/2014/main" id="{ABB99C5C-4937-4765-872F-0B38997DB5BF}"/>
            </a:ext>
          </a:extLst>
        </xdr:cNvPr>
        <xdr:cNvCxnSpPr/>
      </xdr:nvCxnSpPr>
      <xdr:spPr>
        <a:xfrm>
          <a:off x="14611350" y="9064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9B6316B8-759E-4EC3-9603-A775F49A26AC}"/>
            </a:ext>
          </a:extLst>
        </xdr:cNvPr>
        <xdr:cNvSpPr txBox="1"/>
      </xdr:nvSpPr>
      <xdr:spPr>
        <a:xfrm>
          <a:off x="14735175" y="9441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538" name="フローチャート: 判断 537">
          <a:extLst>
            <a:ext uri="{FF2B5EF4-FFF2-40B4-BE49-F238E27FC236}">
              <a16:creationId xmlns:a16="http://schemas.microsoft.com/office/drawing/2014/main" id="{60E07EE9-51F7-42B4-A734-7532BBA3C6E1}"/>
            </a:ext>
          </a:extLst>
        </xdr:cNvPr>
        <xdr:cNvSpPr/>
      </xdr:nvSpPr>
      <xdr:spPr>
        <a:xfrm>
          <a:off x="14649450" y="95802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539" name="フローチャート: 判断 538">
          <a:extLst>
            <a:ext uri="{FF2B5EF4-FFF2-40B4-BE49-F238E27FC236}">
              <a16:creationId xmlns:a16="http://schemas.microsoft.com/office/drawing/2014/main" id="{3FD46B44-BBAA-47A9-8160-D2341A6BE2AF}"/>
            </a:ext>
          </a:extLst>
        </xdr:cNvPr>
        <xdr:cNvSpPr/>
      </xdr:nvSpPr>
      <xdr:spPr>
        <a:xfrm>
          <a:off x="13887450" y="95554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540" name="フローチャート: 判断 539">
          <a:extLst>
            <a:ext uri="{FF2B5EF4-FFF2-40B4-BE49-F238E27FC236}">
              <a16:creationId xmlns:a16="http://schemas.microsoft.com/office/drawing/2014/main" id="{3253C437-69E5-47EF-9640-E1407DF85C1D}"/>
            </a:ext>
          </a:extLst>
        </xdr:cNvPr>
        <xdr:cNvSpPr/>
      </xdr:nvSpPr>
      <xdr:spPr>
        <a:xfrm>
          <a:off x="13096875" y="95173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541" name="フローチャート: 判断 540">
          <a:extLst>
            <a:ext uri="{FF2B5EF4-FFF2-40B4-BE49-F238E27FC236}">
              <a16:creationId xmlns:a16="http://schemas.microsoft.com/office/drawing/2014/main" id="{EB9D9DC9-CD9D-4112-97D2-C5ED942E05D4}"/>
            </a:ext>
          </a:extLst>
        </xdr:cNvPr>
        <xdr:cNvSpPr/>
      </xdr:nvSpPr>
      <xdr:spPr>
        <a:xfrm>
          <a:off x="12296775" y="951738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542" name="フローチャート: 判断 541">
          <a:extLst>
            <a:ext uri="{FF2B5EF4-FFF2-40B4-BE49-F238E27FC236}">
              <a16:creationId xmlns:a16="http://schemas.microsoft.com/office/drawing/2014/main" id="{6DE5573C-B62C-4CC5-B803-FD75C3D78377}"/>
            </a:ext>
          </a:extLst>
        </xdr:cNvPr>
        <xdr:cNvSpPr/>
      </xdr:nvSpPr>
      <xdr:spPr>
        <a:xfrm>
          <a:off x="11487150" y="94494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3B8A1B54-0FDB-4CB3-95B2-75FE600F1F24}"/>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C51C4FDC-F389-47E8-82A5-3BCD1A214868}"/>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AFCD999-2DD9-43AE-8A09-FBF4C0425421}"/>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035534B-C312-423E-AA39-A4870D36D9AA}"/>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F5EF211-E577-40DC-9854-430B94F0BDB0}"/>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53975</xdr:rowOff>
    </xdr:from>
    <xdr:to>
      <xdr:col>85</xdr:col>
      <xdr:colOff>177800</xdr:colOff>
      <xdr:row>59</xdr:row>
      <xdr:rowOff>155575</xdr:rowOff>
    </xdr:to>
    <xdr:sp macro="" textlink="">
      <xdr:nvSpPr>
        <xdr:cNvPr id="548" name="楕円 547">
          <a:extLst>
            <a:ext uri="{FF2B5EF4-FFF2-40B4-BE49-F238E27FC236}">
              <a16:creationId xmlns:a16="http://schemas.microsoft.com/office/drawing/2014/main" id="{4DB08B6A-5185-452F-A230-C8BD07E37A3A}"/>
            </a:ext>
          </a:extLst>
        </xdr:cNvPr>
        <xdr:cNvSpPr/>
      </xdr:nvSpPr>
      <xdr:spPr>
        <a:xfrm>
          <a:off x="14649450" y="96075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32402</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C6D0E67D-4B1E-4F57-B42F-08C04FACC7A7}"/>
            </a:ext>
          </a:extLst>
        </xdr:cNvPr>
        <xdr:cNvSpPr txBox="1"/>
      </xdr:nvSpPr>
      <xdr:spPr>
        <a:xfrm>
          <a:off x="14735175"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29210</xdr:rowOff>
    </xdr:from>
    <xdr:to>
      <xdr:col>81</xdr:col>
      <xdr:colOff>101600</xdr:colOff>
      <xdr:row>59</xdr:row>
      <xdr:rowOff>130810</xdr:rowOff>
    </xdr:to>
    <xdr:sp macro="" textlink="">
      <xdr:nvSpPr>
        <xdr:cNvPr id="550" name="楕円 549">
          <a:extLst>
            <a:ext uri="{FF2B5EF4-FFF2-40B4-BE49-F238E27FC236}">
              <a16:creationId xmlns:a16="http://schemas.microsoft.com/office/drawing/2014/main" id="{EE2A8090-77EA-49FD-A038-D942BA153CF6}"/>
            </a:ext>
          </a:extLst>
        </xdr:cNvPr>
        <xdr:cNvSpPr/>
      </xdr:nvSpPr>
      <xdr:spPr>
        <a:xfrm>
          <a:off x="13887450" y="95796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80010</xdr:rowOff>
    </xdr:from>
    <xdr:to>
      <xdr:col>85</xdr:col>
      <xdr:colOff>127000</xdr:colOff>
      <xdr:row>59</xdr:row>
      <xdr:rowOff>104775</xdr:rowOff>
    </xdr:to>
    <xdr:cxnSp macro="">
      <xdr:nvCxnSpPr>
        <xdr:cNvPr id="551" name="直線コネクタ 550">
          <a:extLst>
            <a:ext uri="{FF2B5EF4-FFF2-40B4-BE49-F238E27FC236}">
              <a16:creationId xmlns:a16="http://schemas.microsoft.com/office/drawing/2014/main" id="{1050F8AE-F6E2-468B-A38C-9F449F78615E}"/>
            </a:ext>
          </a:extLst>
        </xdr:cNvPr>
        <xdr:cNvCxnSpPr/>
      </xdr:nvCxnSpPr>
      <xdr:spPr>
        <a:xfrm>
          <a:off x="13935075" y="9636760"/>
          <a:ext cx="7620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164465</xdr:rowOff>
    </xdr:from>
    <xdr:to>
      <xdr:col>76</xdr:col>
      <xdr:colOff>165100</xdr:colOff>
      <xdr:row>59</xdr:row>
      <xdr:rowOff>94615</xdr:rowOff>
    </xdr:to>
    <xdr:sp macro="" textlink="">
      <xdr:nvSpPr>
        <xdr:cNvPr id="552" name="楕円 551">
          <a:extLst>
            <a:ext uri="{FF2B5EF4-FFF2-40B4-BE49-F238E27FC236}">
              <a16:creationId xmlns:a16="http://schemas.microsoft.com/office/drawing/2014/main" id="{EDD17D33-2AFD-42DB-BE8F-E455AACA4D98}"/>
            </a:ext>
          </a:extLst>
        </xdr:cNvPr>
        <xdr:cNvSpPr/>
      </xdr:nvSpPr>
      <xdr:spPr>
        <a:xfrm>
          <a:off x="13096875" y="95529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43815</xdr:rowOff>
    </xdr:from>
    <xdr:to>
      <xdr:col>81</xdr:col>
      <xdr:colOff>50800</xdr:colOff>
      <xdr:row>59</xdr:row>
      <xdr:rowOff>80010</xdr:rowOff>
    </xdr:to>
    <xdr:cxnSp macro="">
      <xdr:nvCxnSpPr>
        <xdr:cNvPr id="553" name="直線コネクタ 552">
          <a:extLst>
            <a:ext uri="{FF2B5EF4-FFF2-40B4-BE49-F238E27FC236}">
              <a16:creationId xmlns:a16="http://schemas.microsoft.com/office/drawing/2014/main" id="{F4908E7B-908D-40DD-B59E-25A21C4969FD}"/>
            </a:ext>
          </a:extLst>
        </xdr:cNvPr>
        <xdr:cNvCxnSpPr/>
      </xdr:nvCxnSpPr>
      <xdr:spPr>
        <a:xfrm>
          <a:off x="13144500" y="9600565"/>
          <a:ext cx="7905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143510</xdr:rowOff>
    </xdr:from>
    <xdr:to>
      <xdr:col>72</xdr:col>
      <xdr:colOff>38100</xdr:colOff>
      <xdr:row>59</xdr:row>
      <xdr:rowOff>73660</xdr:rowOff>
    </xdr:to>
    <xdr:sp macro="" textlink="">
      <xdr:nvSpPr>
        <xdr:cNvPr id="554" name="楕円 553">
          <a:extLst>
            <a:ext uri="{FF2B5EF4-FFF2-40B4-BE49-F238E27FC236}">
              <a16:creationId xmlns:a16="http://schemas.microsoft.com/office/drawing/2014/main" id="{2AB10ABB-EF60-49A3-BDF4-A0548691A428}"/>
            </a:ext>
          </a:extLst>
        </xdr:cNvPr>
        <xdr:cNvSpPr/>
      </xdr:nvSpPr>
      <xdr:spPr>
        <a:xfrm>
          <a:off x="12296775" y="95319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22860</xdr:rowOff>
    </xdr:from>
    <xdr:to>
      <xdr:col>76</xdr:col>
      <xdr:colOff>114300</xdr:colOff>
      <xdr:row>59</xdr:row>
      <xdr:rowOff>43815</xdr:rowOff>
    </xdr:to>
    <xdr:cxnSp macro="">
      <xdr:nvCxnSpPr>
        <xdr:cNvPr id="555" name="直線コネクタ 554">
          <a:extLst>
            <a:ext uri="{FF2B5EF4-FFF2-40B4-BE49-F238E27FC236}">
              <a16:creationId xmlns:a16="http://schemas.microsoft.com/office/drawing/2014/main" id="{FCDCDEA0-F697-45CB-A232-EF8998E37B5D}"/>
            </a:ext>
          </a:extLst>
        </xdr:cNvPr>
        <xdr:cNvCxnSpPr/>
      </xdr:nvCxnSpPr>
      <xdr:spPr>
        <a:xfrm>
          <a:off x="12344400" y="9579610"/>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122555</xdr:rowOff>
    </xdr:from>
    <xdr:to>
      <xdr:col>67</xdr:col>
      <xdr:colOff>101600</xdr:colOff>
      <xdr:row>59</xdr:row>
      <xdr:rowOff>52705</xdr:rowOff>
    </xdr:to>
    <xdr:sp macro="" textlink="">
      <xdr:nvSpPr>
        <xdr:cNvPr id="556" name="楕円 555">
          <a:extLst>
            <a:ext uri="{FF2B5EF4-FFF2-40B4-BE49-F238E27FC236}">
              <a16:creationId xmlns:a16="http://schemas.microsoft.com/office/drawing/2014/main" id="{5A5E76D7-33D0-4CAD-8B14-B34D21B581AB}"/>
            </a:ext>
          </a:extLst>
        </xdr:cNvPr>
        <xdr:cNvSpPr/>
      </xdr:nvSpPr>
      <xdr:spPr>
        <a:xfrm>
          <a:off x="11487150" y="951738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1905</xdr:rowOff>
    </xdr:from>
    <xdr:to>
      <xdr:col>71</xdr:col>
      <xdr:colOff>177800</xdr:colOff>
      <xdr:row>59</xdr:row>
      <xdr:rowOff>22860</xdr:rowOff>
    </xdr:to>
    <xdr:cxnSp macro="">
      <xdr:nvCxnSpPr>
        <xdr:cNvPr id="557" name="直線コネクタ 556">
          <a:extLst>
            <a:ext uri="{FF2B5EF4-FFF2-40B4-BE49-F238E27FC236}">
              <a16:creationId xmlns:a16="http://schemas.microsoft.com/office/drawing/2014/main" id="{B432EC62-F8BF-4B41-93CD-B6A1499664D2}"/>
            </a:ext>
          </a:extLst>
        </xdr:cNvPr>
        <xdr:cNvCxnSpPr/>
      </xdr:nvCxnSpPr>
      <xdr:spPr>
        <a:xfrm>
          <a:off x="11534775" y="9555480"/>
          <a:ext cx="809625"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593EC5BA-8628-49C3-A74C-BB8F62A87DB7}"/>
            </a:ext>
          </a:extLst>
        </xdr:cNvPr>
        <xdr:cNvSpPr txBox="1"/>
      </xdr:nvSpPr>
      <xdr:spPr>
        <a:xfrm>
          <a:off x="13745219" y="933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F162274B-E172-44D4-A502-F331AEA230EF}"/>
            </a:ext>
          </a:extLst>
        </xdr:cNvPr>
        <xdr:cNvSpPr txBox="1"/>
      </xdr:nvSpPr>
      <xdr:spPr>
        <a:xfrm>
          <a:off x="12964169" y="929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98E3E380-CD1D-4B38-A1BA-9C150812BE29}"/>
            </a:ext>
          </a:extLst>
        </xdr:cNvPr>
        <xdr:cNvSpPr txBox="1"/>
      </xdr:nvSpPr>
      <xdr:spPr>
        <a:xfrm>
          <a:off x="12164069" y="929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BBD26655-F06E-4850-900D-681CF279D19F}"/>
            </a:ext>
          </a:extLst>
        </xdr:cNvPr>
        <xdr:cNvSpPr txBox="1"/>
      </xdr:nvSpPr>
      <xdr:spPr>
        <a:xfrm>
          <a:off x="11354444"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121937</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F589214B-E736-426E-8755-F90307905EFC}"/>
            </a:ext>
          </a:extLst>
        </xdr:cNvPr>
        <xdr:cNvSpPr txBox="1"/>
      </xdr:nvSpPr>
      <xdr:spPr>
        <a:xfrm>
          <a:off x="13745219" y="9678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85742</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DF531A2D-C808-4E52-91D9-0551B15860AA}"/>
            </a:ext>
          </a:extLst>
        </xdr:cNvPr>
        <xdr:cNvSpPr txBox="1"/>
      </xdr:nvSpPr>
      <xdr:spPr>
        <a:xfrm>
          <a:off x="12964169"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64787</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07A30245-B29B-4CBA-9364-D5FAF98042C0}"/>
            </a:ext>
          </a:extLst>
        </xdr:cNvPr>
        <xdr:cNvSpPr txBox="1"/>
      </xdr:nvSpPr>
      <xdr:spPr>
        <a:xfrm>
          <a:off x="12164069" y="9621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43832</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015CF2A8-821D-430E-B3BF-D69D9F0EE04A}"/>
            </a:ext>
          </a:extLst>
        </xdr:cNvPr>
        <xdr:cNvSpPr txBox="1"/>
      </xdr:nvSpPr>
      <xdr:spPr>
        <a:xfrm>
          <a:off x="11354444" y="9600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ADBC295-8858-4CE6-A4BF-11CC89D9DBD9}"/>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BEC24F2C-4F76-4036-8860-02F5CB91A3DF}"/>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CE573C0D-82F3-445E-8757-8EADFBA3E6BC}"/>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19C560FF-BD6A-4950-B9A7-6BDBF1BA6C13}"/>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D253A98D-283C-48E9-B588-592AAC0C94D5}"/>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E2E4312A-7494-4F9C-85B4-5192FEE952C5}"/>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898416E1-CBBA-4E63-9EBF-4CE0C411140A}"/>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AAB78B1A-D196-448B-BC31-350B46EC6D8B}"/>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D7FE2F58-C9A0-4210-98FA-93F41401BFF9}"/>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44BC4687-F90F-4A51-AC0C-228C60E99471}"/>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C61D0D92-721C-4BEA-9919-75946485D76A}"/>
            </a:ext>
          </a:extLst>
        </xdr:cNvPr>
        <xdr:cNvCxnSpPr/>
      </xdr:nvCxnSpPr>
      <xdr:spPr>
        <a:xfrm>
          <a:off x="164592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231354E9-BD76-4040-B3E5-436AA3F0CBE2}"/>
            </a:ext>
          </a:extLst>
        </xdr:cNvPr>
        <xdr:cNvSpPr txBox="1"/>
      </xdr:nvSpPr>
      <xdr:spPr>
        <a:xfrm>
          <a:off x="160523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CC59E28F-866E-4192-B370-303C14C74C6D}"/>
            </a:ext>
          </a:extLst>
        </xdr:cNvPr>
        <xdr:cNvCxnSpPr/>
      </xdr:nvCxnSpPr>
      <xdr:spPr>
        <a:xfrm>
          <a:off x="164592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9" name="テキスト ボックス 578">
          <a:extLst>
            <a:ext uri="{FF2B5EF4-FFF2-40B4-BE49-F238E27FC236}">
              <a16:creationId xmlns:a16="http://schemas.microsoft.com/office/drawing/2014/main" id="{4DB923B6-318D-4259-A8A0-8B4B236B573D}"/>
            </a:ext>
          </a:extLst>
        </xdr:cNvPr>
        <xdr:cNvSpPr txBox="1"/>
      </xdr:nvSpPr>
      <xdr:spPr>
        <a:xfrm>
          <a:off x="16052346"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18971189-3501-4C43-8F42-3CD543F8CE00}"/>
            </a:ext>
          </a:extLst>
        </xdr:cNvPr>
        <xdr:cNvCxnSpPr/>
      </xdr:nvCxnSpPr>
      <xdr:spPr>
        <a:xfrm>
          <a:off x="164592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1" name="テキスト ボックス 580">
          <a:extLst>
            <a:ext uri="{FF2B5EF4-FFF2-40B4-BE49-F238E27FC236}">
              <a16:creationId xmlns:a16="http://schemas.microsoft.com/office/drawing/2014/main" id="{46336D23-04AB-4F38-9A24-6AD00E692279}"/>
            </a:ext>
          </a:extLst>
        </xdr:cNvPr>
        <xdr:cNvSpPr txBox="1"/>
      </xdr:nvSpPr>
      <xdr:spPr>
        <a:xfrm>
          <a:off x="16052346"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6E7C5EB3-FDC0-48F1-B94A-42D4A5EAA1C8}"/>
            </a:ext>
          </a:extLst>
        </xdr:cNvPr>
        <xdr:cNvCxnSpPr/>
      </xdr:nvCxnSpPr>
      <xdr:spPr>
        <a:xfrm>
          <a:off x="164592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3" name="テキスト ボックス 582">
          <a:extLst>
            <a:ext uri="{FF2B5EF4-FFF2-40B4-BE49-F238E27FC236}">
              <a16:creationId xmlns:a16="http://schemas.microsoft.com/office/drawing/2014/main" id="{5F55E962-9E8A-45C3-9F24-538DD70D36D3}"/>
            </a:ext>
          </a:extLst>
        </xdr:cNvPr>
        <xdr:cNvSpPr txBox="1"/>
      </xdr:nvSpPr>
      <xdr:spPr>
        <a:xfrm>
          <a:off x="16052346"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1F246435-3215-4543-8A74-F9675D31285E}"/>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E487EB83-F3E0-40C9-9085-3E13C8C7E2AC}"/>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F88C8E4A-B328-4841-9925-FEB923F1760E}"/>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587" name="直線コネクタ 586">
          <a:extLst>
            <a:ext uri="{FF2B5EF4-FFF2-40B4-BE49-F238E27FC236}">
              <a16:creationId xmlns:a16="http://schemas.microsoft.com/office/drawing/2014/main" id="{8611BFFC-B04F-4D3B-9612-CCA0136BC91C}"/>
            </a:ext>
          </a:extLst>
        </xdr:cNvPr>
        <xdr:cNvCxnSpPr/>
      </xdr:nvCxnSpPr>
      <xdr:spPr>
        <a:xfrm flipV="1">
          <a:off x="19954239" y="9104376"/>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98C17C47-902D-41C0-9172-8875B3C85E75}"/>
            </a:ext>
          </a:extLst>
        </xdr:cNvPr>
        <xdr:cNvSpPr txBox="1"/>
      </xdr:nvSpPr>
      <xdr:spPr>
        <a:xfrm>
          <a:off x="19992975" y="1026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589" name="直線コネクタ 588">
          <a:extLst>
            <a:ext uri="{FF2B5EF4-FFF2-40B4-BE49-F238E27FC236}">
              <a16:creationId xmlns:a16="http://schemas.microsoft.com/office/drawing/2014/main" id="{5BD8F926-E9FE-427F-9A7B-CD19925C5519}"/>
            </a:ext>
          </a:extLst>
        </xdr:cNvPr>
        <xdr:cNvCxnSpPr/>
      </xdr:nvCxnSpPr>
      <xdr:spPr>
        <a:xfrm>
          <a:off x="19878675" y="102607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43AC2F42-7B3A-4EF1-B0C7-2172C573D38E}"/>
            </a:ext>
          </a:extLst>
        </xdr:cNvPr>
        <xdr:cNvSpPr txBox="1"/>
      </xdr:nvSpPr>
      <xdr:spPr>
        <a:xfrm>
          <a:off x="19992975" y="889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91" name="直線コネクタ 590">
          <a:extLst>
            <a:ext uri="{FF2B5EF4-FFF2-40B4-BE49-F238E27FC236}">
              <a16:creationId xmlns:a16="http://schemas.microsoft.com/office/drawing/2014/main" id="{06EA5B20-C493-4658-96AF-8E2E7D653C01}"/>
            </a:ext>
          </a:extLst>
        </xdr:cNvPr>
        <xdr:cNvCxnSpPr/>
      </xdr:nvCxnSpPr>
      <xdr:spPr>
        <a:xfrm>
          <a:off x="19878675" y="91043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169943</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5CA7E211-BD66-4D1E-8F94-C54E1F036579}"/>
            </a:ext>
          </a:extLst>
        </xdr:cNvPr>
        <xdr:cNvSpPr txBox="1"/>
      </xdr:nvSpPr>
      <xdr:spPr>
        <a:xfrm>
          <a:off x="19992975" y="987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593" name="フローチャート: 判断 592">
          <a:extLst>
            <a:ext uri="{FF2B5EF4-FFF2-40B4-BE49-F238E27FC236}">
              <a16:creationId xmlns:a16="http://schemas.microsoft.com/office/drawing/2014/main" id="{278F83A3-0898-447E-9EF4-4E20263C7E56}"/>
            </a:ext>
          </a:extLst>
        </xdr:cNvPr>
        <xdr:cNvSpPr/>
      </xdr:nvSpPr>
      <xdr:spPr>
        <a:xfrm>
          <a:off x="19897725" y="989749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94" name="フローチャート: 判断 593">
          <a:extLst>
            <a:ext uri="{FF2B5EF4-FFF2-40B4-BE49-F238E27FC236}">
              <a16:creationId xmlns:a16="http://schemas.microsoft.com/office/drawing/2014/main" id="{0F061E3E-394A-4E99-9F0D-7B5A4E965463}"/>
            </a:ext>
          </a:extLst>
        </xdr:cNvPr>
        <xdr:cNvSpPr/>
      </xdr:nvSpPr>
      <xdr:spPr>
        <a:xfrm>
          <a:off x="19154775" y="99180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595" name="フローチャート: 判断 594">
          <a:extLst>
            <a:ext uri="{FF2B5EF4-FFF2-40B4-BE49-F238E27FC236}">
              <a16:creationId xmlns:a16="http://schemas.microsoft.com/office/drawing/2014/main" id="{4F0DB249-C8F1-46BC-8178-9E57F5C544DF}"/>
            </a:ext>
          </a:extLst>
        </xdr:cNvPr>
        <xdr:cNvSpPr/>
      </xdr:nvSpPr>
      <xdr:spPr>
        <a:xfrm>
          <a:off x="18345150" y="99423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596" name="フローチャート: 判断 595">
          <a:extLst>
            <a:ext uri="{FF2B5EF4-FFF2-40B4-BE49-F238E27FC236}">
              <a16:creationId xmlns:a16="http://schemas.microsoft.com/office/drawing/2014/main" id="{1079A282-7DA6-44F9-94C8-9537E9BBAD76}"/>
            </a:ext>
          </a:extLst>
        </xdr:cNvPr>
        <xdr:cNvSpPr/>
      </xdr:nvSpPr>
      <xdr:spPr>
        <a:xfrm>
          <a:off x="17554575" y="99628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597" name="フローチャート: 判断 596">
          <a:extLst>
            <a:ext uri="{FF2B5EF4-FFF2-40B4-BE49-F238E27FC236}">
              <a16:creationId xmlns:a16="http://schemas.microsoft.com/office/drawing/2014/main" id="{EF84E7B3-2107-416D-85CB-4E08EC0394E8}"/>
            </a:ext>
          </a:extLst>
        </xdr:cNvPr>
        <xdr:cNvSpPr/>
      </xdr:nvSpPr>
      <xdr:spPr>
        <a:xfrm>
          <a:off x="16754475" y="989749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100F82F1-5141-4A37-AFF5-A32E8D0038ED}"/>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93ABA14-092E-432D-AF7C-F0A9839AE99E}"/>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FDF04DBB-77D4-4F36-ACED-036BFDFFBA80}"/>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1DB6FE8E-2E0D-45C4-8CFC-7E083791D259}"/>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26B4C3D-7C24-40F5-A5EC-127F21987DAB}"/>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70358</xdr:rowOff>
    </xdr:from>
    <xdr:to>
      <xdr:col>116</xdr:col>
      <xdr:colOff>114300</xdr:colOff>
      <xdr:row>60</xdr:row>
      <xdr:rowOff>508</xdr:rowOff>
    </xdr:to>
    <xdr:sp macro="" textlink="">
      <xdr:nvSpPr>
        <xdr:cNvPr id="603" name="楕円 602">
          <a:extLst>
            <a:ext uri="{FF2B5EF4-FFF2-40B4-BE49-F238E27FC236}">
              <a16:creationId xmlns:a16="http://schemas.microsoft.com/office/drawing/2014/main" id="{34C1EF54-F014-4BA0-9751-C4F8C850BD88}"/>
            </a:ext>
          </a:extLst>
        </xdr:cNvPr>
        <xdr:cNvSpPr/>
      </xdr:nvSpPr>
      <xdr:spPr>
        <a:xfrm>
          <a:off x="19897725" y="96207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93235</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D582B288-5DE1-4AF2-AA9D-8FD4020125CC}"/>
            </a:ext>
          </a:extLst>
        </xdr:cNvPr>
        <xdr:cNvSpPr txBox="1"/>
      </xdr:nvSpPr>
      <xdr:spPr>
        <a:xfrm>
          <a:off x="19992975" y="948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100076</xdr:rowOff>
    </xdr:from>
    <xdr:to>
      <xdr:col>112</xdr:col>
      <xdr:colOff>38100</xdr:colOff>
      <xdr:row>60</xdr:row>
      <xdr:rowOff>30226</xdr:rowOff>
    </xdr:to>
    <xdr:sp macro="" textlink="">
      <xdr:nvSpPr>
        <xdr:cNvPr id="605" name="楕円 604">
          <a:extLst>
            <a:ext uri="{FF2B5EF4-FFF2-40B4-BE49-F238E27FC236}">
              <a16:creationId xmlns:a16="http://schemas.microsoft.com/office/drawing/2014/main" id="{BE21DAFA-148C-4C01-BBF9-879B9EF5B8CC}"/>
            </a:ext>
          </a:extLst>
        </xdr:cNvPr>
        <xdr:cNvSpPr/>
      </xdr:nvSpPr>
      <xdr:spPr>
        <a:xfrm>
          <a:off x="19154775" y="965682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121158</xdr:rowOff>
    </xdr:from>
    <xdr:to>
      <xdr:col>116</xdr:col>
      <xdr:colOff>63500</xdr:colOff>
      <xdr:row>59</xdr:row>
      <xdr:rowOff>150876</xdr:rowOff>
    </xdr:to>
    <xdr:cxnSp macro="">
      <xdr:nvCxnSpPr>
        <xdr:cNvPr id="606" name="直線コネクタ 605">
          <a:extLst>
            <a:ext uri="{FF2B5EF4-FFF2-40B4-BE49-F238E27FC236}">
              <a16:creationId xmlns:a16="http://schemas.microsoft.com/office/drawing/2014/main" id="{6FF6EDD9-99EE-484B-8B0E-7A72EC782D1C}"/>
            </a:ext>
          </a:extLst>
        </xdr:cNvPr>
        <xdr:cNvCxnSpPr/>
      </xdr:nvCxnSpPr>
      <xdr:spPr>
        <a:xfrm flipV="1">
          <a:off x="19202400" y="9677908"/>
          <a:ext cx="752475"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122936</xdr:rowOff>
    </xdr:from>
    <xdr:to>
      <xdr:col>107</xdr:col>
      <xdr:colOff>101600</xdr:colOff>
      <xdr:row>60</xdr:row>
      <xdr:rowOff>53086</xdr:rowOff>
    </xdr:to>
    <xdr:sp macro="" textlink="">
      <xdr:nvSpPr>
        <xdr:cNvPr id="607" name="楕円 606">
          <a:extLst>
            <a:ext uri="{FF2B5EF4-FFF2-40B4-BE49-F238E27FC236}">
              <a16:creationId xmlns:a16="http://schemas.microsoft.com/office/drawing/2014/main" id="{5250DE17-E6AC-497C-8B44-50490F4E2334}"/>
            </a:ext>
          </a:extLst>
        </xdr:cNvPr>
        <xdr:cNvSpPr/>
      </xdr:nvSpPr>
      <xdr:spPr>
        <a:xfrm>
          <a:off x="18345150" y="967968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150876</xdr:rowOff>
    </xdr:from>
    <xdr:to>
      <xdr:col>111</xdr:col>
      <xdr:colOff>177800</xdr:colOff>
      <xdr:row>60</xdr:row>
      <xdr:rowOff>2286</xdr:rowOff>
    </xdr:to>
    <xdr:cxnSp macro="">
      <xdr:nvCxnSpPr>
        <xdr:cNvPr id="608" name="直線コネクタ 607">
          <a:extLst>
            <a:ext uri="{FF2B5EF4-FFF2-40B4-BE49-F238E27FC236}">
              <a16:creationId xmlns:a16="http://schemas.microsoft.com/office/drawing/2014/main" id="{CA1D6185-264D-4427-92F1-7A825D184248}"/>
            </a:ext>
          </a:extLst>
        </xdr:cNvPr>
        <xdr:cNvCxnSpPr/>
      </xdr:nvCxnSpPr>
      <xdr:spPr>
        <a:xfrm flipV="1">
          <a:off x="18392775" y="9704451"/>
          <a:ext cx="80962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141224</xdr:rowOff>
    </xdr:from>
    <xdr:to>
      <xdr:col>102</xdr:col>
      <xdr:colOff>165100</xdr:colOff>
      <xdr:row>60</xdr:row>
      <xdr:rowOff>71374</xdr:rowOff>
    </xdr:to>
    <xdr:sp macro="" textlink="">
      <xdr:nvSpPr>
        <xdr:cNvPr id="609" name="楕円 608">
          <a:extLst>
            <a:ext uri="{FF2B5EF4-FFF2-40B4-BE49-F238E27FC236}">
              <a16:creationId xmlns:a16="http://schemas.microsoft.com/office/drawing/2014/main" id="{F86875C6-ED55-4A7E-9E3E-E49AB5E6F60D}"/>
            </a:ext>
          </a:extLst>
        </xdr:cNvPr>
        <xdr:cNvSpPr/>
      </xdr:nvSpPr>
      <xdr:spPr>
        <a:xfrm>
          <a:off x="17554575" y="969797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2286</xdr:rowOff>
    </xdr:from>
    <xdr:to>
      <xdr:col>107</xdr:col>
      <xdr:colOff>50800</xdr:colOff>
      <xdr:row>60</xdr:row>
      <xdr:rowOff>20574</xdr:rowOff>
    </xdr:to>
    <xdr:cxnSp macro="">
      <xdr:nvCxnSpPr>
        <xdr:cNvPr id="610" name="直線コネクタ 609">
          <a:extLst>
            <a:ext uri="{FF2B5EF4-FFF2-40B4-BE49-F238E27FC236}">
              <a16:creationId xmlns:a16="http://schemas.microsoft.com/office/drawing/2014/main" id="{83C4325D-5B3F-4227-B768-1AC41BC025FF}"/>
            </a:ext>
          </a:extLst>
        </xdr:cNvPr>
        <xdr:cNvCxnSpPr/>
      </xdr:nvCxnSpPr>
      <xdr:spPr>
        <a:xfrm flipV="1">
          <a:off x="17602200" y="9717786"/>
          <a:ext cx="79057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154940</xdr:rowOff>
    </xdr:from>
    <xdr:to>
      <xdr:col>98</xdr:col>
      <xdr:colOff>38100</xdr:colOff>
      <xdr:row>60</xdr:row>
      <xdr:rowOff>85090</xdr:rowOff>
    </xdr:to>
    <xdr:sp macro="" textlink="">
      <xdr:nvSpPr>
        <xdr:cNvPr id="611" name="楕円 610">
          <a:extLst>
            <a:ext uri="{FF2B5EF4-FFF2-40B4-BE49-F238E27FC236}">
              <a16:creationId xmlns:a16="http://schemas.microsoft.com/office/drawing/2014/main" id="{EE8F8840-5F5B-4A8B-9D81-719EEA3BD1C8}"/>
            </a:ext>
          </a:extLst>
        </xdr:cNvPr>
        <xdr:cNvSpPr/>
      </xdr:nvSpPr>
      <xdr:spPr>
        <a:xfrm>
          <a:off x="16754475" y="97085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20574</xdr:rowOff>
    </xdr:from>
    <xdr:to>
      <xdr:col>102</xdr:col>
      <xdr:colOff>114300</xdr:colOff>
      <xdr:row>60</xdr:row>
      <xdr:rowOff>34290</xdr:rowOff>
    </xdr:to>
    <xdr:cxnSp macro="">
      <xdr:nvCxnSpPr>
        <xdr:cNvPr id="612" name="直線コネクタ 611">
          <a:extLst>
            <a:ext uri="{FF2B5EF4-FFF2-40B4-BE49-F238E27FC236}">
              <a16:creationId xmlns:a16="http://schemas.microsoft.com/office/drawing/2014/main" id="{C55B2C84-592E-42DD-B2CA-B8AF9BE38308}"/>
            </a:ext>
          </a:extLst>
        </xdr:cNvPr>
        <xdr:cNvCxnSpPr/>
      </xdr:nvCxnSpPr>
      <xdr:spPr>
        <a:xfrm flipV="1">
          <a:off x="16802100" y="9736074"/>
          <a:ext cx="8001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613" name="n_1aveValue【保健センター・保健所】&#10;一人当たり面積">
          <a:extLst>
            <a:ext uri="{FF2B5EF4-FFF2-40B4-BE49-F238E27FC236}">
              <a16:creationId xmlns:a16="http://schemas.microsoft.com/office/drawing/2014/main" id="{DD242EE4-65FA-48BD-9417-4614823FA1AD}"/>
            </a:ext>
          </a:extLst>
        </xdr:cNvPr>
        <xdr:cNvSpPr txBox="1"/>
      </xdr:nvSpPr>
      <xdr:spPr>
        <a:xfrm>
          <a:off x="18983402" y="1001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160799</xdr:rowOff>
    </xdr:from>
    <xdr:ext cx="469744" cy="259045"/>
    <xdr:sp macro="" textlink="">
      <xdr:nvSpPr>
        <xdr:cNvPr id="614" name="n_2aveValue【保健センター・保健所】&#10;一人当たり面積">
          <a:extLst>
            <a:ext uri="{FF2B5EF4-FFF2-40B4-BE49-F238E27FC236}">
              <a16:creationId xmlns:a16="http://schemas.microsoft.com/office/drawing/2014/main" id="{5F4B9540-1C76-4719-8424-7F30F2F11B0F}"/>
            </a:ext>
          </a:extLst>
        </xdr:cNvPr>
        <xdr:cNvSpPr txBox="1"/>
      </xdr:nvSpPr>
      <xdr:spPr>
        <a:xfrm>
          <a:off x="18183302" y="1004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9923</xdr:rowOff>
    </xdr:from>
    <xdr:ext cx="469744" cy="259045"/>
    <xdr:sp macro="" textlink="">
      <xdr:nvSpPr>
        <xdr:cNvPr id="615" name="n_3aveValue【保健センター・保健所】&#10;一人当たり面積">
          <a:extLst>
            <a:ext uri="{FF2B5EF4-FFF2-40B4-BE49-F238E27FC236}">
              <a16:creationId xmlns:a16="http://schemas.microsoft.com/office/drawing/2014/main" id="{D9A00168-8750-4582-B79A-FA4BFC340CB2}"/>
            </a:ext>
          </a:extLst>
        </xdr:cNvPr>
        <xdr:cNvSpPr txBox="1"/>
      </xdr:nvSpPr>
      <xdr:spPr>
        <a:xfrm>
          <a:off x="17383202" y="1004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112793</xdr:rowOff>
    </xdr:from>
    <xdr:ext cx="469744" cy="259045"/>
    <xdr:sp macro="" textlink="">
      <xdr:nvSpPr>
        <xdr:cNvPr id="616" name="n_4aveValue【保健センター・保健所】&#10;一人当たり面積">
          <a:extLst>
            <a:ext uri="{FF2B5EF4-FFF2-40B4-BE49-F238E27FC236}">
              <a16:creationId xmlns:a16="http://schemas.microsoft.com/office/drawing/2014/main" id="{4BD0F469-49BC-43BF-9E6A-72F4BD036BBB}"/>
            </a:ext>
          </a:extLst>
        </xdr:cNvPr>
        <xdr:cNvSpPr txBox="1"/>
      </xdr:nvSpPr>
      <xdr:spPr>
        <a:xfrm>
          <a:off x="16592627" y="999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46753</xdr:rowOff>
    </xdr:from>
    <xdr:ext cx="469744" cy="259045"/>
    <xdr:sp macro="" textlink="">
      <xdr:nvSpPr>
        <xdr:cNvPr id="617" name="n_1mainValue【保健センター・保健所】&#10;一人当たり面積">
          <a:extLst>
            <a:ext uri="{FF2B5EF4-FFF2-40B4-BE49-F238E27FC236}">
              <a16:creationId xmlns:a16="http://schemas.microsoft.com/office/drawing/2014/main" id="{10F13454-2414-49B2-A055-F85EAB85290A}"/>
            </a:ext>
          </a:extLst>
        </xdr:cNvPr>
        <xdr:cNvSpPr txBox="1"/>
      </xdr:nvSpPr>
      <xdr:spPr>
        <a:xfrm>
          <a:off x="18983402"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69613</xdr:rowOff>
    </xdr:from>
    <xdr:ext cx="469744" cy="259045"/>
    <xdr:sp macro="" textlink="">
      <xdr:nvSpPr>
        <xdr:cNvPr id="618" name="n_2mainValue【保健センター・保健所】&#10;一人当たり面積">
          <a:extLst>
            <a:ext uri="{FF2B5EF4-FFF2-40B4-BE49-F238E27FC236}">
              <a16:creationId xmlns:a16="http://schemas.microsoft.com/office/drawing/2014/main" id="{95EAC1F8-47C7-4E8D-B2DA-F01D4512EBE0}"/>
            </a:ext>
          </a:extLst>
        </xdr:cNvPr>
        <xdr:cNvSpPr txBox="1"/>
      </xdr:nvSpPr>
      <xdr:spPr>
        <a:xfrm>
          <a:off x="18183302" y="945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87901</xdr:rowOff>
    </xdr:from>
    <xdr:ext cx="469744" cy="259045"/>
    <xdr:sp macro="" textlink="">
      <xdr:nvSpPr>
        <xdr:cNvPr id="619" name="n_3mainValue【保健センター・保健所】&#10;一人当たり面積">
          <a:extLst>
            <a:ext uri="{FF2B5EF4-FFF2-40B4-BE49-F238E27FC236}">
              <a16:creationId xmlns:a16="http://schemas.microsoft.com/office/drawing/2014/main" id="{7E50AF85-0B76-4B25-A75D-1329D0557073}"/>
            </a:ext>
          </a:extLst>
        </xdr:cNvPr>
        <xdr:cNvSpPr txBox="1"/>
      </xdr:nvSpPr>
      <xdr:spPr>
        <a:xfrm>
          <a:off x="17383202" y="947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101617</xdr:rowOff>
    </xdr:from>
    <xdr:ext cx="469744" cy="259045"/>
    <xdr:sp macro="" textlink="">
      <xdr:nvSpPr>
        <xdr:cNvPr id="620" name="n_4mainValue【保健センター・保健所】&#10;一人当たり面積">
          <a:extLst>
            <a:ext uri="{FF2B5EF4-FFF2-40B4-BE49-F238E27FC236}">
              <a16:creationId xmlns:a16="http://schemas.microsoft.com/office/drawing/2014/main" id="{EFF4C07D-DE76-478B-892E-F628EDC5361C}"/>
            </a:ext>
          </a:extLst>
        </xdr:cNvPr>
        <xdr:cNvSpPr txBox="1"/>
      </xdr:nvSpPr>
      <xdr:spPr>
        <a:xfrm>
          <a:off x="16592627" y="949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C0E308F6-1869-418A-BF95-00B8564E46F1}"/>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A5AAE5CD-BEFB-43C5-A489-106105BF8900}"/>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B8DC0613-8EDF-449E-8EA4-6912D7374D14}"/>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1252046A-28FD-4EBF-AA5D-6685D0B1EB23}"/>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958150C8-6A51-4624-8788-D40FB7200F63}"/>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8F8834EB-1056-4E64-9ABD-BF5A4A5C5F3B}"/>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871A0EB2-2961-4F37-B7B3-3D4471644E23}"/>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3DB9084D-0A1C-4E16-BCBA-EA2D7B5DA380}"/>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B4A8889D-0180-49BD-B85B-CE454E927BFA}"/>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81BF8DF5-786F-42B6-80BA-58A2BD149E07}"/>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6DF7504F-63D0-41EC-8B3A-6DE96B49F325}"/>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a:extLst>
            <a:ext uri="{FF2B5EF4-FFF2-40B4-BE49-F238E27FC236}">
              <a16:creationId xmlns:a16="http://schemas.microsoft.com/office/drawing/2014/main" id="{20AF2335-BBA5-4840-8A86-EB0D159CBF9E}"/>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3" name="テキスト ボックス 632">
          <a:extLst>
            <a:ext uri="{FF2B5EF4-FFF2-40B4-BE49-F238E27FC236}">
              <a16:creationId xmlns:a16="http://schemas.microsoft.com/office/drawing/2014/main" id="{7FC4EF70-4962-456C-9C9B-10B6A9EE4C30}"/>
            </a:ext>
          </a:extLst>
        </xdr:cNvPr>
        <xdr:cNvSpPr txBox="1"/>
      </xdr:nvSpPr>
      <xdr:spPr>
        <a:xfrm>
          <a:off x="107945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a:extLst>
            <a:ext uri="{FF2B5EF4-FFF2-40B4-BE49-F238E27FC236}">
              <a16:creationId xmlns:a16="http://schemas.microsoft.com/office/drawing/2014/main" id="{C8A79E3B-4FAD-488F-A570-D24A49CE89BE}"/>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a:extLst>
            <a:ext uri="{FF2B5EF4-FFF2-40B4-BE49-F238E27FC236}">
              <a16:creationId xmlns:a16="http://schemas.microsoft.com/office/drawing/2014/main" id="{4DB50C80-58CF-4FD9-843A-3E7DA342FA1D}"/>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a:extLst>
            <a:ext uri="{FF2B5EF4-FFF2-40B4-BE49-F238E27FC236}">
              <a16:creationId xmlns:a16="http://schemas.microsoft.com/office/drawing/2014/main" id="{FFCE17BD-8BA9-43CA-9DD4-5A38D18ACDBF}"/>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a:extLst>
            <a:ext uri="{FF2B5EF4-FFF2-40B4-BE49-F238E27FC236}">
              <a16:creationId xmlns:a16="http://schemas.microsoft.com/office/drawing/2014/main" id="{00FC3B7D-4599-4F8F-B666-94C4A7F00B0B}"/>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a:extLst>
            <a:ext uri="{FF2B5EF4-FFF2-40B4-BE49-F238E27FC236}">
              <a16:creationId xmlns:a16="http://schemas.microsoft.com/office/drawing/2014/main" id="{87B0B3DD-8D3F-4C60-A841-DDCD007563EE}"/>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a:extLst>
            <a:ext uri="{FF2B5EF4-FFF2-40B4-BE49-F238E27FC236}">
              <a16:creationId xmlns:a16="http://schemas.microsoft.com/office/drawing/2014/main" id="{7E635F52-3126-47C6-BB53-C75508D24001}"/>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a:extLst>
            <a:ext uri="{FF2B5EF4-FFF2-40B4-BE49-F238E27FC236}">
              <a16:creationId xmlns:a16="http://schemas.microsoft.com/office/drawing/2014/main" id="{EDCDDA7D-68E7-4FB0-B4BC-3AE0DD3722BE}"/>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a:extLst>
            <a:ext uri="{FF2B5EF4-FFF2-40B4-BE49-F238E27FC236}">
              <a16:creationId xmlns:a16="http://schemas.microsoft.com/office/drawing/2014/main" id="{B50B39A9-1617-4815-8C90-F59E022D84EA}"/>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a:extLst>
            <a:ext uri="{FF2B5EF4-FFF2-40B4-BE49-F238E27FC236}">
              <a16:creationId xmlns:a16="http://schemas.microsoft.com/office/drawing/2014/main" id="{5D60FC03-CDB1-4F2F-849B-C9FFEC18E79D}"/>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3" name="テキスト ボックス 642">
          <a:extLst>
            <a:ext uri="{FF2B5EF4-FFF2-40B4-BE49-F238E27FC236}">
              <a16:creationId xmlns:a16="http://schemas.microsoft.com/office/drawing/2014/main" id="{CFDA2DCF-E185-4CDF-9073-CA87934ACC75}"/>
            </a:ext>
          </a:extLst>
        </xdr:cNvPr>
        <xdr:cNvSpPr txBox="1"/>
      </xdr:nvSpPr>
      <xdr:spPr>
        <a:xfrm>
          <a:off x="109037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6B96508E-5335-4BA4-AE79-DE90DE75F10F}"/>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FA8094F2-5677-4B48-BE39-A4A5159038D3}"/>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646" name="直線コネクタ 645">
          <a:extLst>
            <a:ext uri="{FF2B5EF4-FFF2-40B4-BE49-F238E27FC236}">
              <a16:creationId xmlns:a16="http://schemas.microsoft.com/office/drawing/2014/main" id="{2C5B08DB-EE48-4DCD-918C-BDB1C5CE5567}"/>
            </a:ext>
          </a:extLst>
        </xdr:cNvPr>
        <xdr:cNvCxnSpPr/>
      </xdr:nvCxnSpPr>
      <xdr:spPr>
        <a:xfrm flipV="1">
          <a:off x="14696439" y="12642214"/>
          <a:ext cx="0" cy="144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9C6FA78B-3875-4DE5-8703-46543A605CC2}"/>
            </a:ext>
          </a:extLst>
        </xdr:cNvPr>
        <xdr:cNvSpPr txBox="1"/>
      </xdr:nvSpPr>
      <xdr:spPr>
        <a:xfrm>
          <a:off x="147351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8" name="直線コネクタ 647">
          <a:extLst>
            <a:ext uri="{FF2B5EF4-FFF2-40B4-BE49-F238E27FC236}">
              <a16:creationId xmlns:a16="http://schemas.microsoft.com/office/drawing/2014/main" id="{B065D270-F70C-45E6-9717-047A9FFE0632}"/>
            </a:ext>
          </a:extLst>
        </xdr:cNvPr>
        <xdr:cNvCxnSpPr/>
      </xdr:nvCxnSpPr>
      <xdr:spPr>
        <a:xfrm>
          <a:off x="14611350"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649" name="【消防施設】&#10;有形固定資産減価償却率最大値テキスト">
          <a:extLst>
            <a:ext uri="{FF2B5EF4-FFF2-40B4-BE49-F238E27FC236}">
              <a16:creationId xmlns:a16="http://schemas.microsoft.com/office/drawing/2014/main" id="{2BA3242C-7762-4F19-A152-ABFF651AB2F3}"/>
            </a:ext>
          </a:extLst>
        </xdr:cNvPr>
        <xdr:cNvSpPr txBox="1"/>
      </xdr:nvSpPr>
      <xdr:spPr>
        <a:xfrm>
          <a:off x="14735175" y="12439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650" name="直線コネクタ 649">
          <a:extLst>
            <a:ext uri="{FF2B5EF4-FFF2-40B4-BE49-F238E27FC236}">
              <a16:creationId xmlns:a16="http://schemas.microsoft.com/office/drawing/2014/main" id="{756F4BF4-BE3F-4E28-AA16-954C73642C44}"/>
            </a:ext>
          </a:extLst>
        </xdr:cNvPr>
        <xdr:cNvCxnSpPr/>
      </xdr:nvCxnSpPr>
      <xdr:spPr>
        <a:xfrm>
          <a:off x="14611350" y="126422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CB321EBA-694A-43F6-A74A-8A10DBD8CB25}"/>
            </a:ext>
          </a:extLst>
        </xdr:cNvPr>
        <xdr:cNvSpPr txBox="1"/>
      </xdr:nvSpPr>
      <xdr:spPr>
        <a:xfrm>
          <a:off x="14735175" y="133857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652" name="フローチャート: 判断 651">
          <a:extLst>
            <a:ext uri="{FF2B5EF4-FFF2-40B4-BE49-F238E27FC236}">
              <a16:creationId xmlns:a16="http://schemas.microsoft.com/office/drawing/2014/main" id="{E376F410-E304-4C7A-AF81-3D739535EA70}"/>
            </a:ext>
          </a:extLst>
        </xdr:cNvPr>
        <xdr:cNvSpPr/>
      </xdr:nvSpPr>
      <xdr:spPr>
        <a:xfrm>
          <a:off x="14649450" y="134104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653" name="フローチャート: 判断 652">
          <a:extLst>
            <a:ext uri="{FF2B5EF4-FFF2-40B4-BE49-F238E27FC236}">
              <a16:creationId xmlns:a16="http://schemas.microsoft.com/office/drawing/2014/main" id="{C8ADFA00-7680-40B1-A927-11E7FA10717D}"/>
            </a:ext>
          </a:extLst>
        </xdr:cNvPr>
        <xdr:cNvSpPr/>
      </xdr:nvSpPr>
      <xdr:spPr>
        <a:xfrm>
          <a:off x="13887450" y="133844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654" name="フローチャート: 判断 653">
          <a:extLst>
            <a:ext uri="{FF2B5EF4-FFF2-40B4-BE49-F238E27FC236}">
              <a16:creationId xmlns:a16="http://schemas.microsoft.com/office/drawing/2014/main" id="{FCBF515C-A38A-4F6F-8DFF-163CB59E9E80}"/>
            </a:ext>
          </a:extLst>
        </xdr:cNvPr>
        <xdr:cNvSpPr/>
      </xdr:nvSpPr>
      <xdr:spPr>
        <a:xfrm>
          <a:off x="13096875" y="1340058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655" name="フローチャート: 判断 654">
          <a:extLst>
            <a:ext uri="{FF2B5EF4-FFF2-40B4-BE49-F238E27FC236}">
              <a16:creationId xmlns:a16="http://schemas.microsoft.com/office/drawing/2014/main" id="{5E1D07B9-C7E3-481D-9245-2531714DEC7C}"/>
            </a:ext>
          </a:extLst>
        </xdr:cNvPr>
        <xdr:cNvSpPr/>
      </xdr:nvSpPr>
      <xdr:spPr>
        <a:xfrm>
          <a:off x="12296775" y="1340240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656" name="フローチャート: 判断 655">
          <a:extLst>
            <a:ext uri="{FF2B5EF4-FFF2-40B4-BE49-F238E27FC236}">
              <a16:creationId xmlns:a16="http://schemas.microsoft.com/office/drawing/2014/main" id="{F329E328-D4E1-4C8B-A524-DA65FB9DBCDB}"/>
            </a:ext>
          </a:extLst>
        </xdr:cNvPr>
        <xdr:cNvSpPr/>
      </xdr:nvSpPr>
      <xdr:spPr>
        <a:xfrm>
          <a:off x="11487150" y="134857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EE7CE5ED-A829-4DA5-8FC5-700E5D72B5B8}"/>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7240239C-E8C8-4EAE-80EA-C448D6387B22}"/>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B28155C9-CED9-413C-9FCB-774773F0B0AD}"/>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C1B2C4-6A34-471E-A79A-CC2BC20947AB}"/>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B312937-513E-4E2D-AF98-A36753929106}"/>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49349</xdr:rowOff>
    </xdr:from>
    <xdr:to>
      <xdr:col>85</xdr:col>
      <xdr:colOff>177800</xdr:colOff>
      <xdr:row>81</xdr:row>
      <xdr:rowOff>150949</xdr:rowOff>
    </xdr:to>
    <xdr:sp macro="" textlink="">
      <xdr:nvSpPr>
        <xdr:cNvPr id="662" name="楕円 661">
          <a:extLst>
            <a:ext uri="{FF2B5EF4-FFF2-40B4-BE49-F238E27FC236}">
              <a16:creationId xmlns:a16="http://schemas.microsoft.com/office/drawing/2014/main" id="{A02B40A4-6142-4309-80E2-3AD66D6F831C}"/>
            </a:ext>
          </a:extLst>
        </xdr:cNvPr>
        <xdr:cNvSpPr/>
      </xdr:nvSpPr>
      <xdr:spPr>
        <a:xfrm>
          <a:off x="14649450" y="131620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72226</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791F182C-93A4-4925-AF6F-3CD434200A10}"/>
            </a:ext>
          </a:extLst>
        </xdr:cNvPr>
        <xdr:cNvSpPr txBox="1"/>
      </xdr:nvSpPr>
      <xdr:spPr>
        <a:xfrm>
          <a:off x="14735175" y="13023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24856</xdr:rowOff>
    </xdr:from>
    <xdr:to>
      <xdr:col>81</xdr:col>
      <xdr:colOff>101600</xdr:colOff>
      <xdr:row>81</xdr:row>
      <xdr:rowOff>126456</xdr:rowOff>
    </xdr:to>
    <xdr:sp macro="" textlink="">
      <xdr:nvSpPr>
        <xdr:cNvPr id="664" name="楕円 663">
          <a:extLst>
            <a:ext uri="{FF2B5EF4-FFF2-40B4-BE49-F238E27FC236}">
              <a16:creationId xmlns:a16="http://schemas.microsoft.com/office/drawing/2014/main" id="{F88ABC27-7253-40B7-A2A3-27A1088C47EA}"/>
            </a:ext>
          </a:extLst>
        </xdr:cNvPr>
        <xdr:cNvSpPr/>
      </xdr:nvSpPr>
      <xdr:spPr>
        <a:xfrm>
          <a:off x="13887450" y="131439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75656</xdr:rowOff>
    </xdr:from>
    <xdr:to>
      <xdr:col>85</xdr:col>
      <xdr:colOff>127000</xdr:colOff>
      <xdr:row>81</xdr:row>
      <xdr:rowOff>100149</xdr:rowOff>
    </xdr:to>
    <xdr:cxnSp macro="">
      <xdr:nvCxnSpPr>
        <xdr:cNvPr id="665" name="直線コネクタ 664">
          <a:extLst>
            <a:ext uri="{FF2B5EF4-FFF2-40B4-BE49-F238E27FC236}">
              <a16:creationId xmlns:a16="http://schemas.microsoft.com/office/drawing/2014/main" id="{B9BF074C-40B7-45E0-A8F2-A4969BD9D583}"/>
            </a:ext>
          </a:extLst>
        </xdr:cNvPr>
        <xdr:cNvCxnSpPr/>
      </xdr:nvCxnSpPr>
      <xdr:spPr>
        <a:xfrm>
          <a:off x="13935075" y="13191581"/>
          <a:ext cx="7620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39551</xdr:rowOff>
    </xdr:from>
    <xdr:to>
      <xdr:col>76</xdr:col>
      <xdr:colOff>165100</xdr:colOff>
      <xdr:row>81</xdr:row>
      <xdr:rowOff>141151</xdr:rowOff>
    </xdr:to>
    <xdr:sp macro="" textlink="">
      <xdr:nvSpPr>
        <xdr:cNvPr id="666" name="楕円 665">
          <a:extLst>
            <a:ext uri="{FF2B5EF4-FFF2-40B4-BE49-F238E27FC236}">
              <a16:creationId xmlns:a16="http://schemas.microsoft.com/office/drawing/2014/main" id="{842716D4-9CA8-4019-B92E-C22016195399}"/>
            </a:ext>
          </a:extLst>
        </xdr:cNvPr>
        <xdr:cNvSpPr/>
      </xdr:nvSpPr>
      <xdr:spPr>
        <a:xfrm>
          <a:off x="13096875" y="1315547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75656</xdr:rowOff>
    </xdr:from>
    <xdr:to>
      <xdr:col>81</xdr:col>
      <xdr:colOff>50800</xdr:colOff>
      <xdr:row>81</xdr:row>
      <xdr:rowOff>90351</xdr:rowOff>
    </xdr:to>
    <xdr:cxnSp macro="">
      <xdr:nvCxnSpPr>
        <xdr:cNvPr id="667" name="直線コネクタ 666">
          <a:extLst>
            <a:ext uri="{FF2B5EF4-FFF2-40B4-BE49-F238E27FC236}">
              <a16:creationId xmlns:a16="http://schemas.microsoft.com/office/drawing/2014/main" id="{F06494F0-8237-4F42-8765-2F5654763DFE}"/>
            </a:ext>
          </a:extLst>
        </xdr:cNvPr>
        <xdr:cNvCxnSpPr/>
      </xdr:nvCxnSpPr>
      <xdr:spPr>
        <a:xfrm flipV="1">
          <a:off x="13144500" y="13191581"/>
          <a:ext cx="790575"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1995</xdr:rowOff>
    </xdr:from>
    <xdr:to>
      <xdr:col>72</xdr:col>
      <xdr:colOff>38100</xdr:colOff>
      <xdr:row>81</xdr:row>
      <xdr:rowOff>103595</xdr:rowOff>
    </xdr:to>
    <xdr:sp macro="" textlink="">
      <xdr:nvSpPr>
        <xdr:cNvPr id="668" name="楕円 667">
          <a:extLst>
            <a:ext uri="{FF2B5EF4-FFF2-40B4-BE49-F238E27FC236}">
              <a16:creationId xmlns:a16="http://schemas.microsoft.com/office/drawing/2014/main" id="{2B3D20D4-EEF0-429E-A107-F42470344504}"/>
            </a:ext>
          </a:extLst>
        </xdr:cNvPr>
        <xdr:cNvSpPr/>
      </xdr:nvSpPr>
      <xdr:spPr>
        <a:xfrm>
          <a:off x="12296775" y="131179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52795</xdr:rowOff>
    </xdr:from>
    <xdr:to>
      <xdr:col>76</xdr:col>
      <xdr:colOff>114300</xdr:colOff>
      <xdr:row>81</xdr:row>
      <xdr:rowOff>90351</xdr:rowOff>
    </xdr:to>
    <xdr:cxnSp macro="">
      <xdr:nvCxnSpPr>
        <xdr:cNvPr id="669" name="直線コネクタ 668">
          <a:extLst>
            <a:ext uri="{FF2B5EF4-FFF2-40B4-BE49-F238E27FC236}">
              <a16:creationId xmlns:a16="http://schemas.microsoft.com/office/drawing/2014/main" id="{B8392E78-3D62-457F-A629-1FDA07642E90}"/>
            </a:ext>
          </a:extLst>
        </xdr:cNvPr>
        <xdr:cNvCxnSpPr/>
      </xdr:nvCxnSpPr>
      <xdr:spPr>
        <a:xfrm>
          <a:off x="12344400" y="13165545"/>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147320</xdr:rowOff>
    </xdr:from>
    <xdr:to>
      <xdr:col>67</xdr:col>
      <xdr:colOff>101600</xdr:colOff>
      <xdr:row>81</xdr:row>
      <xdr:rowOff>77470</xdr:rowOff>
    </xdr:to>
    <xdr:sp macro="" textlink="">
      <xdr:nvSpPr>
        <xdr:cNvPr id="670" name="楕円 669">
          <a:extLst>
            <a:ext uri="{FF2B5EF4-FFF2-40B4-BE49-F238E27FC236}">
              <a16:creationId xmlns:a16="http://schemas.microsoft.com/office/drawing/2014/main" id="{17957F9D-EF2D-46A3-9105-7E24194E3FA5}"/>
            </a:ext>
          </a:extLst>
        </xdr:cNvPr>
        <xdr:cNvSpPr/>
      </xdr:nvSpPr>
      <xdr:spPr>
        <a:xfrm>
          <a:off x="11487150" y="130981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26670</xdr:rowOff>
    </xdr:from>
    <xdr:to>
      <xdr:col>71</xdr:col>
      <xdr:colOff>177800</xdr:colOff>
      <xdr:row>81</xdr:row>
      <xdr:rowOff>52795</xdr:rowOff>
    </xdr:to>
    <xdr:cxnSp macro="">
      <xdr:nvCxnSpPr>
        <xdr:cNvPr id="671" name="直線コネクタ 670">
          <a:extLst>
            <a:ext uri="{FF2B5EF4-FFF2-40B4-BE49-F238E27FC236}">
              <a16:creationId xmlns:a16="http://schemas.microsoft.com/office/drawing/2014/main" id="{F2E8F704-8363-41F9-9920-F1DB5D1C6F51}"/>
            </a:ext>
          </a:extLst>
        </xdr:cNvPr>
        <xdr:cNvCxnSpPr/>
      </xdr:nvCxnSpPr>
      <xdr:spPr>
        <a:xfrm>
          <a:off x="11534775" y="13145770"/>
          <a:ext cx="809625"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672" name="n_1aveValue【消防施設】&#10;有形固定資産減価償却率">
          <a:extLst>
            <a:ext uri="{FF2B5EF4-FFF2-40B4-BE49-F238E27FC236}">
              <a16:creationId xmlns:a16="http://schemas.microsoft.com/office/drawing/2014/main" id="{EA556EAF-A557-44B4-8C48-567A94564740}"/>
            </a:ext>
          </a:extLst>
        </xdr:cNvPr>
        <xdr:cNvSpPr txBox="1"/>
      </xdr:nvSpPr>
      <xdr:spPr>
        <a:xfrm>
          <a:off x="13745219" y="1346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673" name="n_2aveValue【消防施設】&#10;有形固定資産減価償却率">
          <a:extLst>
            <a:ext uri="{FF2B5EF4-FFF2-40B4-BE49-F238E27FC236}">
              <a16:creationId xmlns:a16="http://schemas.microsoft.com/office/drawing/2014/main" id="{10646D6C-D0F9-4B58-BF92-CB8B9D5CF1EC}"/>
            </a:ext>
          </a:extLst>
        </xdr:cNvPr>
        <xdr:cNvSpPr txBox="1"/>
      </xdr:nvSpPr>
      <xdr:spPr>
        <a:xfrm>
          <a:off x="12964169" y="1348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674" name="n_3aveValue【消防施設】&#10;有形固定資産減価償却率">
          <a:extLst>
            <a:ext uri="{FF2B5EF4-FFF2-40B4-BE49-F238E27FC236}">
              <a16:creationId xmlns:a16="http://schemas.microsoft.com/office/drawing/2014/main" id="{3B26E09F-22CC-4315-86AC-303F324312F1}"/>
            </a:ext>
          </a:extLst>
        </xdr:cNvPr>
        <xdr:cNvSpPr txBox="1"/>
      </xdr:nvSpPr>
      <xdr:spPr>
        <a:xfrm>
          <a:off x="12164069" y="1348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675" name="n_4aveValue【消防施設】&#10;有形固定資産減価償却率">
          <a:extLst>
            <a:ext uri="{FF2B5EF4-FFF2-40B4-BE49-F238E27FC236}">
              <a16:creationId xmlns:a16="http://schemas.microsoft.com/office/drawing/2014/main" id="{5BC091AB-8321-4C3F-A782-C0615560700B}"/>
            </a:ext>
          </a:extLst>
        </xdr:cNvPr>
        <xdr:cNvSpPr txBox="1"/>
      </xdr:nvSpPr>
      <xdr:spPr>
        <a:xfrm>
          <a:off x="11354444" y="1357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142983</xdr:rowOff>
    </xdr:from>
    <xdr:ext cx="405111" cy="259045"/>
    <xdr:sp macro="" textlink="">
      <xdr:nvSpPr>
        <xdr:cNvPr id="676" name="n_1mainValue【消防施設】&#10;有形固定資産減価償却率">
          <a:extLst>
            <a:ext uri="{FF2B5EF4-FFF2-40B4-BE49-F238E27FC236}">
              <a16:creationId xmlns:a16="http://schemas.microsoft.com/office/drawing/2014/main" id="{ED1008C9-25ED-4178-87B1-DBEE89639331}"/>
            </a:ext>
          </a:extLst>
        </xdr:cNvPr>
        <xdr:cNvSpPr txBox="1"/>
      </xdr:nvSpPr>
      <xdr:spPr>
        <a:xfrm>
          <a:off x="13745219" y="12931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157678</xdr:rowOff>
    </xdr:from>
    <xdr:ext cx="405111" cy="259045"/>
    <xdr:sp macro="" textlink="">
      <xdr:nvSpPr>
        <xdr:cNvPr id="677" name="n_2mainValue【消防施設】&#10;有形固定資産減価償却率">
          <a:extLst>
            <a:ext uri="{FF2B5EF4-FFF2-40B4-BE49-F238E27FC236}">
              <a16:creationId xmlns:a16="http://schemas.microsoft.com/office/drawing/2014/main" id="{952C6E8E-A0FF-444D-9841-79B36E8CCB78}"/>
            </a:ext>
          </a:extLst>
        </xdr:cNvPr>
        <xdr:cNvSpPr txBox="1"/>
      </xdr:nvSpPr>
      <xdr:spPr>
        <a:xfrm>
          <a:off x="12964169" y="12952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120122</xdr:rowOff>
    </xdr:from>
    <xdr:ext cx="405111" cy="259045"/>
    <xdr:sp macro="" textlink="">
      <xdr:nvSpPr>
        <xdr:cNvPr id="678" name="n_3mainValue【消防施設】&#10;有形固定資産減価償却率">
          <a:extLst>
            <a:ext uri="{FF2B5EF4-FFF2-40B4-BE49-F238E27FC236}">
              <a16:creationId xmlns:a16="http://schemas.microsoft.com/office/drawing/2014/main" id="{A86547F0-E6B4-4CF3-98F6-37BB3A74A166}"/>
            </a:ext>
          </a:extLst>
        </xdr:cNvPr>
        <xdr:cNvSpPr txBox="1"/>
      </xdr:nvSpPr>
      <xdr:spPr>
        <a:xfrm>
          <a:off x="12164069" y="12915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93997</xdr:rowOff>
    </xdr:from>
    <xdr:ext cx="405111" cy="259045"/>
    <xdr:sp macro="" textlink="">
      <xdr:nvSpPr>
        <xdr:cNvPr id="679" name="n_4mainValue【消防施設】&#10;有形固定資産減価償却率">
          <a:extLst>
            <a:ext uri="{FF2B5EF4-FFF2-40B4-BE49-F238E27FC236}">
              <a16:creationId xmlns:a16="http://schemas.microsoft.com/office/drawing/2014/main" id="{0AB76D8B-142F-4B6E-98B6-0C56866447AF}"/>
            </a:ext>
          </a:extLst>
        </xdr:cNvPr>
        <xdr:cNvSpPr txBox="1"/>
      </xdr:nvSpPr>
      <xdr:spPr>
        <a:xfrm>
          <a:off x="11354444" y="1288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38B374FE-1FC0-4208-BAB3-8E4EDC9D7A05}"/>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4193F080-E624-4D2A-8925-08039438798A}"/>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C97786B6-C7F1-49C4-BEFD-22BC4767A50B}"/>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3E425A9E-F73B-415F-966B-E2EB74903BBC}"/>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D6C06486-15DF-4A56-887A-8F7C5845E69C}"/>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EF0C2480-F32F-4FCE-B4A7-A0C2FC19841B}"/>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59CF684A-A95C-4CC6-8D17-F23FBD73CD00}"/>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618FABB3-B58F-4AB9-B6C6-7821496A2419}"/>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A7467E9B-0B6A-4839-81DD-B96F3D4770FC}"/>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53D86C28-A1E1-4E19-8D05-EEC92C0CED30}"/>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a:extLst>
            <a:ext uri="{FF2B5EF4-FFF2-40B4-BE49-F238E27FC236}">
              <a16:creationId xmlns:a16="http://schemas.microsoft.com/office/drawing/2014/main" id="{D2A9D984-F994-433B-8B03-C29749291B21}"/>
            </a:ext>
          </a:extLst>
        </xdr:cNvPr>
        <xdr:cNvCxnSpPr/>
      </xdr:nvCxnSpPr>
      <xdr:spPr>
        <a:xfrm>
          <a:off x="164592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a:extLst>
            <a:ext uri="{FF2B5EF4-FFF2-40B4-BE49-F238E27FC236}">
              <a16:creationId xmlns:a16="http://schemas.microsoft.com/office/drawing/2014/main" id="{52D01A56-9F31-4B83-B990-0F2FD8E9A384}"/>
            </a:ext>
          </a:extLst>
        </xdr:cNvPr>
        <xdr:cNvSpPr txBox="1"/>
      </xdr:nvSpPr>
      <xdr:spPr>
        <a:xfrm>
          <a:off x="160523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a:extLst>
            <a:ext uri="{FF2B5EF4-FFF2-40B4-BE49-F238E27FC236}">
              <a16:creationId xmlns:a16="http://schemas.microsoft.com/office/drawing/2014/main" id="{36E8B92E-2ED7-48B6-9926-113299FE75F6}"/>
            </a:ext>
          </a:extLst>
        </xdr:cNvPr>
        <xdr:cNvCxnSpPr/>
      </xdr:nvCxnSpPr>
      <xdr:spPr>
        <a:xfrm>
          <a:off x="164592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a:extLst>
            <a:ext uri="{FF2B5EF4-FFF2-40B4-BE49-F238E27FC236}">
              <a16:creationId xmlns:a16="http://schemas.microsoft.com/office/drawing/2014/main" id="{FBE9D984-720A-4A55-9301-190E0E9DD7CD}"/>
            </a:ext>
          </a:extLst>
        </xdr:cNvPr>
        <xdr:cNvSpPr txBox="1"/>
      </xdr:nvSpPr>
      <xdr:spPr>
        <a:xfrm>
          <a:off x="16052346"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a:extLst>
            <a:ext uri="{FF2B5EF4-FFF2-40B4-BE49-F238E27FC236}">
              <a16:creationId xmlns:a16="http://schemas.microsoft.com/office/drawing/2014/main" id="{825C67EE-B340-41FC-8A8E-0FD5089618A2}"/>
            </a:ext>
          </a:extLst>
        </xdr:cNvPr>
        <xdr:cNvCxnSpPr/>
      </xdr:nvCxnSpPr>
      <xdr:spPr>
        <a:xfrm>
          <a:off x="164592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a:extLst>
            <a:ext uri="{FF2B5EF4-FFF2-40B4-BE49-F238E27FC236}">
              <a16:creationId xmlns:a16="http://schemas.microsoft.com/office/drawing/2014/main" id="{3F7289EE-4F00-4099-93D5-AE6A1346C3E1}"/>
            </a:ext>
          </a:extLst>
        </xdr:cNvPr>
        <xdr:cNvSpPr txBox="1"/>
      </xdr:nvSpPr>
      <xdr:spPr>
        <a:xfrm>
          <a:off x="16052346"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a:extLst>
            <a:ext uri="{FF2B5EF4-FFF2-40B4-BE49-F238E27FC236}">
              <a16:creationId xmlns:a16="http://schemas.microsoft.com/office/drawing/2014/main" id="{557E476D-4AEB-4F9C-9898-93D12A81C3C0}"/>
            </a:ext>
          </a:extLst>
        </xdr:cNvPr>
        <xdr:cNvCxnSpPr/>
      </xdr:nvCxnSpPr>
      <xdr:spPr>
        <a:xfrm>
          <a:off x="164592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a:extLst>
            <a:ext uri="{FF2B5EF4-FFF2-40B4-BE49-F238E27FC236}">
              <a16:creationId xmlns:a16="http://schemas.microsoft.com/office/drawing/2014/main" id="{53A437DA-9FFE-4FE2-933E-6CC655783CCF}"/>
            </a:ext>
          </a:extLst>
        </xdr:cNvPr>
        <xdr:cNvSpPr txBox="1"/>
      </xdr:nvSpPr>
      <xdr:spPr>
        <a:xfrm>
          <a:off x="16052346"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a:extLst>
            <a:ext uri="{FF2B5EF4-FFF2-40B4-BE49-F238E27FC236}">
              <a16:creationId xmlns:a16="http://schemas.microsoft.com/office/drawing/2014/main" id="{CD82FE0D-5F9C-410A-BCA0-8FF371E42DC8}"/>
            </a:ext>
          </a:extLst>
        </xdr:cNvPr>
        <xdr:cNvCxnSpPr/>
      </xdr:nvCxnSpPr>
      <xdr:spPr>
        <a:xfrm>
          <a:off x="164592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a:extLst>
            <a:ext uri="{FF2B5EF4-FFF2-40B4-BE49-F238E27FC236}">
              <a16:creationId xmlns:a16="http://schemas.microsoft.com/office/drawing/2014/main" id="{2AAF91F6-A03F-471E-8E4D-DF7AA6010150}"/>
            </a:ext>
          </a:extLst>
        </xdr:cNvPr>
        <xdr:cNvSpPr txBox="1"/>
      </xdr:nvSpPr>
      <xdr:spPr>
        <a:xfrm>
          <a:off x="16052346"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a:extLst>
            <a:ext uri="{FF2B5EF4-FFF2-40B4-BE49-F238E27FC236}">
              <a16:creationId xmlns:a16="http://schemas.microsoft.com/office/drawing/2014/main" id="{5EA0C8F0-D3FB-4498-BAE4-E0025A15DF43}"/>
            </a:ext>
          </a:extLst>
        </xdr:cNvPr>
        <xdr:cNvCxnSpPr/>
      </xdr:nvCxnSpPr>
      <xdr:spPr>
        <a:xfrm>
          <a:off x="164592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a:extLst>
            <a:ext uri="{FF2B5EF4-FFF2-40B4-BE49-F238E27FC236}">
              <a16:creationId xmlns:a16="http://schemas.microsoft.com/office/drawing/2014/main" id="{1BCFDD4B-E5AE-4CAE-8287-26D05E408E23}"/>
            </a:ext>
          </a:extLst>
        </xdr:cNvPr>
        <xdr:cNvSpPr txBox="1"/>
      </xdr:nvSpPr>
      <xdr:spPr>
        <a:xfrm>
          <a:off x="16052346"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4594CA56-7EE3-46DC-8BE6-588C269FFA2E}"/>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F097212B-98E3-4738-B391-373C2870007F}"/>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B3BE1AA9-7D3C-49DA-8A91-2D8EC2083473}"/>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705" name="直線コネクタ 704">
          <a:extLst>
            <a:ext uri="{FF2B5EF4-FFF2-40B4-BE49-F238E27FC236}">
              <a16:creationId xmlns:a16="http://schemas.microsoft.com/office/drawing/2014/main" id="{FD776658-EAB5-4B2C-B430-D6A2C3311722}"/>
            </a:ext>
          </a:extLst>
        </xdr:cNvPr>
        <xdr:cNvCxnSpPr/>
      </xdr:nvCxnSpPr>
      <xdr:spPr>
        <a:xfrm flipV="1">
          <a:off x="19954239" y="12674691"/>
          <a:ext cx="0" cy="141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706" name="【消防施設】&#10;一人当たり面積最小値テキスト">
          <a:extLst>
            <a:ext uri="{FF2B5EF4-FFF2-40B4-BE49-F238E27FC236}">
              <a16:creationId xmlns:a16="http://schemas.microsoft.com/office/drawing/2014/main" id="{36B9F17D-B7CF-40DA-97A2-43D354FB7579}"/>
            </a:ext>
          </a:extLst>
        </xdr:cNvPr>
        <xdr:cNvSpPr txBox="1"/>
      </xdr:nvSpPr>
      <xdr:spPr>
        <a:xfrm>
          <a:off x="19992975" y="1408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707" name="直線コネクタ 706">
          <a:extLst>
            <a:ext uri="{FF2B5EF4-FFF2-40B4-BE49-F238E27FC236}">
              <a16:creationId xmlns:a16="http://schemas.microsoft.com/office/drawing/2014/main" id="{9D339F8B-B0B8-4992-A8DC-16C069EE5E8A}"/>
            </a:ext>
          </a:extLst>
        </xdr:cNvPr>
        <xdr:cNvCxnSpPr/>
      </xdr:nvCxnSpPr>
      <xdr:spPr>
        <a:xfrm>
          <a:off x="19878675" y="140876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708" name="【消防施設】&#10;一人当たり面積最大値テキスト">
          <a:extLst>
            <a:ext uri="{FF2B5EF4-FFF2-40B4-BE49-F238E27FC236}">
              <a16:creationId xmlns:a16="http://schemas.microsoft.com/office/drawing/2014/main" id="{2DB05043-5C7E-46CB-8E68-F3C2010BB5F7}"/>
            </a:ext>
          </a:extLst>
        </xdr:cNvPr>
        <xdr:cNvSpPr txBox="1"/>
      </xdr:nvSpPr>
      <xdr:spPr>
        <a:xfrm>
          <a:off x="19992975" y="1246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709" name="直線コネクタ 708">
          <a:extLst>
            <a:ext uri="{FF2B5EF4-FFF2-40B4-BE49-F238E27FC236}">
              <a16:creationId xmlns:a16="http://schemas.microsoft.com/office/drawing/2014/main" id="{55F52D13-812D-4CD5-87FC-11CD7012A07B}"/>
            </a:ext>
          </a:extLst>
        </xdr:cNvPr>
        <xdr:cNvCxnSpPr/>
      </xdr:nvCxnSpPr>
      <xdr:spPr>
        <a:xfrm>
          <a:off x="19878675" y="126746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710" name="【消防施設】&#10;一人当たり面積平均値テキスト">
          <a:extLst>
            <a:ext uri="{FF2B5EF4-FFF2-40B4-BE49-F238E27FC236}">
              <a16:creationId xmlns:a16="http://schemas.microsoft.com/office/drawing/2014/main" id="{DE365EEF-3EAC-4153-B046-C6EABF65486E}"/>
            </a:ext>
          </a:extLst>
        </xdr:cNvPr>
        <xdr:cNvSpPr txBox="1"/>
      </xdr:nvSpPr>
      <xdr:spPr>
        <a:xfrm>
          <a:off x="19992975" y="13742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711" name="フローチャート: 判断 710">
          <a:extLst>
            <a:ext uri="{FF2B5EF4-FFF2-40B4-BE49-F238E27FC236}">
              <a16:creationId xmlns:a16="http://schemas.microsoft.com/office/drawing/2014/main" id="{1055AB81-4BAB-41F5-8EB0-618732907476}"/>
            </a:ext>
          </a:extLst>
        </xdr:cNvPr>
        <xdr:cNvSpPr/>
      </xdr:nvSpPr>
      <xdr:spPr>
        <a:xfrm>
          <a:off x="19897725" y="1376416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712" name="フローチャート: 判断 711">
          <a:extLst>
            <a:ext uri="{FF2B5EF4-FFF2-40B4-BE49-F238E27FC236}">
              <a16:creationId xmlns:a16="http://schemas.microsoft.com/office/drawing/2014/main" id="{991F59F6-D9EA-4942-9061-95A1CCE77668}"/>
            </a:ext>
          </a:extLst>
        </xdr:cNvPr>
        <xdr:cNvSpPr/>
      </xdr:nvSpPr>
      <xdr:spPr>
        <a:xfrm>
          <a:off x="19154775" y="137458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713" name="フローチャート: 判断 712">
          <a:extLst>
            <a:ext uri="{FF2B5EF4-FFF2-40B4-BE49-F238E27FC236}">
              <a16:creationId xmlns:a16="http://schemas.microsoft.com/office/drawing/2014/main" id="{0A811BAB-C82E-4CB8-993C-18B69A287A2A}"/>
            </a:ext>
          </a:extLst>
        </xdr:cNvPr>
        <xdr:cNvSpPr/>
      </xdr:nvSpPr>
      <xdr:spPr>
        <a:xfrm>
          <a:off x="18345150" y="137621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714" name="フローチャート: 判断 713">
          <a:extLst>
            <a:ext uri="{FF2B5EF4-FFF2-40B4-BE49-F238E27FC236}">
              <a16:creationId xmlns:a16="http://schemas.microsoft.com/office/drawing/2014/main" id="{07A693C7-F4C1-4616-BC75-E0121DC3D086}"/>
            </a:ext>
          </a:extLst>
        </xdr:cNvPr>
        <xdr:cNvSpPr/>
      </xdr:nvSpPr>
      <xdr:spPr>
        <a:xfrm>
          <a:off x="17554575" y="138123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715" name="フローチャート: 判断 714">
          <a:extLst>
            <a:ext uri="{FF2B5EF4-FFF2-40B4-BE49-F238E27FC236}">
              <a16:creationId xmlns:a16="http://schemas.microsoft.com/office/drawing/2014/main" id="{E93805B7-DA7B-4421-95D9-A0677935634C}"/>
            </a:ext>
          </a:extLst>
        </xdr:cNvPr>
        <xdr:cNvSpPr/>
      </xdr:nvSpPr>
      <xdr:spPr>
        <a:xfrm>
          <a:off x="16754475" y="1381143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5D21411-3FC9-415F-AF3C-06E3B1D0E54D}"/>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1E399A6-0048-4BE8-995B-CDAEFBF9DBB2}"/>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BF76F2E-C357-4BA9-8163-CCD2D0660153}"/>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23EFEF6-A05D-47B8-AAA2-AD5BC33C81AF}"/>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31A59F9-1254-4D01-8C59-47E6962EEB74}"/>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60234</xdr:rowOff>
    </xdr:from>
    <xdr:to>
      <xdr:col>116</xdr:col>
      <xdr:colOff>114300</xdr:colOff>
      <xdr:row>84</xdr:row>
      <xdr:rowOff>161834</xdr:rowOff>
    </xdr:to>
    <xdr:sp macro="" textlink="">
      <xdr:nvSpPr>
        <xdr:cNvPr id="721" name="楕円 720">
          <a:extLst>
            <a:ext uri="{FF2B5EF4-FFF2-40B4-BE49-F238E27FC236}">
              <a16:creationId xmlns:a16="http://schemas.microsoft.com/office/drawing/2014/main" id="{CB0EE494-626C-413A-A05A-2CC25C7A1363}"/>
            </a:ext>
          </a:extLst>
        </xdr:cNvPr>
        <xdr:cNvSpPr/>
      </xdr:nvSpPr>
      <xdr:spPr>
        <a:xfrm>
          <a:off x="19897725" y="1366193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83111</xdr:rowOff>
    </xdr:from>
    <xdr:ext cx="469744" cy="259045"/>
    <xdr:sp macro="" textlink="">
      <xdr:nvSpPr>
        <xdr:cNvPr id="722" name="【消防施設】&#10;一人当たり面積該当値テキスト">
          <a:extLst>
            <a:ext uri="{FF2B5EF4-FFF2-40B4-BE49-F238E27FC236}">
              <a16:creationId xmlns:a16="http://schemas.microsoft.com/office/drawing/2014/main" id="{9F632E40-DE5F-42F6-A27C-856C3D90D16B}"/>
            </a:ext>
          </a:extLst>
        </xdr:cNvPr>
        <xdr:cNvSpPr txBox="1"/>
      </xdr:nvSpPr>
      <xdr:spPr>
        <a:xfrm>
          <a:off x="19992975" y="1352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67855</xdr:rowOff>
    </xdr:from>
    <xdr:to>
      <xdr:col>112</xdr:col>
      <xdr:colOff>38100</xdr:colOff>
      <xdr:row>84</xdr:row>
      <xdr:rowOff>169455</xdr:rowOff>
    </xdr:to>
    <xdr:sp macro="" textlink="">
      <xdr:nvSpPr>
        <xdr:cNvPr id="723" name="楕円 722">
          <a:extLst>
            <a:ext uri="{FF2B5EF4-FFF2-40B4-BE49-F238E27FC236}">
              <a16:creationId xmlns:a16="http://schemas.microsoft.com/office/drawing/2014/main" id="{A4EBEE03-7CCF-4708-B376-7B9FAA38D7B3}"/>
            </a:ext>
          </a:extLst>
        </xdr:cNvPr>
        <xdr:cNvSpPr/>
      </xdr:nvSpPr>
      <xdr:spPr>
        <a:xfrm>
          <a:off x="19154775" y="136663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111034</xdr:rowOff>
    </xdr:from>
    <xdr:to>
      <xdr:col>116</xdr:col>
      <xdr:colOff>63500</xdr:colOff>
      <xdr:row>84</xdr:row>
      <xdr:rowOff>118655</xdr:rowOff>
    </xdr:to>
    <xdr:cxnSp macro="">
      <xdr:nvCxnSpPr>
        <xdr:cNvPr id="724" name="直線コネクタ 723">
          <a:extLst>
            <a:ext uri="{FF2B5EF4-FFF2-40B4-BE49-F238E27FC236}">
              <a16:creationId xmlns:a16="http://schemas.microsoft.com/office/drawing/2014/main" id="{5501DACD-D20E-4777-86A9-A120CCB73F20}"/>
            </a:ext>
          </a:extLst>
        </xdr:cNvPr>
        <xdr:cNvCxnSpPr/>
      </xdr:nvCxnSpPr>
      <xdr:spPr>
        <a:xfrm flipV="1">
          <a:off x="19202400" y="13709559"/>
          <a:ext cx="752475" cy="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87449</xdr:rowOff>
    </xdr:from>
    <xdr:to>
      <xdr:col>107</xdr:col>
      <xdr:colOff>101600</xdr:colOff>
      <xdr:row>85</xdr:row>
      <xdr:rowOff>17599</xdr:rowOff>
    </xdr:to>
    <xdr:sp macro="" textlink="">
      <xdr:nvSpPr>
        <xdr:cNvPr id="725" name="楕円 724">
          <a:extLst>
            <a:ext uri="{FF2B5EF4-FFF2-40B4-BE49-F238E27FC236}">
              <a16:creationId xmlns:a16="http://schemas.microsoft.com/office/drawing/2014/main" id="{338C63D2-75CC-4E6F-96E4-80E4986F20D3}"/>
            </a:ext>
          </a:extLst>
        </xdr:cNvPr>
        <xdr:cNvSpPr/>
      </xdr:nvSpPr>
      <xdr:spPr>
        <a:xfrm>
          <a:off x="18345150" y="136859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118655</xdr:rowOff>
    </xdr:from>
    <xdr:to>
      <xdr:col>111</xdr:col>
      <xdr:colOff>177800</xdr:colOff>
      <xdr:row>84</xdr:row>
      <xdr:rowOff>138249</xdr:rowOff>
    </xdr:to>
    <xdr:cxnSp macro="">
      <xdr:nvCxnSpPr>
        <xdr:cNvPr id="726" name="直線コネクタ 725">
          <a:extLst>
            <a:ext uri="{FF2B5EF4-FFF2-40B4-BE49-F238E27FC236}">
              <a16:creationId xmlns:a16="http://schemas.microsoft.com/office/drawing/2014/main" id="{9269EB07-570E-4D34-A508-701976732BCF}"/>
            </a:ext>
          </a:extLst>
        </xdr:cNvPr>
        <xdr:cNvCxnSpPr/>
      </xdr:nvCxnSpPr>
      <xdr:spPr>
        <a:xfrm flipV="1">
          <a:off x="18392775" y="13723530"/>
          <a:ext cx="80962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97245</xdr:rowOff>
    </xdr:from>
    <xdr:to>
      <xdr:col>102</xdr:col>
      <xdr:colOff>165100</xdr:colOff>
      <xdr:row>85</xdr:row>
      <xdr:rowOff>27395</xdr:rowOff>
    </xdr:to>
    <xdr:sp macro="" textlink="">
      <xdr:nvSpPr>
        <xdr:cNvPr id="727" name="楕円 726">
          <a:extLst>
            <a:ext uri="{FF2B5EF4-FFF2-40B4-BE49-F238E27FC236}">
              <a16:creationId xmlns:a16="http://schemas.microsoft.com/office/drawing/2014/main" id="{72C7ADE9-A252-49EE-86A7-10F4350A59CE}"/>
            </a:ext>
          </a:extLst>
        </xdr:cNvPr>
        <xdr:cNvSpPr/>
      </xdr:nvSpPr>
      <xdr:spPr>
        <a:xfrm>
          <a:off x="17554575" y="136989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138249</xdr:rowOff>
    </xdr:from>
    <xdr:to>
      <xdr:col>107</xdr:col>
      <xdr:colOff>50800</xdr:colOff>
      <xdr:row>84</xdr:row>
      <xdr:rowOff>148045</xdr:rowOff>
    </xdr:to>
    <xdr:cxnSp macro="">
      <xdr:nvCxnSpPr>
        <xdr:cNvPr id="728" name="直線コネクタ 727">
          <a:extLst>
            <a:ext uri="{FF2B5EF4-FFF2-40B4-BE49-F238E27FC236}">
              <a16:creationId xmlns:a16="http://schemas.microsoft.com/office/drawing/2014/main" id="{3CF23353-BEF0-4526-89D2-941C72851B5F}"/>
            </a:ext>
          </a:extLst>
        </xdr:cNvPr>
        <xdr:cNvCxnSpPr/>
      </xdr:nvCxnSpPr>
      <xdr:spPr>
        <a:xfrm flipV="1">
          <a:off x="17602200" y="13743124"/>
          <a:ext cx="790575"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99423</xdr:rowOff>
    </xdr:from>
    <xdr:to>
      <xdr:col>98</xdr:col>
      <xdr:colOff>38100</xdr:colOff>
      <xdr:row>85</xdr:row>
      <xdr:rowOff>29573</xdr:rowOff>
    </xdr:to>
    <xdr:sp macro="" textlink="">
      <xdr:nvSpPr>
        <xdr:cNvPr id="729" name="楕円 728">
          <a:extLst>
            <a:ext uri="{FF2B5EF4-FFF2-40B4-BE49-F238E27FC236}">
              <a16:creationId xmlns:a16="http://schemas.microsoft.com/office/drawing/2014/main" id="{01172C6A-F38F-4A13-93F5-3A47E98F8C09}"/>
            </a:ext>
          </a:extLst>
        </xdr:cNvPr>
        <xdr:cNvSpPr/>
      </xdr:nvSpPr>
      <xdr:spPr>
        <a:xfrm>
          <a:off x="16754475" y="1370429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148045</xdr:rowOff>
    </xdr:from>
    <xdr:to>
      <xdr:col>102</xdr:col>
      <xdr:colOff>114300</xdr:colOff>
      <xdr:row>84</xdr:row>
      <xdr:rowOff>150223</xdr:rowOff>
    </xdr:to>
    <xdr:cxnSp macro="">
      <xdr:nvCxnSpPr>
        <xdr:cNvPr id="730" name="直線コネクタ 729">
          <a:extLst>
            <a:ext uri="{FF2B5EF4-FFF2-40B4-BE49-F238E27FC236}">
              <a16:creationId xmlns:a16="http://schemas.microsoft.com/office/drawing/2014/main" id="{1B789F0D-32BD-4D5A-8B7E-9D854E5850EE}"/>
            </a:ext>
          </a:extLst>
        </xdr:cNvPr>
        <xdr:cNvCxnSpPr/>
      </xdr:nvCxnSpPr>
      <xdr:spPr>
        <a:xfrm flipV="1">
          <a:off x="16802100" y="13746570"/>
          <a:ext cx="800100" cy="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68597</xdr:rowOff>
    </xdr:from>
    <xdr:ext cx="469744" cy="259045"/>
    <xdr:sp macro="" textlink="">
      <xdr:nvSpPr>
        <xdr:cNvPr id="731" name="n_1aveValue【消防施設】&#10;一人当たり面積">
          <a:extLst>
            <a:ext uri="{FF2B5EF4-FFF2-40B4-BE49-F238E27FC236}">
              <a16:creationId xmlns:a16="http://schemas.microsoft.com/office/drawing/2014/main" id="{3549ED87-CF70-48C1-81B8-D24A39A97B64}"/>
            </a:ext>
          </a:extLst>
        </xdr:cNvPr>
        <xdr:cNvSpPr txBox="1"/>
      </xdr:nvSpPr>
      <xdr:spPr>
        <a:xfrm>
          <a:off x="18983402" y="1382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84926</xdr:rowOff>
    </xdr:from>
    <xdr:ext cx="469744" cy="259045"/>
    <xdr:sp macro="" textlink="">
      <xdr:nvSpPr>
        <xdr:cNvPr id="732" name="n_2aveValue【消防施設】&#10;一人当たり面積">
          <a:extLst>
            <a:ext uri="{FF2B5EF4-FFF2-40B4-BE49-F238E27FC236}">
              <a16:creationId xmlns:a16="http://schemas.microsoft.com/office/drawing/2014/main" id="{1FA0764D-BB4E-459A-AF32-D7807F9526F6}"/>
            </a:ext>
          </a:extLst>
        </xdr:cNvPr>
        <xdr:cNvSpPr txBox="1"/>
      </xdr:nvSpPr>
      <xdr:spPr>
        <a:xfrm>
          <a:off x="18183302" y="1385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138265</xdr:rowOff>
    </xdr:from>
    <xdr:ext cx="469744" cy="259045"/>
    <xdr:sp macro="" textlink="">
      <xdr:nvSpPr>
        <xdr:cNvPr id="733" name="n_3aveValue【消防施設】&#10;一人当たり面積">
          <a:extLst>
            <a:ext uri="{FF2B5EF4-FFF2-40B4-BE49-F238E27FC236}">
              <a16:creationId xmlns:a16="http://schemas.microsoft.com/office/drawing/2014/main" id="{383B7C93-8B8C-4722-86FF-5ADF7E4E3BA0}"/>
            </a:ext>
          </a:extLst>
        </xdr:cNvPr>
        <xdr:cNvSpPr txBox="1"/>
      </xdr:nvSpPr>
      <xdr:spPr>
        <a:xfrm>
          <a:off x="17383202" y="1390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143708</xdr:rowOff>
    </xdr:from>
    <xdr:ext cx="469744" cy="259045"/>
    <xdr:sp macro="" textlink="">
      <xdr:nvSpPr>
        <xdr:cNvPr id="734" name="n_4aveValue【消防施設】&#10;一人当たり面積">
          <a:extLst>
            <a:ext uri="{FF2B5EF4-FFF2-40B4-BE49-F238E27FC236}">
              <a16:creationId xmlns:a16="http://schemas.microsoft.com/office/drawing/2014/main" id="{E028BEF5-B743-422C-87FA-8B1BCD61B2D0}"/>
            </a:ext>
          </a:extLst>
        </xdr:cNvPr>
        <xdr:cNvSpPr txBox="1"/>
      </xdr:nvSpPr>
      <xdr:spPr>
        <a:xfrm>
          <a:off x="16592627" y="1390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14532</xdr:rowOff>
    </xdr:from>
    <xdr:ext cx="469744" cy="259045"/>
    <xdr:sp macro="" textlink="">
      <xdr:nvSpPr>
        <xdr:cNvPr id="735" name="n_1mainValue【消防施設】&#10;一人当たり面積">
          <a:extLst>
            <a:ext uri="{FF2B5EF4-FFF2-40B4-BE49-F238E27FC236}">
              <a16:creationId xmlns:a16="http://schemas.microsoft.com/office/drawing/2014/main" id="{E01EF3C4-F8FB-4A5E-98B0-B1E108ABD872}"/>
            </a:ext>
          </a:extLst>
        </xdr:cNvPr>
        <xdr:cNvSpPr txBox="1"/>
      </xdr:nvSpPr>
      <xdr:spPr>
        <a:xfrm>
          <a:off x="18983402" y="1345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34126</xdr:rowOff>
    </xdr:from>
    <xdr:ext cx="469744" cy="259045"/>
    <xdr:sp macro="" textlink="">
      <xdr:nvSpPr>
        <xdr:cNvPr id="736" name="n_2mainValue【消防施設】&#10;一人当たり面積">
          <a:extLst>
            <a:ext uri="{FF2B5EF4-FFF2-40B4-BE49-F238E27FC236}">
              <a16:creationId xmlns:a16="http://schemas.microsoft.com/office/drawing/2014/main" id="{D2FD8961-502A-4A4F-85C1-7CB5E445B59B}"/>
            </a:ext>
          </a:extLst>
        </xdr:cNvPr>
        <xdr:cNvSpPr txBox="1"/>
      </xdr:nvSpPr>
      <xdr:spPr>
        <a:xfrm>
          <a:off x="18183302" y="1347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43922</xdr:rowOff>
    </xdr:from>
    <xdr:ext cx="469744" cy="259045"/>
    <xdr:sp macro="" textlink="">
      <xdr:nvSpPr>
        <xdr:cNvPr id="737" name="n_3mainValue【消防施設】&#10;一人当たり面積">
          <a:extLst>
            <a:ext uri="{FF2B5EF4-FFF2-40B4-BE49-F238E27FC236}">
              <a16:creationId xmlns:a16="http://schemas.microsoft.com/office/drawing/2014/main" id="{A5B21315-900D-413F-9973-48DEA1F4283A}"/>
            </a:ext>
          </a:extLst>
        </xdr:cNvPr>
        <xdr:cNvSpPr txBox="1"/>
      </xdr:nvSpPr>
      <xdr:spPr>
        <a:xfrm>
          <a:off x="17383202" y="1348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46100</xdr:rowOff>
    </xdr:from>
    <xdr:ext cx="469744" cy="259045"/>
    <xdr:sp macro="" textlink="">
      <xdr:nvSpPr>
        <xdr:cNvPr id="738" name="n_4mainValue【消防施設】&#10;一人当たり面積">
          <a:extLst>
            <a:ext uri="{FF2B5EF4-FFF2-40B4-BE49-F238E27FC236}">
              <a16:creationId xmlns:a16="http://schemas.microsoft.com/office/drawing/2014/main" id="{B42720BB-A888-42D9-86FD-92C0CCF06D63}"/>
            </a:ext>
          </a:extLst>
        </xdr:cNvPr>
        <xdr:cNvSpPr txBox="1"/>
      </xdr:nvSpPr>
      <xdr:spPr>
        <a:xfrm>
          <a:off x="16592627" y="1348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20A9EC27-ECA3-4EA7-90A5-7BE6E78FD9C1}"/>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DCACFC95-B184-470A-A54D-F4F16C6CBD86}"/>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55D1BC1B-246E-4FAB-BC88-6E3ADC9DBB6A}"/>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2AABC4F4-A98B-4C28-931F-F0E36296AFEA}"/>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5B895EDB-3D69-4A21-A55E-D30878E95B38}"/>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59407732-A790-426C-8096-CE23D441C352}"/>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C4964F4A-2E6E-4924-BDF6-B6AC912A0A7C}"/>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E3D7041E-9448-43A3-9588-D0E9DE0E94B7}"/>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70F0E0A0-58F3-47C1-BECE-13DEA0020B6A}"/>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82B24964-4019-4112-AB81-CCE8A83583E1}"/>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E70DBBE2-4B5D-48B5-8FBF-1B40CDD4F44B}"/>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B4E4024A-7701-4062-BF97-1B10DF3F4E58}"/>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44ECA13C-2140-4608-8DF3-A939664B091E}"/>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4A779868-D3DB-4375-A179-FE0AE0AF1CD4}"/>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4F231A7A-AE94-4C73-81D2-9116E681F8C7}"/>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A85D8376-6144-487C-82DF-F3615D2B17D0}"/>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D6019DCE-1CD1-4D97-8903-867120A40A53}"/>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D2377B06-EF5E-4E6B-92C6-7A5588288899}"/>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F56EF7C3-2FAC-4EB0-8448-3A2098692B88}"/>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49CE6763-80C1-4064-AA82-96A727DD8BE9}"/>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46F9E29B-6F3C-4F92-90AF-5D471EF40994}"/>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A29B7C94-B474-4989-9559-0EEB8A1D65EE}"/>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126EB3B7-CF7C-4C4E-BCEB-9D024FAC5E43}"/>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90F4DA50-0FF5-4BC6-A020-9AF232E63E3A}"/>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C22D1376-BB37-4A1A-AADE-37FF7499F41F}"/>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20D73489-5EE7-4DAF-A74C-43001053A904}"/>
            </a:ext>
          </a:extLst>
        </xdr:cNvPr>
        <xdr:cNvCxnSpPr/>
      </xdr:nvCxnSpPr>
      <xdr:spPr>
        <a:xfrm flipV="1">
          <a:off x="14696439" y="16200211"/>
          <a:ext cx="0" cy="148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庁舎】&#10;有形固定資産減価償却率最小値テキスト">
          <a:extLst>
            <a:ext uri="{FF2B5EF4-FFF2-40B4-BE49-F238E27FC236}">
              <a16:creationId xmlns:a16="http://schemas.microsoft.com/office/drawing/2014/main" id="{EF31E5F1-D57A-40C2-A6E6-637102CC8427}"/>
            </a:ext>
          </a:extLst>
        </xdr:cNvPr>
        <xdr:cNvSpPr txBox="1"/>
      </xdr:nvSpPr>
      <xdr:spPr>
        <a:xfrm>
          <a:off x="147351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5145AC24-B9CB-4E33-8A90-BDC6307B889F}"/>
            </a:ext>
          </a:extLst>
        </xdr:cNvPr>
        <xdr:cNvCxnSpPr/>
      </xdr:nvCxnSpPr>
      <xdr:spPr>
        <a:xfrm>
          <a:off x="14611350"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67" name="【庁舎】&#10;有形固定資産減価償却率最大値テキスト">
          <a:extLst>
            <a:ext uri="{FF2B5EF4-FFF2-40B4-BE49-F238E27FC236}">
              <a16:creationId xmlns:a16="http://schemas.microsoft.com/office/drawing/2014/main" id="{5DAC5B43-F7CD-44D5-A758-2A4E47717CAD}"/>
            </a:ext>
          </a:extLst>
        </xdr:cNvPr>
        <xdr:cNvSpPr txBox="1"/>
      </xdr:nvSpPr>
      <xdr:spPr>
        <a:xfrm>
          <a:off x="14735175" y="15994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68" name="直線コネクタ 767">
          <a:extLst>
            <a:ext uri="{FF2B5EF4-FFF2-40B4-BE49-F238E27FC236}">
              <a16:creationId xmlns:a16="http://schemas.microsoft.com/office/drawing/2014/main" id="{8685EA5F-BD28-4B20-8AE2-9BE37B1A4E55}"/>
            </a:ext>
          </a:extLst>
        </xdr:cNvPr>
        <xdr:cNvCxnSpPr/>
      </xdr:nvCxnSpPr>
      <xdr:spPr>
        <a:xfrm>
          <a:off x="14611350" y="162002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769" name="【庁舎】&#10;有形固定資産減価償却率平均値テキスト">
          <a:extLst>
            <a:ext uri="{FF2B5EF4-FFF2-40B4-BE49-F238E27FC236}">
              <a16:creationId xmlns:a16="http://schemas.microsoft.com/office/drawing/2014/main" id="{C90D3D08-C55B-4A3A-AE5C-5F8C4DAAE518}"/>
            </a:ext>
          </a:extLst>
        </xdr:cNvPr>
        <xdr:cNvSpPr txBox="1"/>
      </xdr:nvSpPr>
      <xdr:spPr>
        <a:xfrm>
          <a:off x="14735175" y="167085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770" name="フローチャート: 判断 769">
          <a:extLst>
            <a:ext uri="{FF2B5EF4-FFF2-40B4-BE49-F238E27FC236}">
              <a16:creationId xmlns:a16="http://schemas.microsoft.com/office/drawing/2014/main" id="{9BA0D695-2D4B-4A60-B875-F4239BC1C7D0}"/>
            </a:ext>
          </a:extLst>
        </xdr:cNvPr>
        <xdr:cNvSpPr/>
      </xdr:nvSpPr>
      <xdr:spPr>
        <a:xfrm>
          <a:off x="14649450" y="168475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771" name="フローチャート: 判断 770">
          <a:extLst>
            <a:ext uri="{FF2B5EF4-FFF2-40B4-BE49-F238E27FC236}">
              <a16:creationId xmlns:a16="http://schemas.microsoft.com/office/drawing/2014/main" id="{55A19DBC-E06B-4FAE-8B6A-CB1B913076B9}"/>
            </a:ext>
          </a:extLst>
        </xdr:cNvPr>
        <xdr:cNvSpPr/>
      </xdr:nvSpPr>
      <xdr:spPr>
        <a:xfrm>
          <a:off x="13887450" y="168392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72" name="フローチャート: 判断 771">
          <a:extLst>
            <a:ext uri="{FF2B5EF4-FFF2-40B4-BE49-F238E27FC236}">
              <a16:creationId xmlns:a16="http://schemas.microsoft.com/office/drawing/2014/main" id="{1460F8C5-B75F-4D90-AA0A-15B90E4D7BB8}"/>
            </a:ext>
          </a:extLst>
        </xdr:cNvPr>
        <xdr:cNvSpPr/>
      </xdr:nvSpPr>
      <xdr:spPr>
        <a:xfrm>
          <a:off x="13096875" y="168852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73" name="フローチャート: 判断 772">
          <a:extLst>
            <a:ext uri="{FF2B5EF4-FFF2-40B4-BE49-F238E27FC236}">
              <a16:creationId xmlns:a16="http://schemas.microsoft.com/office/drawing/2014/main" id="{4384BF10-02DE-453D-A1C3-62A1BA9AB0C7}"/>
            </a:ext>
          </a:extLst>
        </xdr:cNvPr>
        <xdr:cNvSpPr/>
      </xdr:nvSpPr>
      <xdr:spPr>
        <a:xfrm>
          <a:off x="12296775" y="169277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774" name="フローチャート: 判断 773">
          <a:extLst>
            <a:ext uri="{FF2B5EF4-FFF2-40B4-BE49-F238E27FC236}">
              <a16:creationId xmlns:a16="http://schemas.microsoft.com/office/drawing/2014/main" id="{795C3649-BF10-4DE2-B2EA-BC222BC6B609}"/>
            </a:ext>
          </a:extLst>
        </xdr:cNvPr>
        <xdr:cNvSpPr/>
      </xdr:nvSpPr>
      <xdr:spPr>
        <a:xfrm>
          <a:off x="11487150" y="1700448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AAF68850-6813-4200-9738-F3704E4C8E55}"/>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1795AF03-7DB8-4DCB-87E8-1526403A319A}"/>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8D9982E2-C089-4BDD-97F1-15405D6BC9E6}"/>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C9214F4-6BA8-4B4E-8581-19869B288778}"/>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1E8D7918-6A6B-4081-BDC1-5804EAE11BCD}"/>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xdr:rowOff>
    </xdr:from>
    <xdr:to>
      <xdr:col>85</xdr:col>
      <xdr:colOff>177800</xdr:colOff>
      <xdr:row>104</xdr:row>
      <xdr:rowOff>117202</xdr:rowOff>
    </xdr:to>
    <xdr:sp macro="" textlink="">
      <xdr:nvSpPr>
        <xdr:cNvPr id="780" name="楕円 779">
          <a:extLst>
            <a:ext uri="{FF2B5EF4-FFF2-40B4-BE49-F238E27FC236}">
              <a16:creationId xmlns:a16="http://schemas.microsoft.com/office/drawing/2014/main" id="{DEEECBDB-4292-4844-B824-AB357B5851C6}"/>
            </a:ext>
          </a:extLst>
        </xdr:cNvPr>
        <xdr:cNvSpPr/>
      </xdr:nvSpPr>
      <xdr:spPr>
        <a:xfrm>
          <a:off x="14649450" y="1685262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165479</xdr:rowOff>
    </xdr:from>
    <xdr:ext cx="405111" cy="259045"/>
    <xdr:sp macro="" textlink="">
      <xdr:nvSpPr>
        <xdr:cNvPr id="781" name="【庁舎】&#10;有形固定資産減価償却率該当値テキスト">
          <a:extLst>
            <a:ext uri="{FF2B5EF4-FFF2-40B4-BE49-F238E27FC236}">
              <a16:creationId xmlns:a16="http://schemas.microsoft.com/office/drawing/2014/main" id="{E1EA6D4A-E409-41B4-B5A2-13E474972B18}"/>
            </a:ext>
          </a:extLst>
        </xdr:cNvPr>
        <xdr:cNvSpPr txBox="1"/>
      </xdr:nvSpPr>
      <xdr:spPr>
        <a:xfrm>
          <a:off x="14735175" y="1684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167458</xdr:rowOff>
    </xdr:from>
    <xdr:to>
      <xdr:col>81</xdr:col>
      <xdr:colOff>101600</xdr:colOff>
      <xdr:row>104</xdr:row>
      <xdr:rowOff>97608</xdr:rowOff>
    </xdr:to>
    <xdr:sp macro="" textlink="">
      <xdr:nvSpPr>
        <xdr:cNvPr id="782" name="楕円 781">
          <a:extLst>
            <a:ext uri="{FF2B5EF4-FFF2-40B4-BE49-F238E27FC236}">
              <a16:creationId xmlns:a16="http://schemas.microsoft.com/office/drawing/2014/main" id="{3D3E18B5-C653-4B85-BA2F-BE53297EEBBB}"/>
            </a:ext>
          </a:extLst>
        </xdr:cNvPr>
        <xdr:cNvSpPr/>
      </xdr:nvSpPr>
      <xdr:spPr>
        <a:xfrm>
          <a:off x="13887450" y="168425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46808</xdr:rowOff>
    </xdr:from>
    <xdr:to>
      <xdr:col>85</xdr:col>
      <xdr:colOff>127000</xdr:colOff>
      <xdr:row>104</xdr:row>
      <xdr:rowOff>66402</xdr:rowOff>
    </xdr:to>
    <xdr:cxnSp macro="">
      <xdr:nvCxnSpPr>
        <xdr:cNvPr id="783" name="直線コネクタ 782">
          <a:extLst>
            <a:ext uri="{FF2B5EF4-FFF2-40B4-BE49-F238E27FC236}">
              <a16:creationId xmlns:a16="http://schemas.microsoft.com/office/drawing/2014/main" id="{475F7921-E880-4FC2-9ACA-32E44E5996F4}"/>
            </a:ext>
          </a:extLst>
        </xdr:cNvPr>
        <xdr:cNvCxnSpPr/>
      </xdr:nvCxnSpPr>
      <xdr:spPr>
        <a:xfrm>
          <a:off x="13935075" y="16890183"/>
          <a:ext cx="762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784" name="楕円 783">
          <a:extLst>
            <a:ext uri="{FF2B5EF4-FFF2-40B4-BE49-F238E27FC236}">
              <a16:creationId xmlns:a16="http://schemas.microsoft.com/office/drawing/2014/main" id="{787E97DA-5E94-4BF7-934E-2211AEF28CEE}"/>
            </a:ext>
          </a:extLst>
        </xdr:cNvPr>
        <xdr:cNvSpPr/>
      </xdr:nvSpPr>
      <xdr:spPr>
        <a:xfrm>
          <a:off x="13096875" y="168211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19050</xdr:rowOff>
    </xdr:from>
    <xdr:to>
      <xdr:col>81</xdr:col>
      <xdr:colOff>50800</xdr:colOff>
      <xdr:row>104</xdr:row>
      <xdr:rowOff>46808</xdr:rowOff>
    </xdr:to>
    <xdr:cxnSp macro="">
      <xdr:nvCxnSpPr>
        <xdr:cNvPr id="785" name="直線コネクタ 784">
          <a:extLst>
            <a:ext uri="{FF2B5EF4-FFF2-40B4-BE49-F238E27FC236}">
              <a16:creationId xmlns:a16="http://schemas.microsoft.com/office/drawing/2014/main" id="{DF033A85-636B-46B8-B876-EC8D6BE04B57}"/>
            </a:ext>
          </a:extLst>
        </xdr:cNvPr>
        <xdr:cNvCxnSpPr/>
      </xdr:nvCxnSpPr>
      <xdr:spPr>
        <a:xfrm>
          <a:off x="13144500" y="16859250"/>
          <a:ext cx="790575"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113574</xdr:rowOff>
    </xdr:from>
    <xdr:to>
      <xdr:col>72</xdr:col>
      <xdr:colOff>38100</xdr:colOff>
      <xdr:row>104</xdr:row>
      <xdr:rowOff>43724</xdr:rowOff>
    </xdr:to>
    <xdr:sp macro="" textlink="">
      <xdr:nvSpPr>
        <xdr:cNvPr id="786" name="楕円 785">
          <a:extLst>
            <a:ext uri="{FF2B5EF4-FFF2-40B4-BE49-F238E27FC236}">
              <a16:creationId xmlns:a16="http://schemas.microsoft.com/office/drawing/2014/main" id="{072B58E7-2ECA-4CD1-9218-209FDFB09283}"/>
            </a:ext>
          </a:extLst>
        </xdr:cNvPr>
        <xdr:cNvSpPr/>
      </xdr:nvSpPr>
      <xdr:spPr>
        <a:xfrm>
          <a:off x="12296775" y="167918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164374</xdr:rowOff>
    </xdr:from>
    <xdr:to>
      <xdr:col>76</xdr:col>
      <xdr:colOff>114300</xdr:colOff>
      <xdr:row>104</xdr:row>
      <xdr:rowOff>19050</xdr:rowOff>
    </xdr:to>
    <xdr:cxnSp macro="">
      <xdr:nvCxnSpPr>
        <xdr:cNvPr id="787" name="直線コネクタ 786">
          <a:extLst>
            <a:ext uri="{FF2B5EF4-FFF2-40B4-BE49-F238E27FC236}">
              <a16:creationId xmlns:a16="http://schemas.microsoft.com/office/drawing/2014/main" id="{52A283D5-AAD2-424C-B2D4-68B49E1F1E3F}"/>
            </a:ext>
          </a:extLst>
        </xdr:cNvPr>
        <xdr:cNvCxnSpPr/>
      </xdr:nvCxnSpPr>
      <xdr:spPr>
        <a:xfrm>
          <a:off x="12344400" y="16839474"/>
          <a:ext cx="800100"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87449</xdr:rowOff>
    </xdr:from>
    <xdr:to>
      <xdr:col>67</xdr:col>
      <xdr:colOff>101600</xdr:colOff>
      <xdr:row>104</xdr:row>
      <xdr:rowOff>17599</xdr:rowOff>
    </xdr:to>
    <xdr:sp macro="" textlink="">
      <xdr:nvSpPr>
        <xdr:cNvPr id="788" name="楕円 787">
          <a:extLst>
            <a:ext uri="{FF2B5EF4-FFF2-40B4-BE49-F238E27FC236}">
              <a16:creationId xmlns:a16="http://schemas.microsoft.com/office/drawing/2014/main" id="{91B76A8A-A86F-4D9D-B430-93E972C62615}"/>
            </a:ext>
          </a:extLst>
        </xdr:cNvPr>
        <xdr:cNvSpPr/>
      </xdr:nvSpPr>
      <xdr:spPr>
        <a:xfrm>
          <a:off x="11487150" y="167625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138249</xdr:rowOff>
    </xdr:from>
    <xdr:to>
      <xdr:col>71</xdr:col>
      <xdr:colOff>177800</xdr:colOff>
      <xdr:row>103</xdr:row>
      <xdr:rowOff>164374</xdr:rowOff>
    </xdr:to>
    <xdr:cxnSp macro="">
      <xdr:nvCxnSpPr>
        <xdr:cNvPr id="789" name="直線コネクタ 788">
          <a:extLst>
            <a:ext uri="{FF2B5EF4-FFF2-40B4-BE49-F238E27FC236}">
              <a16:creationId xmlns:a16="http://schemas.microsoft.com/office/drawing/2014/main" id="{5319F6C2-F101-419D-B294-5BA44C3F4E6C}"/>
            </a:ext>
          </a:extLst>
        </xdr:cNvPr>
        <xdr:cNvCxnSpPr/>
      </xdr:nvCxnSpPr>
      <xdr:spPr>
        <a:xfrm>
          <a:off x="11534775" y="16819699"/>
          <a:ext cx="809625"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790" name="n_1aveValue【庁舎】&#10;有形固定資産減価償却率">
          <a:extLst>
            <a:ext uri="{FF2B5EF4-FFF2-40B4-BE49-F238E27FC236}">
              <a16:creationId xmlns:a16="http://schemas.microsoft.com/office/drawing/2014/main" id="{37B565BC-566F-458F-9258-F69EAD30EA53}"/>
            </a:ext>
          </a:extLst>
        </xdr:cNvPr>
        <xdr:cNvSpPr txBox="1"/>
      </xdr:nvSpPr>
      <xdr:spPr>
        <a:xfrm>
          <a:off x="13745219" y="1662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791" name="n_2aveValue【庁舎】&#10;有形固定資産減価償却率">
          <a:extLst>
            <a:ext uri="{FF2B5EF4-FFF2-40B4-BE49-F238E27FC236}">
              <a16:creationId xmlns:a16="http://schemas.microsoft.com/office/drawing/2014/main" id="{2BA9CDFD-AC41-4724-8B59-27F28FCC96CF}"/>
            </a:ext>
          </a:extLst>
        </xdr:cNvPr>
        <xdr:cNvSpPr txBox="1"/>
      </xdr:nvSpPr>
      <xdr:spPr>
        <a:xfrm>
          <a:off x="12964169" y="16984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92" name="n_3aveValue【庁舎】&#10;有形固定資産減価償却率">
          <a:extLst>
            <a:ext uri="{FF2B5EF4-FFF2-40B4-BE49-F238E27FC236}">
              <a16:creationId xmlns:a16="http://schemas.microsoft.com/office/drawing/2014/main" id="{B29F896B-3303-467D-9044-73609C664CF8}"/>
            </a:ext>
          </a:extLst>
        </xdr:cNvPr>
        <xdr:cNvSpPr txBox="1"/>
      </xdr:nvSpPr>
      <xdr:spPr>
        <a:xfrm>
          <a:off x="12164069"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793" name="n_4aveValue【庁舎】&#10;有形固定資産減価償却率">
          <a:extLst>
            <a:ext uri="{FF2B5EF4-FFF2-40B4-BE49-F238E27FC236}">
              <a16:creationId xmlns:a16="http://schemas.microsoft.com/office/drawing/2014/main" id="{0DBEA26C-0C19-4DCA-8B67-65A1D5C8685D}"/>
            </a:ext>
          </a:extLst>
        </xdr:cNvPr>
        <xdr:cNvSpPr txBox="1"/>
      </xdr:nvSpPr>
      <xdr:spPr>
        <a:xfrm>
          <a:off x="11354444" y="1708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88735</xdr:rowOff>
    </xdr:from>
    <xdr:ext cx="405111" cy="259045"/>
    <xdr:sp macro="" textlink="">
      <xdr:nvSpPr>
        <xdr:cNvPr id="794" name="n_1mainValue【庁舎】&#10;有形固定資産減価償却率">
          <a:extLst>
            <a:ext uri="{FF2B5EF4-FFF2-40B4-BE49-F238E27FC236}">
              <a16:creationId xmlns:a16="http://schemas.microsoft.com/office/drawing/2014/main" id="{6309E350-A37D-455F-BE96-36DCEC107E81}"/>
            </a:ext>
          </a:extLst>
        </xdr:cNvPr>
        <xdr:cNvSpPr txBox="1"/>
      </xdr:nvSpPr>
      <xdr:spPr>
        <a:xfrm>
          <a:off x="13745219" y="16925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795" name="n_2mainValue【庁舎】&#10;有形固定資産減価償却率">
          <a:extLst>
            <a:ext uri="{FF2B5EF4-FFF2-40B4-BE49-F238E27FC236}">
              <a16:creationId xmlns:a16="http://schemas.microsoft.com/office/drawing/2014/main" id="{A6B82969-2950-4BB8-973E-D8DB67EE12B8}"/>
            </a:ext>
          </a:extLst>
        </xdr:cNvPr>
        <xdr:cNvSpPr txBox="1"/>
      </xdr:nvSpPr>
      <xdr:spPr>
        <a:xfrm>
          <a:off x="12964169" y="1659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60251</xdr:rowOff>
    </xdr:from>
    <xdr:ext cx="405111" cy="259045"/>
    <xdr:sp macro="" textlink="">
      <xdr:nvSpPr>
        <xdr:cNvPr id="796" name="n_3mainValue【庁舎】&#10;有形固定資産減価償却率">
          <a:extLst>
            <a:ext uri="{FF2B5EF4-FFF2-40B4-BE49-F238E27FC236}">
              <a16:creationId xmlns:a16="http://schemas.microsoft.com/office/drawing/2014/main" id="{6B5C841C-FE5E-4104-9776-E31C0815D97A}"/>
            </a:ext>
          </a:extLst>
        </xdr:cNvPr>
        <xdr:cNvSpPr txBox="1"/>
      </xdr:nvSpPr>
      <xdr:spPr>
        <a:xfrm>
          <a:off x="12164069" y="1657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34126</xdr:rowOff>
    </xdr:from>
    <xdr:ext cx="405111" cy="259045"/>
    <xdr:sp macro="" textlink="">
      <xdr:nvSpPr>
        <xdr:cNvPr id="797" name="n_4mainValue【庁舎】&#10;有形固定資産減価償却率">
          <a:extLst>
            <a:ext uri="{FF2B5EF4-FFF2-40B4-BE49-F238E27FC236}">
              <a16:creationId xmlns:a16="http://schemas.microsoft.com/office/drawing/2014/main" id="{29602E0E-5BDD-4AC3-9EE6-062009988A61}"/>
            </a:ext>
          </a:extLst>
        </xdr:cNvPr>
        <xdr:cNvSpPr txBox="1"/>
      </xdr:nvSpPr>
      <xdr:spPr>
        <a:xfrm>
          <a:off x="11354444" y="16547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3EB40902-5775-45E8-8ADE-F3970067209B}"/>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81E1C6AE-E938-4B92-8F09-B25AC2B28418}"/>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88C5B175-D55F-4807-A42E-7AEA5C81F352}"/>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BBB3D1CD-B1C3-41B1-8DCC-AAD473550924}"/>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FC3DB44-C3CC-4F8C-BAF7-C449E6E39B3D}"/>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BD5B20E6-71CE-4642-85AF-3CC3CE51C80F}"/>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B84B2937-6B89-4825-B385-629E462DACE0}"/>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27994A41-FBA1-4FDD-89F0-B91CF291BF93}"/>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CE6BEDE9-5B59-4429-947B-92B00ABC5522}"/>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89A085CA-FE05-451B-A207-93D53BA6F8A1}"/>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7C53D0FB-951A-4569-B101-540A5CA0A2E4}"/>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7E69D024-F05E-467E-9EA3-6DA13828933B}"/>
            </a:ext>
          </a:extLst>
        </xdr:cNvPr>
        <xdr:cNvSpPr txBox="1"/>
      </xdr:nvSpPr>
      <xdr:spPr>
        <a:xfrm>
          <a:off x="16052346"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8B24F897-4761-43F5-A196-E4C7943DAC99}"/>
            </a:ext>
          </a:extLst>
        </xdr:cNvPr>
        <xdr:cNvCxnSpPr/>
      </xdr:nvCxnSpPr>
      <xdr:spPr>
        <a:xfrm>
          <a:off x="16459200" y="1713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D0C06ECC-22E6-47AB-B89D-25A629E12D63}"/>
            </a:ext>
          </a:extLst>
        </xdr:cNvPr>
        <xdr:cNvSpPr txBox="1"/>
      </xdr:nvSpPr>
      <xdr:spPr>
        <a:xfrm>
          <a:off x="16052346" y="1699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717A8D34-CAA8-42DF-8279-C6919708729F}"/>
            </a:ext>
          </a:extLst>
        </xdr:cNvPr>
        <xdr:cNvCxnSpPr/>
      </xdr:nvCxnSpPr>
      <xdr:spPr>
        <a:xfrm>
          <a:off x="16459200" y="1669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E44B1E0E-143F-4519-895F-001F53F58CBD}"/>
            </a:ext>
          </a:extLst>
        </xdr:cNvPr>
        <xdr:cNvSpPr txBox="1"/>
      </xdr:nvSpPr>
      <xdr:spPr>
        <a:xfrm>
          <a:off x="16052346" y="1656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0360CB81-406D-4C30-A45A-31F8CD4CE212}"/>
            </a:ext>
          </a:extLst>
        </xdr:cNvPr>
        <xdr:cNvCxnSpPr/>
      </xdr:nvCxnSpPr>
      <xdr:spPr>
        <a:xfrm>
          <a:off x="16459200" y="1626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7E43EDD5-E9D7-477B-A77B-3D5A6D035BA3}"/>
            </a:ext>
          </a:extLst>
        </xdr:cNvPr>
        <xdr:cNvSpPr txBox="1"/>
      </xdr:nvSpPr>
      <xdr:spPr>
        <a:xfrm>
          <a:off x="16052346" y="1613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9AEC7F48-180E-449B-A9F2-BFEABF240C68}"/>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2601F08C-E6D2-43B0-9C85-6308DAAC9AA8}"/>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B7C236B7-1D26-4B7A-92E3-811C86A8F62E}"/>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819" name="直線コネクタ 818">
          <a:extLst>
            <a:ext uri="{FF2B5EF4-FFF2-40B4-BE49-F238E27FC236}">
              <a16:creationId xmlns:a16="http://schemas.microsoft.com/office/drawing/2014/main" id="{B755929F-D02D-4AD4-97A2-4DE68FC92AB8}"/>
            </a:ext>
          </a:extLst>
        </xdr:cNvPr>
        <xdr:cNvCxnSpPr/>
      </xdr:nvCxnSpPr>
      <xdr:spPr>
        <a:xfrm flipV="1">
          <a:off x="19954239" y="16379901"/>
          <a:ext cx="0" cy="109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820" name="【庁舎】&#10;一人当たり面積最小値テキスト">
          <a:extLst>
            <a:ext uri="{FF2B5EF4-FFF2-40B4-BE49-F238E27FC236}">
              <a16:creationId xmlns:a16="http://schemas.microsoft.com/office/drawing/2014/main" id="{9F13C783-E6DD-4045-8685-6C8964FDDDEB}"/>
            </a:ext>
          </a:extLst>
        </xdr:cNvPr>
        <xdr:cNvSpPr txBox="1"/>
      </xdr:nvSpPr>
      <xdr:spPr>
        <a:xfrm>
          <a:off x="19992975" y="1747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821" name="直線コネクタ 820">
          <a:extLst>
            <a:ext uri="{FF2B5EF4-FFF2-40B4-BE49-F238E27FC236}">
              <a16:creationId xmlns:a16="http://schemas.microsoft.com/office/drawing/2014/main" id="{C87CA365-5C84-4B23-8A71-63C5F7C9931C}"/>
            </a:ext>
          </a:extLst>
        </xdr:cNvPr>
        <xdr:cNvCxnSpPr/>
      </xdr:nvCxnSpPr>
      <xdr:spPr>
        <a:xfrm>
          <a:off x="19878675" y="174757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822" name="【庁舎】&#10;一人当たり面積最大値テキスト">
          <a:extLst>
            <a:ext uri="{FF2B5EF4-FFF2-40B4-BE49-F238E27FC236}">
              <a16:creationId xmlns:a16="http://schemas.microsoft.com/office/drawing/2014/main" id="{A7EAF5DF-50B6-4246-90EB-422EFC68BBAC}"/>
            </a:ext>
          </a:extLst>
        </xdr:cNvPr>
        <xdr:cNvSpPr txBox="1"/>
      </xdr:nvSpPr>
      <xdr:spPr>
        <a:xfrm>
          <a:off x="19992975" y="1617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823" name="直線コネクタ 822">
          <a:extLst>
            <a:ext uri="{FF2B5EF4-FFF2-40B4-BE49-F238E27FC236}">
              <a16:creationId xmlns:a16="http://schemas.microsoft.com/office/drawing/2014/main" id="{0DB0BFA2-8E4F-41EE-8BB0-2F0EA4C0F1C4}"/>
            </a:ext>
          </a:extLst>
        </xdr:cNvPr>
        <xdr:cNvCxnSpPr/>
      </xdr:nvCxnSpPr>
      <xdr:spPr>
        <a:xfrm>
          <a:off x="19878675" y="163799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824" name="【庁舎】&#10;一人当たり面積平均値テキスト">
          <a:extLst>
            <a:ext uri="{FF2B5EF4-FFF2-40B4-BE49-F238E27FC236}">
              <a16:creationId xmlns:a16="http://schemas.microsoft.com/office/drawing/2014/main" id="{75C06FBB-805A-4F89-B6A4-2665D4047AB9}"/>
            </a:ext>
          </a:extLst>
        </xdr:cNvPr>
        <xdr:cNvSpPr txBox="1"/>
      </xdr:nvSpPr>
      <xdr:spPr>
        <a:xfrm>
          <a:off x="19992975" y="17163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825" name="フローチャート: 判断 824">
          <a:extLst>
            <a:ext uri="{FF2B5EF4-FFF2-40B4-BE49-F238E27FC236}">
              <a16:creationId xmlns:a16="http://schemas.microsoft.com/office/drawing/2014/main" id="{54637A8C-2672-445E-8040-3A583C5D70E8}"/>
            </a:ext>
          </a:extLst>
        </xdr:cNvPr>
        <xdr:cNvSpPr/>
      </xdr:nvSpPr>
      <xdr:spPr>
        <a:xfrm>
          <a:off x="19897725" y="171848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826" name="フローチャート: 判断 825">
          <a:extLst>
            <a:ext uri="{FF2B5EF4-FFF2-40B4-BE49-F238E27FC236}">
              <a16:creationId xmlns:a16="http://schemas.microsoft.com/office/drawing/2014/main" id="{D8C9E164-74E4-476A-A47E-22EA2BABA8A0}"/>
            </a:ext>
          </a:extLst>
        </xdr:cNvPr>
        <xdr:cNvSpPr/>
      </xdr:nvSpPr>
      <xdr:spPr>
        <a:xfrm>
          <a:off x="19154775" y="171954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827" name="フローチャート: 判断 826">
          <a:extLst>
            <a:ext uri="{FF2B5EF4-FFF2-40B4-BE49-F238E27FC236}">
              <a16:creationId xmlns:a16="http://schemas.microsoft.com/office/drawing/2014/main" id="{118438D4-C317-4648-A07C-8F54BDB55F9B}"/>
            </a:ext>
          </a:extLst>
        </xdr:cNvPr>
        <xdr:cNvSpPr/>
      </xdr:nvSpPr>
      <xdr:spPr>
        <a:xfrm>
          <a:off x="18345150" y="172205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828" name="フローチャート: 判断 827">
          <a:extLst>
            <a:ext uri="{FF2B5EF4-FFF2-40B4-BE49-F238E27FC236}">
              <a16:creationId xmlns:a16="http://schemas.microsoft.com/office/drawing/2014/main" id="{7CF20599-2C33-454E-8D33-1162BB2B7B6E}"/>
            </a:ext>
          </a:extLst>
        </xdr:cNvPr>
        <xdr:cNvSpPr/>
      </xdr:nvSpPr>
      <xdr:spPr>
        <a:xfrm>
          <a:off x="17554575" y="172337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829" name="フローチャート: 判断 828">
          <a:extLst>
            <a:ext uri="{FF2B5EF4-FFF2-40B4-BE49-F238E27FC236}">
              <a16:creationId xmlns:a16="http://schemas.microsoft.com/office/drawing/2014/main" id="{68EA1BA2-CDF3-4ABA-BFA0-7BDBB44F0A8C}"/>
            </a:ext>
          </a:extLst>
        </xdr:cNvPr>
        <xdr:cNvSpPr/>
      </xdr:nvSpPr>
      <xdr:spPr>
        <a:xfrm>
          <a:off x="16754475" y="172095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F2E52031-BDCC-491F-9EA2-33BECE43B604}"/>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5759E17C-74A8-43B1-BA44-9D484D8DABEC}"/>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0BA4713-0900-4E53-82D0-75185E854B91}"/>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4E3C9811-D225-4563-AA1A-AF550E1125C3}"/>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485BEF1D-ECCD-4541-9EB8-18CDDAB18E21}"/>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130099</xdr:rowOff>
    </xdr:from>
    <xdr:to>
      <xdr:col>116</xdr:col>
      <xdr:colOff>114300</xdr:colOff>
      <xdr:row>104</xdr:row>
      <xdr:rowOff>60249</xdr:rowOff>
    </xdr:to>
    <xdr:sp macro="" textlink="">
      <xdr:nvSpPr>
        <xdr:cNvPr id="835" name="楕円 834">
          <a:extLst>
            <a:ext uri="{FF2B5EF4-FFF2-40B4-BE49-F238E27FC236}">
              <a16:creationId xmlns:a16="http://schemas.microsoft.com/office/drawing/2014/main" id="{EC622A1D-5F8B-47D2-8B2B-63B73194D4D0}"/>
            </a:ext>
          </a:extLst>
        </xdr:cNvPr>
        <xdr:cNvSpPr/>
      </xdr:nvSpPr>
      <xdr:spPr>
        <a:xfrm>
          <a:off x="19897725" y="168051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152976</xdr:rowOff>
    </xdr:from>
    <xdr:ext cx="469744" cy="259045"/>
    <xdr:sp macro="" textlink="">
      <xdr:nvSpPr>
        <xdr:cNvPr id="836" name="【庁舎】&#10;一人当たり面積該当値テキスト">
          <a:extLst>
            <a:ext uri="{FF2B5EF4-FFF2-40B4-BE49-F238E27FC236}">
              <a16:creationId xmlns:a16="http://schemas.microsoft.com/office/drawing/2014/main" id="{4380A9DC-9A98-47B5-9CFC-286E86D261AC}"/>
            </a:ext>
          </a:extLst>
        </xdr:cNvPr>
        <xdr:cNvSpPr txBox="1"/>
      </xdr:nvSpPr>
      <xdr:spPr>
        <a:xfrm>
          <a:off x="19992975" y="1666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159817</xdr:rowOff>
    </xdr:from>
    <xdr:to>
      <xdr:col>112</xdr:col>
      <xdr:colOff>38100</xdr:colOff>
      <xdr:row>104</xdr:row>
      <xdr:rowOff>89967</xdr:rowOff>
    </xdr:to>
    <xdr:sp macro="" textlink="">
      <xdr:nvSpPr>
        <xdr:cNvPr id="837" name="楕円 836">
          <a:extLst>
            <a:ext uri="{FF2B5EF4-FFF2-40B4-BE49-F238E27FC236}">
              <a16:creationId xmlns:a16="http://schemas.microsoft.com/office/drawing/2014/main" id="{24174762-D634-45E5-9679-737791855552}"/>
            </a:ext>
          </a:extLst>
        </xdr:cNvPr>
        <xdr:cNvSpPr/>
      </xdr:nvSpPr>
      <xdr:spPr>
        <a:xfrm>
          <a:off x="19154775" y="1684126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9449</xdr:rowOff>
    </xdr:from>
    <xdr:to>
      <xdr:col>116</xdr:col>
      <xdr:colOff>63500</xdr:colOff>
      <xdr:row>104</xdr:row>
      <xdr:rowOff>39167</xdr:rowOff>
    </xdr:to>
    <xdr:cxnSp macro="">
      <xdr:nvCxnSpPr>
        <xdr:cNvPr id="838" name="直線コネクタ 837">
          <a:extLst>
            <a:ext uri="{FF2B5EF4-FFF2-40B4-BE49-F238E27FC236}">
              <a16:creationId xmlns:a16="http://schemas.microsoft.com/office/drawing/2014/main" id="{72332673-2DA1-4A08-ADD2-CD57EE1DD97F}"/>
            </a:ext>
          </a:extLst>
        </xdr:cNvPr>
        <xdr:cNvCxnSpPr/>
      </xdr:nvCxnSpPr>
      <xdr:spPr>
        <a:xfrm flipV="1">
          <a:off x="19202400" y="16852824"/>
          <a:ext cx="752475"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13055</xdr:rowOff>
    </xdr:from>
    <xdr:to>
      <xdr:col>107</xdr:col>
      <xdr:colOff>101600</xdr:colOff>
      <xdr:row>104</xdr:row>
      <xdr:rowOff>114655</xdr:rowOff>
    </xdr:to>
    <xdr:sp macro="" textlink="">
      <xdr:nvSpPr>
        <xdr:cNvPr id="839" name="楕円 838">
          <a:extLst>
            <a:ext uri="{FF2B5EF4-FFF2-40B4-BE49-F238E27FC236}">
              <a16:creationId xmlns:a16="http://schemas.microsoft.com/office/drawing/2014/main" id="{28741363-A0BF-46B3-B44C-B8D5BDEAD04B}"/>
            </a:ext>
          </a:extLst>
        </xdr:cNvPr>
        <xdr:cNvSpPr/>
      </xdr:nvSpPr>
      <xdr:spPr>
        <a:xfrm>
          <a:off x="18345150" y="168500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39167</xdr:rowOff>
    </xdr:from>
    <xdr:to>
      <xdr:col>111</xdr:col>
      <xdr:colOff>177800</xdr:colOff>
      <xdr:row>104</xdr:row>
      <xdr:rowOff>63855</xdr:rowOff>
    </xdr:to>
    <xdr:cxnSp macro="">
      <xdr:nvCxnSpPr>
        <xdr:cNvPr id="840" name="直線コネクタ 839">
          <a:extLst>
            <a:ext uri="{FF2B5EF4-FFF2-40B4-BE49-F238E27FC236}">
              <a16:creationId xmlns:a16="http://schemas.microsoft.com/office/drawing/2014/main" id="{37146207-EAF7-4C68-AC12-48FBC185C4FD}"/>
            </a:ext>
          </a:extLst>
        </xdr:cNvPr>
        <xdr:cNvCxnSpPr/>
      </xdr:nvCxnSpPr>
      <xdr:spPr>
        <a:xfrm flipV="1">
          <a:off x="18392775" y="16879367"/>
          <a:ext cx="809625" cy="2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29514</xdr:rowOff>
    </xdr:from>
    <xdr:to>
      <xdr:col>102</xdr:col>
      <xdr:colOff>165100</xdr:colOff>
      <xdr:row>104</xdr:row>
      <xdr:rowOff>131114</xdr:rowOff>
    </xdr:to>
    <xdr:sp macro="" textlink="">
      <xdr:nvSpPr>
        <xdr:cNvPr id="841" name="楕円 840">
          <a:extLst>
            <a:ext uri="{FF2B5EF4-FFF2-40B4-BE49-F238E27FC236}">
              <a16:creationId xmlns:a16="http://schemas.microsoft.com/office/drawing/2014/main" id="{92C42DFF-9003-4D1D-BA73-EDDA1F6F550F}"/>
            </a:ext>
          </a:extLst>
        </xdr:cNvPr>
        <xdr:cNvSpPr/>
      </xdr:nvSpPr>
      <xdr:spPr>
        <a:xfrm>
          <a:off x="17554575" y="168665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63855</xdr:rowOff>
    </xdr:from>
    <xdr:to>
      <xdr:col>107</xdr:col>
      <xdr:colOff>50800</xdr:colOff>
      <xdr:row>104</xdr:row>
      <xdr:rowOff>80314</xdr:rowOff>
    </xdr:to>
    <xdr:cxnSp macro="">
      <xdr:nvCxnSpPr>
        <xdr:cNvPr id="842" name="直線コネクタ 841">
          <a:extLst>
            <a:ext uri="{FF2B5EF4-FFF2-40B4-BE49-F238E27FC236}">
              <a16:creationId xmlns:a16="http://schemas.microsoft.com/office/drawing/2014/main" id="{CD888AA6-D919-4C8E-9026-7D8388B322EB}"/>
            </a:ext>
          </a:extLst>
        </xdr:cNvPr>
        <xdr:cNvCxnSpPr/>
      </xdr:nvCxnSpPr>
      <xdr:spPr>
        <a:xfrm flipV="1">
          <a:off x="17602200" y="16907230"/>
          <a:ext cx="790575"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45517</xdr:rowOff>
    </xdr:from>
    <xdr:to>
      <xdr:col>98</xdr:col>
      <xdr:colOff>38100</xdr:colOff>
      <xdr:row>104</xdr:row>
      <xdr:rowOff>147117</xdr:rowOff>
    </xdr:to>
    <xdr:sp macro="" textlink="">
      <xdr:nvSpPr>
        <xdr:cNvPr id="843" name="楕円 842">
          <a:extLst>
            <a:ext uri="{FF2B5EF4-FFF2-40B4-BE49-F238E27FC236}">
              <a16:creationId xmlns:a16="http://schemas.microsoft.com/office/drawing/2014/main" id="{3FCE4F7E-AAE0-441E-8CAF-32C95ED7F91E}"/>
            </a:ext>
          </a:extLst>
        </xdr:cNvPr>
        <xdr:cNvSpPr/>
      </xdr:nvSpPr>
      <xdr:spPr>
        <a:xfrm>
          <a:off x="16754475" y="168888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80314</xdr:rowOff>
    </xdr:from>
    <xdr:to>
      <xdr:col>102</xdr:col>
      <xdr:colOff>114300</xdr:colOff>
      <xdr:row>104</xdr:row>
      <xdr:rowOff>96317</xdr:rowOff>
    </xdr:to>
    <xdr:cxnSp macro="">
      <xdr:nvCxnSpPr>
        <xdr:cNvPr id="844" name="直線コネクタ 843">
          <a:extLst>
            <a:ext uri="{FF2B5EF4-FFF2-40B4-BE49-F238E27FC236}">
              <a16:creationId xmlns:a16="http://schemas.microsoft.com/office/drawing/2014/main" id="{B43411C6-82E3-4007-98A7-8D4DA4A37248}"/>
            </a:ext>
          </a:extLst>
        </xdr:cNvPr>
        <xdr:cNvCxnSpPr/>
      </xdr:nvCxnSpPr>
      <xdr:spPr>
        <a:xfrm flipV="1">
          <a:off x="16802100" y="16923689"/>
          <a:ext cx="800100" cy="1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845" name="n_1aveValue【庁舎】&#10;一人当たり面積">
          <a:extLst>
            <a:ext uri="{FF2B5EF4-FFF2-40B4-BE49-F238E27FC236}">
              <a16:creationId xmlns:a16="http://schemas.microsoft.com/office/drawing/2014/main" id="{EC8D75D1-5495-4B80-A0A7-E83479784E5F}"/>
            </a:ext>
          </a:extLst>
        </xdr:cNvPr>
        <xdr:cNvSpPr txBox="1"/>
      </xdr:nvSpPr>
      <xdr:spPr>
        <a:xfrm>
          <a:off x="18983402" y="1728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846" name="n_2aveValue【庁舎】&#10;一人当たり面積">
          <a:extLst>
            <a:ext uri="{FF2B5EF4-FFF2-40B4-BE49-F238E27FC236}">
              <a16:creationId xmlns:a16="http://schemas.microsoft.com/office/drawing/2014/main" id="{AEEE4F2D-A644-4117-811E-730A31FDA4C6}"/>
            </a:ext>
          </a:extLst>
        </xdr:cNvPr>
        <xdr:cNvSpPr txBox="1"/>
      </xdr:nvSpPr>
      <xdr:spPr>
        <a:xfrm>
          <a:off x="18183302" y="1731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847" name="n_3aveValue【庁舎】&#10;一人当たり面積">
          <a:extLst>
            <a:ext uri="{FF2B5EF4-FFF2-40B4-BE49-F238E27FC236}">
              <a16:creationId xmlns:a16="http://schemas.microsoft.com/office/drawing/2014/main" id="{1BB823C7-4AFE-497B-84EE-6602581FB167}"/>
            </a:ext>
          </a:extLst>
        </xdr:cNvPr>
        <xdr:cNvSpPr txBox="1"/>
      </xdr:nvSpPr>
      <xdr:spPr>
        <a:xfrm>
          <a:off x="17383202" y="1732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141445</xdr:rowOff>
    </xdr:from>
    <xdr:ext cx="469744" cy="259045"/>
    <xdr:sp macro="" textlink="">
      <xdr:nvSpPr>
        <xdr:cNvPr id="848" name="n_4aveValue【庁舎】&#10;一人当たり面積">
          <a:extLst>
            <a:ext uri="{FF2B5EF4-FFF2-40B4-BE49-F238E27FC236}">
              <a16:creationId xmlns:a16="http://schemas.microsoft.com/office/drawing/2014/main" id="{4FFC7AFF-035F-451E-BED0-4599A5DBBE4F}"/>
            </a:ext>
          </a:extLst>
        </xdr:cNvPr>
        <xdr:cNvSpPr txBox="1"/>
      </xdr:nvSpPr>
      <xdr:spPr>
        <a:xfrm>
          <a:off x="16592627" y="1730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106494</xdr:rowOff>
    </xdr:from>
    <xdr:ext cx="469744" cy="259045"/>
    <xdr:sp macro="" textlink="">
      <xdr:nvSpPr>
        <xdr:cNvPr id="849" name="n_1mainValue【庁舎】&#10;一人当たり面積">
          <a:extLst>
            <a:ext uri="{FF2B5EF4-FFF2-40B4-BE49-F238E27FC236}">
              <a16:creationId xmlns:a16="http://schemas.microsoft.com/office/drawing/2014/main" id="{939958AB-04CD-4868-8D6A-09272F52BF9F}"/>
            </a:ext>
          </a:extLst>
        </xdr:cNvPr>
        <xdr:cNvSpPr txBox="1"/>
      </xdr:nvSpPr>
      <xdr:spPr>
        <a:xfrm>
          <a:off x="18983402" y="1661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131182</xdr:rowOff>
    </xdr:from>
    <xdr:ext cx="469744" cy="259045"/>
    <xdr:sp macro="" textlink="">
      <xdr:nvSpPr>
        <xdr:cNvPr id="850" name="n_2mainValue【庁舎】&#10;一人当たり面積">
          <a:extLst>
            <a:ext uri="{FF2B5EF4-FFF2-40B4-BE49-F238E27FC236}">
              <a16:creationId xmlns:a16="http://schemas.microsoft.com/office/drawing/2014/main" id="{A535DA54-A055-4D0B-BFFB-A9F98AA846A9}"/>
            </a:ext>
          </a:extLst>
        </xdr:cNvPr>
        <xdr:cNvSpPr txBox="1"/>
      </xdr:nvSpPr>
      <xdr:spPr>
        <a:xfrm>
          <a:off x="18183302" y="1664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147641</xdr:rowOff>
    </xdr:from>
    <xdr:ext cx="469744" cy="259045"/>
    <xdr:sp macro="" textlink="">
      <xdr:nvSpPr>
        <xdr:cNvPr id="851" name="n_3mainValue【庁舎】&#10;一人当たり面積">
          <a:extLst>
            <a:ext uri="{FF2B5EF4-FFF2-40B4-BE49-F238E27FC236}">
              <a16:creationId xmlns:a16="http://schemas.microsoft.com/office/drawing/2014/main" id="{2AB5EBC3-BA56-4503-BBB1-7E39B1232EE2}"/>
            </a:ext>
          </a:extLst>
        </xdr:cNvPr>
        <xdr:cNvSpPr txBox="1"/>
      </xdr:nvSpPr>
      <xdr:spPr>
        <a:xfrm>
          <a:off x="17383202" y="1666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163644</xdr:rowOff>
    </xdr:from>
    <xdr:ext cx="469744" cy="259045"/>
    <xdr:sp macro="" textlink="">
      <xdr:nvSpPr>
        <xdr:cNvPr id="852" name="n_4mainValue【庁舎】&#10;一人当たり面積">
          <a:extLst>
            <a:ext uri="{FF2B5EF4-FFF2-40B4-BE49-F238E27FC236}">
              <a16:creationId xmlns:a16="http://schemas.microsoft.com/office/drawing/2014/main" id="{92A28091-7A2B-480F-AFAC-78C678494296}"/>
            </a:ext>
          </a:extLst>
        </xdr:cNvPr>
        <xdr:cNvSpPr txBox="1"/>
      </xdr:nvSpPr>
      <xdr:spPr>
        <a:xfrm>
          <a:off x="16592627" y="1667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A6DE5FE0-D43E-4265-87C6-2889F4F23080}"/>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BA76033C-783F-495F-96ED-20974072539C}"/>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CEBC8259-7E9E-41F6-8795-A3A80846F0E5}"/>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体育館・プールの一人当たり面積においては人口減少が進んでおり、半島特有の地形的条件による施設数により一人当たりの面積が高い数値となっている。</a:t>
          </a:r>
        </a:p>
        <a:p>
          <a:r>
            <a:rPr kumimoji="1" lang="ja-JP" altLang="en-US" sz="1300">
              <a:latin typeface="ＭＳ Ｐゴシック" panose="020B0600070205080204" pitchFamily="50" charset="-128"/>
              <a:ea typeface="ＭＳ Ｐゴシック" panose="020B0600070205080204" pitchFamily="50" charset="-128"/>
            </a:rPr>
            <a:t>福祉施設においては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年度に障がい者グループホームを建設したことにより有形固定資産減価償却率が低い数値となっている。</a:t>
          </a:r>
        </a:p>
        <a:p>
          <a:r>
            <a:rPr kumimoji="1" lang="ja-JP" altLang="en-US" sz="1300">
              <a:latin typeface="ＭＳ Ｐゴシック" panose="020B0600070205080204" pitchFamily="50" charset="-128"/>
              <a:ea typeface="ＭＳ Ｐゴシック" panose="020B0600070205080204" pitchFamily="50" charset="-128"/>
            </a:rPr>
            <a:t>消防施設（消防詰所）においては、旧建築基準に該当する拠点施設について、Ｈ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年度に施設更新が完了している。また順次、耐用年数により更新を計画しており、有形固定資産減価償却率は類似団体よりも低く推移している。</a:t>
          </a:r>
        </a:p>
        <a:p>
          <a:r>
            <a:rPr kumimoji="1" lang="ja-JP" altLang="en-US" sz="1300">
              <a:latin typeface="ＭＳ Ｐゴシック" panose="020B0600070205080204" pitchFamily="50" charset="-128"/>
              <a:ea typeface="ＭＳ Ｐゴシック" panose="020B0600070205080204" pitchFamily="50" charset="-128"/>
            </a:rPr>
            <a:t>半島特有の地形的条件、人口減少等を考慮しつつ、施設の統廃合を含め</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年度作成する第三次伊方町総合計画及び公共施設等総合管理計画により、計画的に更新等を実施していく。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8,062
7,977
93.83
12,181,962
11,567,519
300,582
5,513,543
7,561,291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伊方原子力発電所に係る償却資産の税収等により、</a:t>
          </a:r>
          <a:r>
            <a:rPr kumimoji="1" lang="en-US" altLang="ja-JP" sz="1300">
              <a:latin typeface="ＭＳ Ｐゴシック" panose="020B0600070205080204" pitchFamily="50" charset="-128"/>
              <a:ea typeface="ＭＳ Ｐゴシック" panose="020B0600070205080204" pitchFamily="50" charset="-128"/>
            </a:rPr>
            <a:t>0.56</a:t>
          </a:r>
          <a:r>
            <a:rPr kumimoji="1" lang="ja-JP" altLang="en-US" sz="1300">
              <a:latin typeface="ＭＳ Ｐゴシック" panose="020B0600070205080204" pitchFamily="50" charset="-128"/>
              <a:ea typeface="ＭＳ Ｐゴシック" panose="020B0600070205080204" pitchFamily="50" charset="-128"/>
            </a:rPr>
            <a:t>と類似団体内では高い数値となっているが、償却資産等は毎年減少が見込まれており、健全な財政運営を維持するため、事業コストの削減を図り、自主財源の確保に努める。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9172</xdr:rowOff>
    </xdr:from>
    <xdr:to>
      <xdr:col>23</xdr:col>
      <xdr:colOff>133350</xdr:colOff>
      <xdr:row>41</xdr:row>
      <xdr:rowOff>62795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03862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103011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0922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103011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0922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62795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0654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129822</xdr:rowOff>
    </xdr:from>
    <xdr:to>
      <xdr:col>23</xdr:col>
      <xdr:colOff>184150</xdr:colOff>
      <xdr:row>41</xdr:row>
      <xdr:rowOff>59972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146349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123772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人件費・物件費・維持補修費等の縮減に努めているが、人件費の増加により、</a:t>
          </a:r>
          <a:r>
            <a:rPr kumimoji="1" lang="en-US" altLang="ja-JP" sz="1300">
              <a:latin typeface="ＭＳ Ｐゴシック" panose="020B0600070205080204" pitchFamily="50" charset="-128"/>
              <a:ea typeface="ＭＳ Ｐゴシック" panose="020B0600070205080204" pitchFamily="50" charset="-128"/>
            </a:rPr>
            <a:t>88.3</a:t>
          </a:r>
          <a:r>
            <a:rPr kumimoji="1" lang="ja-JP" altLang="en-US" sz="1300">
              <a:latin typeface="ＭＳ Ｐゴシック" panose="020B0600070205080204" pitchFamily="50" charset="-128"/>
              <a:ea typeface="ＭＳ Ｐゴシック" panose="020B0600070205080204" pitchFamily="50" charset="-128"/>
            </a:rPr>
            <a:t>％と類似団体平均を上回っている。今後についても、常にコスト意識を持ち、事務の合理化・簡素化により徹底的に無駄を省く「量の改革」、町民からの信頼を向上させるために、職員の資質向上・意識改革、町民協働の推進などによる「質の改革」等の取り組みを着実に実施し、適正な水準に抑えるよう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56388</xdr:rowOff>
    </xdr:from>
    <xdr:to>
      <xdr:col>23</xdr:col>
      <xdr:colOff>133350</xdr:colOff>
      <xdr:row>63</xdr:row>
      <xdr:rowOff>152908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5773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87884</xdr:rowOff>
    </xdr:from>
    <xdr:to>
      <xdr:col>19</xdr:col>
      <xdr:colOff>133350</xdr:colOff>
      <xdr:row>63</xdr:row>
      <xdr:rowOff>56388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1778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87884</xdr:rowOff>
    </xdr:from>
    <xdr:to>
      <xdr:col>15</xdr:col>
      <xdr:colOff>82550</xdr:colOff>
      <xdr:row>63</xdr:row>
      <xdr:rowOff>32258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1778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8128</xdr:rowOff>
    </xdr:from>
    <xdr:to>
      <xdr:col>11</xdr:col>
      <xdr:colOff>31750</xdr:colOff>
      <xdr:row>63</xdr:row>
      <xdr:rowOff>32258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80947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102108</xdr:rowOff>
    </xdr:from>
    <xdr:to>
      <xdr:col>23</xdr:col>
      <xdr:colOff>184150</xdr:colOff>
      <xdr:row>64</xdr:row>
      <xdr:rowOff>32258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74185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7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5588</xdr:rowOff>
    </xdr:from>
    <xdr:to>
      <xdr:col>19</xdr:col>
      <xdr:colOff>184150</xdr:colOff>
      <xdr:row>63</xdr:row>
      <xdr:rowOff>107188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37084</xdr:rowOff>
    </xdr:from>
    <xdr:to>
      <xdr:col>15</xdr:col>
      <xdr:colOff>133350</xdr:colOff>
      <xdr:row>62</xdr:row>
      <xdr:rowOff>138684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148861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152908</xdr:rowOff>
    </xdr:from>
    <xdr:to>
      <xdr:col>11</xdr:col>
      <xdr:colOff>82550</xdr:colOff>
      <xdr:row>63</xdr:row>
      <xdr:rowOff>83058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93235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128778</xdr:rowOff>
    </xdr:from>
    <xdr:to>
      <xdr:col>7</xdr:col>
      <xdr:colOff>31750</xdr:colOff>
      <xdr:row>63</xdr:row>
      <xdr:rowOff>58928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69105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[393,333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人件費の適正管理及び、物件費・維持補修費等の縮減に努めているが、類似団体平均を上回っている。原子力発電所を有していること、半島特有の地形的条件により施設数が多いこと等の特殊要因も考慮し、可能な限りの行政コストの縮減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51491</xdr:rowOff>
    </xdr:from>
    <xdr:to>
      <xdr:col>23</xdr:col>
      <xdr:colOff>133350</xdr:colOff>
      <xdr:row>84</xdr:row>
      <xdr:rowOff>7860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81841"/>
          <a:ext cx="838200" cy="12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152602</xdr:rowOff>
    </xdr:from>
    <xdr:to>
      <xdr:col>19</xdr:col>
      <xdr:colOff>133350</xdr:colOff>
      <xdr:row>83</xdr:row>
      <xdr:rowOff>51491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11502"/>
          <a:ext cx="889000" cy="7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92642</xdr:rowOff>
    </xdr:from>
    <xdr:to>
      <xdr:col>15</xdr:col>
      <xdr:colOff>82550</xdr:colOff>
      <xdr:row>82</xdr:row>
      <xdr:rowOff>152602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51542"/>
          <a:ext cx="889000" cy="5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8666</xdr:rowOff>
    </xdr:from>
    <xdr:to>
      <xdr:col>11</xdr:col>
      <xdr:colOff>31750</xdr:colOff>
      <xdr:row>82</xdr:row>
      <xdr:rowOff>92642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67566"/>
          <a:ext cx="889000" cy="8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128510</xdr:rowOff>
    </xdr:from>
    <xdr:to>
      <xdr:col>23</xdr:col>
      <xdr:colOff>184150</xdr:colOff>
      <xdr:row>84</xdr:row>
      <xdr:rowOff>58660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5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100587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3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691</xdr:rowOff>
    </xdr:from>
    <xdr:to>
      <xdr:col>19</xdr:col>
      <xdr:colOff>184150</xdr:colOff>
      <xdr:row>83</xdr:row>
      <xdr:rowOff>102291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3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87068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317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101802</xdr:rowOff>
    </xdr:from>
    <xdr:to>
      <xdr:col>15</xdr:col>
      <xdr:colOff>133350</xdr:colOff>
      <xdr:row>83</xdr:row>
      <xdr:rowOff>31952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42129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2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41842</xdr:rowOff>
    </xdr:from>
    <xdr:to>
      <xdr:col>11</xdr:col>
      <xdr:colOff>82550</xdr:colOff>
      <xdr:row>82</xdr:row>
      <xdr:rowOff>143442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153619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6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129316</xdr:rowOff>
    </xdr:from>
    <xdr:to>
      <xdr:col>7</xdr:col>
      <xdr:colOff>31750</xdr:colOff>
      <xdr:row>82</xdr:row>
      <xdr:rowOff>59466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1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69643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8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ポイント上昇しているが、引き続き国より低い値となっている。今後も人事評価制度の運用等により、給与水準の適正化に努める。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84</xdr:row>
      <xdr:rowOff>69145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323484"/>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83</xdr:row>
      <xdr:rowOff>93134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12240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23284</xdr:rowOff>
    </xdr:from>
    <xdr:to>
      <xdr:col>72</xdr:col>
      <xdr:colOff>203200</xdr:colOff>
      <xdr:row>82</xdr:row>
      <xdr:rowOff>63500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0821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82</xdr:row>
      <xdr:rowOff>23284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0017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34872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6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143934</xdr:rowOff>
    </xdr:from>
    <xdr:to>
      <xdr:col>68</xdr:col>
      <xdr:colOff>203200</xdr:colOff>
      <xdr:row>82</xdr:row>
      <xdr:rowOff>74084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84261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人口減少が進んでおり、半島特有の地形的条件による施設数、普通建設事業等の積極的な展開により、</a:t>
          </a:r>
          <a:r>
            <a:rPr kumimoji="1" lang="en-US" altLang="ja-JP" sz="1300">
              <a:latin typeface="ＭＳ Ｐゴシック" panose="020B0600070205080204" pitchFamily="50" charset="-128"/>
              <a:ea typeface="ＭＳ Ｐゴシック" panose="020B0600070205080204" pitchFamily="50" charset="-128"/>
            </a:rPr>
            <a:t>20.22</a:t>
          </a:r>
          <a:r>
            <a:rPr kumimoji="1" lang="ja-JP" altLang="en-US" sz="1300">
              <a:latin typeface="ＭＳ Ｐゴシック" panose="020B0600070205080204" pitchFamily="50" charset="-128"/>
              <a:ea typeface="ＭＳ Ｐゴシック" panose="020B0600070205080204" pitchFamily="50" charset="-128"/>
            </a:rPr>
            <a:t>人と類似団体平均を上回っている。業務の合理化・効率化、事務の執行体制の見直し等を一体として進めていき、定員適正化計画に基づき、より適正な定員管理に努める。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169697</xdr:rowOff>
    </xdr:from>
    <xdr:to>
      <xdr:col>81</xdr:col>
      <xdr:colOff>44450</xdr:colOff>
      <xdr:row>61</xdr:row>
      <xdr:rowOff>105867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56697"/>
          <a:ext cx="838200" cy="10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151359</xdr:rowOff>
    </xdr:from>
    <xdr:to>
      <xdr:col>77</xdr:col>
      <xdr:colOff>44450</xdr:colOff>
      <xdr:row>60</xdr:row>
      <xdr:rowOff>169697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38359"/>
          <a:ext cx="8890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131090</xdr:rowOff>
    </xdr:from>
    <xdr:to>
      <xdr:col>72</xdr:col>
      <xdr:colOff>203200</xdr:colOff>
      <xdr:row>60</xdr:row>
      <xdr:rowOff>151359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18090"/>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127229</xdr:rowOff>
    </xdr:from>
    <xdr:to>
      <xdr:col>68</xdr:col>
      <xdr:colOff>152400</xdr:colOff>
      <xdr:row>60</xdr:row>
      <xdr:rowOff>131090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14229"/>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55067</xdr:rowOff>
    </xdr:from>
    <xdr:to>
      <xdr:col>81</xdr:col>
      <xdr:colOff>95250</xdr:colOff>
      <xdr:row>61</xdr:row>
      <xdr:rowOff>156667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5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27144</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8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118897</xdr:rowOff>
    </xdr:from>
    <xdr:to>
      <xdr:col>77</xdr:col>
      <xdr:colOff>95250</xdr:colOff>
      <xdr:row>61</xdr:row>
      <xdr:rowOff>49047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0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33824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92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100559</xdr:rowOff>
    </xdr:from>
    <xdr:to>
      <xdr:col>73</xdr:col>
      <xdr:colOff>44450</xdr:colOff>
      <xdr:row>61</xdr:row>
      <xdr:rowOff>30709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8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15486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7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80290</xdr:rowOff>
    </xdr:from>
    <xdr:to>
      <xdr:col>68</xdr:col>
      <xdr:colOff>203200</xdr:colOff>
      <xdr:row>61</xdr:row>
      <xdr:rowOff>10440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166667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53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76429</xdr:rowOff>
    </xdr:from>
    <xdr:to>
      <xdr:col>64</xdr:col>
      <xdr:colOff>152400</xdr:colOff>
      <xdr:row>61</xdr:row>
      <xdr:rowOff>6579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162806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4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補正予算債償還費の平成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年度許可債分の償還が完了したこと等に伴い公債費に係る基準財政需要額が減少し、単年度実質公債費比率が</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ヵ年平均値は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ポイント上昇している。類似団体平均を下回っているが、今後も綿密な中長期財政計画を樹立するとともに、当該年度の起債額を判断し、低い水準に抑えるよう努める。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140123</xdr:rowOff>
    </xdr:from>
    <xdr:to>
      <xdr:col>81</xdr:col>
      <xdr:colOff>44450</xdr:colOff>
      <xdr:row>39</xdr:row>
      <xdr:rowOff>16933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65522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99906</xdr:rowOff>
    </xdr:from>
    <xdr:to>
      <xdr:col>77</xdr:col>
      <xdr:colOff>44450</xdr:colOff>
      <xdr:row>38</xdr:row>
      <xdr:rowOff>140123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6150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91863</xdr:rowOff>
    </xdr:from>
    <xdr:to>
      <xdr:col>72</xdr:col>
      <xdr:colOff>203200</xdr:colOff>
      <xdr:row>38</xdr:row>
      <xdr:rowOff>99906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6069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91863</xdr:rowOff>
    </xdr:from>
    <xdr:to>
      <xdr:col>68</xdr:col>
      <xdr:colOff>152400</xdr:colOff>
      <xdr:row>38</xdr:row>
      <xdr:rowOff>99906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6069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154110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89323</xdr:rowOff>
    </xdr:from>
    <xdr:to>
      <xdr:col>77</xdr:col>
      <xdr:colOff>95250</xdr:colOff>
      <xdr:row>39</xdr:row>
      <xdr:rowOff>19473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29650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7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49106</xdr:rowOff>
    </xdr:from>
    <xdr:to>
      <xdr:col>73</xdr:col>
      <xdr:colOff>44450</xdr:colOff>
      <xdr:row>38</xdr:row>
      <xdr:rowOff>150706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160884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41063</xdr:rowOff>
    </xdr:from>
    <xdr:to>
      <xdr:col>68</xdr:col>
      <xdr:colOff>203200</xdr:colOff>
      <xdr:row>38</xdr:row>
      <xdr:rowOff>142663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152840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49106</xdr:rowOff>
    </xdr:from>
    <xdr:to>
      <xdr:col>64</xdr:col>
      <xdr:colOff>152400</xdr:colOff>
      <xdr:row>38</xdr:row>
      <xdr:rowOff>150706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160884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将来負担額となる地方債の現在高等を、充当可能財源となる財政調整基金残高等が上回ったため、引き続き数字に表れない。新規地方債の抑制を継続し、財政の健全化に努める。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8,062
7,977
93.83
12,181,962
11,567,519
300,582
5,513,543
7,561,291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ラスパイレス指数は国より低く位置しているが、職員数の増、給与改定等に伴う人件費増から、類似団体平均を上回っている。更なる定員管理の適正化を図り、人件費の抑制に努める。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37</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39370</xdr:rowOff>
    </xdr:from>
    <xdr:to>
      <xdr:col>19</xdr:col>
      <xdr:colOff>187325</xdr:colOff>
      <xdr:row>36</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401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39370</xdr:rowOff>
    </xdr:from>
    <xdr:to>
      <xdr:col>15</xdr:col>
      <xdr:colOff>98425</xdr:colOff>
      <xdr:row>35</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40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62230</xdr:rowOff>
    </xdr:from>
    <xdr:to>
      <xdr:col>11</xdr:col>
      <xdr:colOff>9525</xdr:colOff>
      <xdr:row>35</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629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80010</xdr:rowOff>
    </xdr:from>
    <xdr:to>
      <xdr:col>24</xdr:col>
      <xdr:colOff>76200</xdr:colOff>
      <xdr:row>38</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160020</xdr:rowOff>
    </xdr:from>
    <xdr:to>
      <xdr:col>15</xdr:col>
      <xdr:colOff>149225</xdr:colOff>
      <xdr:row>35</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100347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xdr:rowOff>
    </xdr:from>
    <xdr:to>
      <xdr:col>11</xdr:col>
      <xdr:colOff>60325</xdr:colOff>
      <xdr:row>35</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123207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半島特有の地形的条件により、数が多い各施設の維持管理経費、スクールバス運行経費及び地域公共交通運行経費などが必要不可欠であるため、</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％と類似団体平均を上回っている。事業コストの軽減を図り、経常経費の削減に努める。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12700</xdr:rowOff>
    </xdr:from>
    <xdr:to>
      <xdr:col>82</xdr:col>
      <xdr:colOff>107950</xdr:colOff>
      <xdr:row>19</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2702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79375</xdr:rowOff>
    </xdr:from>
    <xdr:to>
      <xdr:col>78</xdr:col>
      <xdr:colOff>69850</xdr:colOff>
      <xdr:row>19</xdr:row>
      <xdr:rowOff>88900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3369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19</xdr:row>
      <xdr:rowOff>79375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098800"/>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79375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0988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133350</xdr:rowOff>
    </xdr:from>
    <xdr:to>
      <xdr:col>82</xdr:col>
      <xdr:colOff>158750</xdr:colOff>
      <xdr:row>19</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105427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38100</xdr:rowOff>
    </xdr:from>
    <xdr:to>
      <xdr:col>78</xdr:col>
      <xdr:colOff>120650</xdr:colOff>
      <xdr:row>19</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2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124477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38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28575</xdr:rowOff>
    </xdr:from>
    <xdr:to>
      <xdr:col>74</xdr:col>
      <xdr:colOff>31750</xdr:colOff>
      <xdr:row>19</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28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114952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37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28575</xdr:rowOff>
    </xdr:from>
    <xdr:to>
      <xdr:col>65</xdr:col>
      <xdr:colOff>53975</xdr:colOff>
      <xdr:row>18</xdr:row>
      <xdr:rowOff>130175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1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114952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20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少子高齢化が進んでおり、高齢者に対する経費は増加傾向にあるが少子化により児童福祉費に係る経費が少ないため、</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％と類似団体平均を下回っている。今後も少子高齢化が加速することが予想されているため、引き続き適正化を図り、水準を抑えるよう努める。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09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23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232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％と類似団体</a:t>
          </a:r>
          <a:r>
            <a:rPr lang="ja-JP" altLang="en-US" sz="1400"/>
            <a:t> </a:t>
          </a:r>
          <a:r>
            <a:rPr kumimoji="1" lang="ja-JP" altLang="en-US" sz="1300">
              <a:latin typeface="ＭＳ Ｐゴシック" panose="020B0600070205080204" pitchFamily="50" charset="-128"/>
              <a:ea typeface="ＭＳ Ｐゴシック" panose="020B0600070205080204" pitchFamily="50" charset="-128"/>
            </a:rPr>
            <a:t>と同等であるが、高齢化により介護保険及び後期高齢者医療保険の繰出金が上昇傾向にある。下水道事業については、引き続き経費を節減し、普通会計の負担軽減に努める。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49276</xdr:rowOff>
    </xdr:from>
    <xdr:to>
      <xdr:col>82</xdr:col>
      <xdr:colOff>107950</xdr:colOff>
      <xdr:row>56</xdr:row>
      <xdr:rowOff>85852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6504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49276</xdr:rowOff>
    </xdr:from>
    <xdr:to>
      <xdr:col>78</xdr:col>
      <xdr:colOff>69850</xdr:colOff>
      <xdr:row>56</xdr:row>
      <xdr:rowOff>76708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4782800" y="9650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76708</xdr:rowOff>
    </xdr:from>
    <xdr:to>
      <xdr:col>73</xdr:col>
      <xdr:colOff>180975</xdr:colOff>
      <xdr:row>57</xdr:row>
      <xdr:rowOff>92710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67790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72136</xdr:rowOff>
    </xdr:from>
    <xdr:to>
      <xdr:col>69</xdr:col>
      <xdr:colOff>92075</xdr:colOff>
      <xdr:row>57</xdr:row>
      <xdr:rowOff>92710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67333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7129</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608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169926</xdr:rowOff>
    </xdr:from>
    <xdr:to>
      <xdr:col>78</xdr:col>
      <xdr:colOff>120650</xdr:colOff>
      <xdr:row>56</xdr:row>
      <xdr:rowOff>100076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110253</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25908</xdr:rowOff>
    </xdr:from>
    <xdr:to>
      <xdr:col>74</xdr:col>
      <xdr:colOff>31750</xdr:colOff>
      <xdr:row>56</xdr:row>
      <xdr:rowOff>127508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137685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41910</xdr:rowOff>
    </xdr:from>
    <xdr:to>
      <xdr:col>69</xdr:col>
      <xdr:colOff>142875</xdr:colOff>
      <xdr:row>57</xdr:row>
      <xdr:rowOff>143510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21336</xdr:rowOff>
    </xdr:from>
    <xdr:to>
      <xdr:col>65</xdr:col>
      <xdr:colOff>53975</xdr:colOff>
      <xdr:row>56</xdr:row>
      <xdr:rowOff>122936</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133113</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類似団体平均を下回っているが、近年の経常収支比率は増加傾向にある。可燃物処理に関しては、同級団体の焼却施設を利用していること、水道事業会計への基準外補助等、固定的に嵩む経費を見据えたうえで、団体補助、負担金等の費用対効果を検証し、廃止・見直しによる抑制に努める。</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51562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3586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51562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540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42418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3540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42418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386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公的資金補償金免除繰上償還及び新規地方債抑制に努めており、類似団体平均を下回っている。より一層の新規地方債抑制に努め、財政の健全化に努める。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77470</xdr:rowOff>
    </xdr:from>
    <xdr:to>
      <xdr:col>24</xdr:col>
      <xdr:colOff>25400</xdr:colOff>
      <xdr:row>76</xdr:row>
      <xdr:rowOff>92711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076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92711</xdr:rowOff>
    </xdr:from>
    <xdr:to>
      <xdr:col>19</xdr:col>
      <xdr:colOff>187325</xdr:colOff>
      <xdr:row>76</xdr:row>
      <xdr:rowOff>100330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229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100330</xdr:rowOff>
    </xdr:from>
    <xdr:to>
      <xdr:col>15</xdr:col>
      <xdr:colOff>98425</xdr:colOff>
      <xdr:row>76</xdr:row>
      <xdr:rowOff>107950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1305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107950</xdr:rowOff>
    </xdr:from>
    <xdr:to>
      <xdr:col>11</xdr:col>
      <xdr:colOff>9525</xdr:colOff>
      <xdr:row>76</xdr:row>
      <xdr:rowOff>134620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38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43197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41911</xdr:rowOff>
    </xdr:from>
    <xdr:to>
      <xdr:col>20</xdr:col>
      <xdr:colOff>38100</xdr:colOff>
      <xdr:row>76</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49530</xdr:rowOff>
    </xdr:from>
    <xdr:to>
      <xdr:col>15</xdr:col>
      <xdr:colOff>149225</xdr:colOff>
      <xdr:row>76</xdr:row>
      <xdr:rowOff>151130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161307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57150</xdr:rowOff>
    </xdr:from>
    <xdr:to>
      <xdr:col>11</xdr:col>
      <xdr:colOff>60325</xdr:colOff>
      <xdr:row>76</xdr:row>
      <xdr:rowOff>158750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72.6</a:t>
          </a:r>
          <a:r>
            <a:rPr kumimoji="1" lang="ja-JP" altLang="en-US" sz="1300">
              <a:latin typeface="ＭＳ Ｐゴシック" panose="020B0600070205080204" pitchFamily="50" charset="-128"/>
              <a:ea typeface="ＭＳ Ｐゴシック" panose="020B0600070205080204" pitchFamily="50" charset="-128"/>
            </a:rPr>
            <a:t>％と類似団体平均を上回っている。常にコスト意識を持ち、事務の合理化・簡素化により徹底的に無駄を省く「量の改革」、町民からの信頼を向上させるために、職員の資質向上・意識改革、町民協働の推進などによる「質の改革」等の取り組みを着実に実施し、経常経費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21844</xdr:rowOff>
    </xdr:from>
    <xdr:to>
      <xdr:col>82</xdr:col>
      <xdr:colOff>107950</xdr:colOff>
      <xdr:row>76</xdr:row>
      <xdr:rowOff>131572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5204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51562</xdr:rowOff>
    </xdr:from>
    <xdr:to>
      <xdr:col>78</xdr:col>
      <xdr:colOff>69850</xdr:colOff>
      <xdr:row>76</xdr:row>
      <xdr:rowOff>21844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1031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51562</xdr:rowOff>
    </xdr:from>
    <xdr:to>
      <xdr:col>73</xdr:col>
      <xdr:colOff>180975</xdr:colOff>
      <xdr:row>75</xdr:row>
      <xdr:rowOff>152146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9103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97282</xdr:rowOff>
    </xdr:from>
    <xdr:to>
      <xdr:col>69</xdr:col>
      <xdr:colOff>92075</xdr:colOff>
      <xdr:row>75</xdr:row>
      <xdr:rowOff>152146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29560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80772</xdr:rowOff>
    </xdr:from>
    <xdr:to>
      <xdr:col>82</xdr:col>
      <xdr:colOff>158750</xdr:colOff>
      <xdr:row>77</xdr:row>
      <xdr:rowOff>10922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52849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57421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8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xdr:rowOff>
    </xdr:from>
    <xdr:to>
      <xdr:col>74</xdr:col>
      <xdr:colOff>31750</xdr:colOff>
      <xdr:row>75</xdr:row>
      <xdr:rowOff>102362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87140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101346</xdr:rowOff>
    </xdr:from>
    <xdr:to>
      <xdr:col>69</xdr:col>
      <xdr:colOff>142875</xdr:colOff>
      <xdr:row>76</xdr:row>
      <xdr:rowOff>31496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16273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46482</xdr:rowOff>
    </xdr:from>
    <xdr:to>
      <xdr:col>65</xdr:col>
      <xdr:colOff>53975</xdr:colOff>
      <xdr:row>75</xdr:row>
      <xdr:rowOff>148081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158259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167287</xdr:rowOff>
    </xdr:from>
    <xdr:to>
      <xdr:col>29</xdr:col>
      <xdr:colOff>127000</xdr:colOff>
      <xdr:row>16</xdr:row>
      <xdr:rowOff>101711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86662"/>
          <a:ext cx="647700" cy="105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2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101711</xdr:rowOff>
    </xdr:from>
    <xdr:to>
      <xdr:col>26</xdr:col>
      <xdr:colOff>50800</xdr:colOff>
      <xdr:row>16</xdr:row>
      <xdr:rowOff>165330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92536"/>
          <a:ext cx="698500" cy="63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165330</xdr:rowOff>
    </xdr:from>
    <xdr:to>
      <xdr:col>22</xdr:col>
      <xdr:colOff>114300</xdr:colOff>
      <xdr:row>17</xdr:row>
      <xdr:rowOff>13755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56155"/>
          <a:ext cx="698500" cy="19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13755</xdr:rowOff>
    </xdr:from>
    <xdr:to>
      <xdr:col>18</xdr:col>
      <xdr:colOff>177800</xdr:colOff>
      <xdr:row>17</xdr:row>
      <xdr:rowOff>70923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76030"/>
          <a:ext cx="698500" cy="57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116487</xdr:rowOff>
    </xdr:from>
    <xdr:to>
      <xdr:col>29</xdr:col>
      <xdr:colOff>177800</xdr:colOff>
      <xdr:row>16</xdr:row>
      <xdr:rowOff>46637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35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133014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8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50911</xdr:rowOff>
    </xdr:from>
    <xdr:to>
      <xdr:col>26</xdr:col>
      <xdr:colOff>101600</xdr:colOff>
      <xdr:row>16</xdr:row>
      <xdr:rowOff>152511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41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162688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10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114530</xdr:rowOff>
    </xdr:from>
    <xdr:to>
      <xdr:col>22</xdr:col>
      <xdr:colOff>165100</xdr:colOff>
      <xdr:row>17</xdr:row>
      <xdr:rowOff>44680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05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54857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74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134405</xdr:rowOff>
    </xdr:from>
    <xdr:to>
      <xdr:col>19</xdr:col>
      <xdr:colOff>38100</xdr:colOff>
      <xdr:row>17</xdr:row>
      <xdr:rowOff>64555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25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74732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94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20123</xdr:rowOff>
    </xdr:from>
    <xdr:to>
      <xdr:col>15</xdr:col>
      <xdr:colOff>101600</xdr:colOff>
      <xdr:row>17</xdr:row>
      <xdr:rowOff>121723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82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131900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5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334961</xdr:rowOff>
    </xdr:from>
    <xdr:to>
      <xdr:col>29</xdr:col>
      <xdr:colOff>127000</xdr:colOff>
      <xdr:row>36</xdr:row>
      <xdr:rowOff>22922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45311"/>
          <a:ext cx="6477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22922</xdr:rowOff>
    </xdr:from>
    <xdr:to>
      <xdr:col>26</xdr:col>
      <xdr:colOff>50800</xdr:colOff>
      <xdr:row>36</xdr:row>
      <xdr:rowOff>121710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76172"/>
          <a:ext cx="698500" cy="98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121710</xdr:rowOff>
    </xdr:from>
    <xdr:to>
      <xdr:col>22</xdr:col>
      <xdr:colOff>114300</xdr:colOff>
      <xdr:row>37</xdr:row>
      <xdr:rowOff>66127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74960"/>
          <a:ext cx="698500" cy="115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66127</xdr:rowOff>
    </xdr:from>
    <xdr:to>
      <xdr:col>18</xdr:col>
      <xdr:colOff>177800</xdr:colOff>
      <xdr:row>37</xdr:row>
      <xdr:rowOff>67058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90827"/>
          <a:ext cx="698500" cy="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284161</xdr:rowOff>
    </xdr:from>
    <xdr:to>
      <xdr:col>29</xdr:col>
      <xdr:colOff>177800</xdr:colOff>
      <xdr:row>36</xdr:row>
      <xdr:rowOff>42861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94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256238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6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315022</xdr:rowOff>
    </xdr:from>
    <xdr:to>
      <xdr:col>26</xdr:col>
      <xdr:colOff>101600</xdr:colOff>
      <xdr:row>36</xdr:row>
      <xdr:rowOff>73722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25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58499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1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70910</xdr:rowOff>
    </xdr:from>
    <xdr:to>
      <xdr:col>22</xdr:col>
      <xdr:colOff>165100</xdr:colOff>
      <xdr:row>37</xdr:row>
      <xdr:rowOff>1060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24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157287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1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15327</xdr:rowOff>
    </xdr:from>
    <xdr:to>
      <xdr:col>19</xdr:col>
      <xdr:colOff>38100</xdr:colOff>
      <xdr:row>37</xdr:row>
      <xdr:rowOff>116927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40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101704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26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16258</xdr:rowOff>
    </xdr:from>
    <xdr:to>
      <xdr:col>15</xdr:col>
      <xdr:colOff>101600</xdr:colOff>
      <xdr:row>37</xdr:row>
      <xdr:rowOff>117858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40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102635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2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8,062
7,977
93.83
12,181,962
11,567,519
300,582
5,513,543
7,561,291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88614</xdr:rowOff>
    </xdr:from>
    <xdr:to>
      <xdr:col>24</xdr:col>
      <xdr:colOff>63500</xdr:colOff>
      <xdr:row>35</xdr:row>
      <xdr:rowOff>22365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917914"/>
          <a:ext cx="838200" cy="10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22365</xdr:rowOff>
    </xdr:from>
    <xdr:to>
      <xdr:col>19</xdr:col>
      <xdr:colOff>177800</xdr:colOff>
      <xdr:row>35</xdr:row>
      <xdr:rowOff>111542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023115"/>
          <a:ext cx="889000" cy="8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111542</xdr:rowOff>
    </xdr:from>
    <xdr:to>
      <xdr:col>15</xdr:col>
      <xdr:colOff>50800</xdr:colOff>
      <xdr:row>35</xdr:row>
      <xdr:rowOff>124927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112292"/>
          <a:ext cx="889000" cy="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124927</xdr:rowOff>
    </xdr:from>
    <xdr:to>
      <xdr:col>10</xdr:col>
      <xdr:colOff>114300</xdr:colOff>
      <xdr:row>36</xdr:row>
      <xdr:rowOff>14222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125677"/>
          <a:ext cx="889000" cy="6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37814</xdr:rowOff>
    </xdr:from>
    <xdr:to>
      <xdr:col>24</xdr:col>
      <xdr:colOff>114300</xdr:colOff>
      <xdr:row>34</xdr:row>
      <xdr:rowOff>139414</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86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60691</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71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143015</xdr:rowOff>
    </xdr:from>
    <xdr:to>
      <xdr:col>20</xdr:col>
      <xdr:colOff>38100</xdr:colOff>
      <xdr:row>35</xdr:row>
      <xdr:rowOff>73165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97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89692</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74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60742</xdr:rowOff>
    </xdr:from>
    <xdr:to>
      <xdr:col>15</xdr:col>
      <xdr:colOff>101600</xdr:colOff>
      <xdr:row>35</xdr:row>
      <xdr:rowOff>162342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06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7419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83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74127</xdr:rowOff>
    </xdr:from>
    <xdr:to>
      <xdr:col>10</xdr:col>
      <xdr:colOff>165100</xdr:colOff>
      <xdr:row>36</xdr:row>
      <xdr:rowOff>4277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07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20804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85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134872</xdr:rowOff>
    </xdr:from>
    <xdr:to>
      <xdr:col>6</xdr:col>
      <xdr:colOff>38100</xdr:colOff>
      <xdr:row>36</xdr:row>
      <xdr:rowOff>65022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13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81549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91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74712</xdr:rowOff>
    </xdr:from>
    <xdr:to>
      <xdr:col>24</xdr:col>
      <xdr:colOff>63500</xdr:colOff>
      <xdr:row>57</xdr:row>
      <xdr:rowOff>129863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47362"/>
          <a:ext cx="838200" cy="5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129863</xdr:rowOff>
    </xdr:from>
    <xdr:to>
      <xdr:col>19</xdr:col>
      <xdr:colOff>177800</xdr:colOff>
      <xdr:row>57</xdr:row>
      <xdr:rowOff>160533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02513"/>
          <a:ext cx="8890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160533</xdr:rowOff>
    </xdr:from>
    <xdr:to>
      <xdr:col>15</xdr:col>
      <xdr:colOff>50800</xdr:colOff>
      <xdr:row>58</xdr:row>
      <xdr:rowOff>62612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33183"/>
          <a:ext cx="889000" cy="7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42541</xdr:rowOff>
    </xdr:from>
    <xdr:to>
      <xdr:col>10</xdr:col>
      <xdr:colOff>114300</xdr:colOff>
      <xdr:row>58</xdr:row>
      <xdr:rowOff>62612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86641"/>
          <a:ext cx="8890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23912</xdr:rowOff>
    </xdr:from>
    <xdr:to>
      <xdr:col>24</xdr:col>
      <xdr:colOff>114300</xdr:colOff>
      <xdr:row>57</xdr:row>
      <xdr:rowOff>125512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9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46789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4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79063</xdr:rowOff>
    </xdr:from>
    <xdr:to>
      <xdr:col>20</xdr:col>
      <xdr:colOff>38100</xdr:colOff>
      <xdr:row>58</xdr:row>
      <xdr:rowOff>9213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5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340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44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109733</xdr:rowOff>
    </xdr:from>
    <xdr:to>
      <xdr:col>15</xdr:col>
      <xdr:colOff>101600</xdr:colOff>
      <xdr:row>58</xdr:row>
      <xdr:rowOff>39883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31010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7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11812</xdr:rowOff>
    </xdr:from>
    <xdr:to>
      <xdr:col>10</xdr:col>
      <xdr:colOff>165100</xdr:colOff>
      <xdr:row>58</xdr:row>
      <xdr:rowOff>113412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5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104539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4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163191</xdr:rowOff>
    </xdr:from>
    <xdr:to>
      <xdr:col>6</xdr:col>
      <xdr:colOff>38100</xdr:colOff>
      <xdr:row>58</xdr:row>
      <xdr:rowOff>93341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3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84468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2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6311</xdr:rowOff>
    </xdr:from>
    <xdr:to>
      <xdr:col>24</xdr:col>
      <xdr:colOff>63500</xdr:colOff>
      <xdr:row>77</xdr:row>
      <xdr:rowOff>132728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07961"/>
          <a:ext cx="838200" cy="12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105124</xdr:rowOff>
    </xdr:from>
    <xdr:to>
      <xdr:col>19</xdr:col>
      <xdr:colOff>177800</xdr:colOff>
      <xdr:row>77</xdr:row>
      <xdr:rowOff>132728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06774"/>
          <a:ext cx="889000" cy="2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15970</xdr:rowOff>
    </xdr:from>
    <xdr:to>
      <xdr:col>15</xdr:col>
      <xdr:colOff>50800</xdr:colOff>
      <xdr:row>77</xdr:row>
      <xdr:rowOff>105124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17620"/>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15970</xdr:rowOff>
    </xdr:from>
    <xdr:to>
      <xdr:col>10</xdr:col>
      <xdr:colOff>114300</xdr:colOff>
      <xdr:row>77</xdr:row>
      <xdr:rowOff>75558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17620"/>
          <a:ext cx="889000" cy="5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126153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126961</xdr:rowOff>
    </xdr:from>
    <xdr:to>
      <xdr:col>24</xdr:col>
      <xdr:colOff>114300</xdr:colOff>
      <xdr:row>77</xdr:row>
      <xdr:rowOff>57111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105388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3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81928</xdr:rowOff>
    </xdr:from>
    <xdr:to>
      <xdr:col>20</xdr:col>
      <xdr:colOff>38100</xdr:colOff>
      <xdr:row>78</xdr:row>
      <xdr:rowOff>12078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8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3205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7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54324</xdr:rowOff>
    </xdr:from>
    <xdr:to>
      <xdr:col>15</xdr:col>
      <xdr:colOff>101600</xdr:colOff>
      <xdr:row>77</xdr:row>
      <xdr:rowOff>155924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5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147051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4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136620</xdr:rowOff>
    </xdr:from>
    <xdr:to>
      <xdr:col>10</xdr:col>
      <xdr:colOff>165100</xdr:colOff>
      <xdr:row>77</xdr:row>
      <xdr:rowOff>66770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83297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24758</xdr:rowOff>
    </xdr:from>
    <xdr:to>
      <xdr:col>6</xdr:col>
      <xdr:colOff>38100</xdr:colOff>
      <xdr:row>77</xdr:row>
      <xdr:rowOff>126358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2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142885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0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38964</xdr:rowOff>
    </xdr:from>
    <xdr:to>
      <xdr:col>24</xdr:col>
      <xdr:colOff>63500</xdr:colOff>
      <xdr:row>97</xdr:row>
      <xdr:rowOff>26609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98164"/>
          <a:ext cx="838200" cy="15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61843</xdr:rowOff>
    </xdr:from>
    <xdr:to>
      <xdr:col>19</xdr:col>
      <xdr:colOff>177800</xdr:colOff>
      <xdr:row>97</xdr:row>
      <xdr:rowOff>26609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21043"/>
          <a:ext cx="889000" cy="13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61843</xdr:rowOff>
    </xdr:from>
    <xdr:to>
      <xdr:col>15</xdr:col>
      <xdr:colOff>50800</xdr:colOff>
      <xdr:row>97</xdr:row>
      <xdr:rowOff>162683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21043"/>
          <a:ext cx="889000" cy="27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117859</xdr:rowOff>
    </xdr:from>
    <xdr:to>
      <xdr:col>10</xdr:col>
      <xdr:colOff>114300</xdr:colOff>
      <xdr:row>97</xdr:row>
      <xdr:rowOff>162683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748509"/>
          <a:ext cx="889000" cy="4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159614</xdr:rowOff>
    </xdr:from>
    <xdr:to>
      <xdr:col>24</xdr:col>
      <xdr:colOff>114300</xdr:colOff>
      <xdr:row>96</xdr:row>
      <xdr:rowOff>89764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4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138041</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2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147259</xdr:rowOff>
    </xdr:from>
    <xdr:to>
      <xdr:col>20</xdr:col>
      <xdr:colOff>38100</xdr:colOff>
      <xdr:row>97</xdr:row>
      <xdr:rowOff>77409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0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68536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9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11043</xdr:rowOff>
    </xdr:from>
    <xdr:to>
      <xdr:col>15</xdr:col>
      <xdr:colOff>101600</xdr:colOff>
      <xdr:row>96</xdr:row>
      <xdr:rowOff>112643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7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103770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6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111883</xdr:rowOff>
    </xdr:from>
    <xdr:to>
      <xdr:col>10</xdr:col>
      <xdr:colOff>165100</xdr:colOff>
      <xdr:row>98</xdr:row>
      <xdr:rowOff>42033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4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33160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3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67059</xdr:rowOff>
    </xdr:from>
    <xdr:to>
      <xdr:col>6</xdr:col>
      <xdr:colOff>38100</xdr:colOff>
      <xdr:row>97</xdr:row>
      <xdr:rowOff>168659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9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159786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47835</xdr:rowOff>
    </xdr:from>
    <xdr:to>
      <xdr:col>55</xdr:col>
      <xdr:colOff>0</xdr:colOff>
      <xdr:row>36</xdr:row>
      <xdr:rowOff>67940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20035"/>
          <a:ext cx="838200" cy="2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67940</xdr:rowOff>
    </xdr:from>
    <xdr:to>
      <xdr:col>50</xdr:col>
      <xdr:colOff>114300</xdr:colOff>
      <xdr:row>36</xdr:row>
      <xdr:rowOff>126277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40140"/>
          <a:ext cx="889000" cy="5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98515</xdr:rowOff>
    </xdr:from>
    <xdr:to>
      <xdr:col>45</xdr:col>
      <xdr:colOff>177800</xdr:colOff>
      <xdr:row>36</xdr:row>
      <xdr:rowOff>126277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99265"/>
          <a:ext cx="889000" cy="1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98515</xdr:rowOff>
    </xdr:from>
    <xdr:to>
      <xdr:col>41</xdr:col>
      <xdr:colOff>50800</xdr:colOff>
      <xdr:row>37</xdr:row>
      <xdr:rowOff>26929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99265"/>
          <a:ext cx="889000" cy="27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168485</xdr:rowOff>
    </xdr:from>
    <xdr:to>
      <xdr:col>55</xdr:col>
      <xdr:colOff>50800</xdr:colOff>
      <xdr:row>36</xdr:row>
      <xdr:rowOff>98635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6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146912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4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17140</xdr:rowOff>
    </xdr:from>
    <xdr:to>
      <xdr:col>50</xdr:col>
      <xdr:colOff>165100</xdr:colOff>
      <xdr:row>36</xdr:row>
      <xdr:rowOff>118740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8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109867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82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75477</xdr:rowOff>
    </xdr:from>
    <xdr:to>
      <xdr:col>46</xdr:col>
      <xdr:colOff>38100</xdr:colOff>
      <xdr:row>37</xdr:row>
      <xdr:rowOff>5627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4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168204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4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47715</xdr:rowOff>
    </xdr:from>
    <xdr:to>
      <xdr:col>41</xdr:col>
      <xdr:colOff>101600</xdr:colOff>
      <xdr:row>35</xdr:row>
      <xdr:rowOff>149315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4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140442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4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147579</xdr:rowOff>
    </xdr:from>
    <xdr:to>
      <xdr:col>36</xdr:col>
      <xdr:colOff>165100</xdr:colOff>
      <xdr:row>37</xdr:row>
      <xdr:rowOff>77729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1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68856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1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165957</xdr:rowOff>
    </xdr:from>
    <xdr:to>
      <xdr:col>55</xdr:col>
      <xdr:colOff>0</xdr:colOff>
      <xdr:row>55</xdr:row>
      <xdr:rowOff>156573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252807"/>
          <a:ext cx="838200" cy="33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24547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156573</xdr:rowOff>
    </xdr:from>
    <xdr:to>
      <xdr:col>50</xdr:col>
      <xdr:colOff>114300</xdr:colOff>
      <xdr:row>57</xdr:row>
      <xdr:rowOff>62076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586323"/>
          <a:ext cx="889000" cy="24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110884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7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168663</xdr:rowOff>
    </xdr:from>
    <xdr:to>
      <xdr:col>45</xdr:col>
      <xdr:colOff>177800</xdr:colOff>
      <xdr:row>57</xdr:row>
      <xdr:rowOff>62076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598413"/>
          <a:ext cx="889000" cy="23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168663</xdr:rowOff>
    </xdr:from>
    <xdr:to>
      <xdr:col>41</xdr:col>
      <xdr:colOff>50800</xdr:colOff>
      <xdr:row>57</xdr:row>
      <xdr:rowOff>75115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98413"/>
          <a:ext cx="889000" cy="2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123923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72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115157</xdr:rowOff>
    </xdr:from>
    <xdr:to>
      <xdr:col>55</xdr:col>
      <xdr:colOff>50800</xdr:colOff>
      <xdr:row>54</xdr:row>
      <xdr:rowOff>45307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20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138034</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05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105773</xdr:rowOff>
    </xdr:from>
    <xdr:to>
      <xdr:col>50</xdr:col>
      <xdr:colOff>165100</xdr:colOff>
      <xdr:row>56</xdr:row>
      <xdr:rowOff>35923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3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52450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31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11276</xdr:rowOff>
    </xdr:from>
    <xdr:to>
      <xdr:col>46</xdr:col>
      <xdr:colOff>38100</xdr:colOff>
      <xdr:row>57</xdr:row>
      <xdr:rowOff>112876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8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104003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87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117863</xdr:rowOff>
    </xdr:from>
    <xdr:to>
      <xdr:col>41</xdr:col>
      <xdr:colOff>101600</xdr:colOff>
      <xdr:row>56</xdr:row>
      <xdr:rowOff>48013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4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64540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32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24315</xdr:rowOff>
    </xdr:from>
    <xdr:to>
      <xdr:col>36</xdr:col>
      <xdr:colOff>165100</xdr:colOff>
      <xdr:row>57</xdr:row>
      <xdr:rowOff>125915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117042</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889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68597</xdr:rowOff>
    </xdr:from>
    <xdr:to>
      <xdr:col>55</xdr:col>
      <xdr:colOff>0</xdr:colOff>
      <xdr:row>77</xdr:row>
      <xdr:rowOff>116712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927347"/>
          <a:ext cx="838200" cy="39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6565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116712</xdr:rowOff>
    </xdr:from>
    <xdr:to>
      <xdr:col>50</xdr:col>
      <xdr:colOff>114300</xdr:colOff>
      <xdr:row>77</xdr:row>
      <xdr:rowOff>123899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18362"/>
          <a:ext cx="889000" cy="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144830</xdr:rowOff>
    </xdr:from>
    <xdr:to>
      <xdr:col>45</xdr:col>
      <xdr:colOff>177800</xdr:colOff>
      <xdr:row>77</xdr:row>
      <xdr:rowOff>123899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2832130"/>
          <a:ext cx="889000" cy="49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144830</xdr:rowOff>
    </xdr:from>
    <xdr:to>
      <xdr:col>41</xdr:col>
      <xdr:colOff>50800</xdr:colOff>
      <xdr:row>77</xdr:row>
      <xdr:rowOff>123031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832130"/>
          <a:ext cx="889000" cy="49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17797</xdr:rowOff>
    </xdr:from>
    <xdr:to>
      <xdr:col>55</xdr:col>
      <xdr:colOff>50800</xdr:colOff>
      <xdr:row>75</xdr:row>
      <xdr:rowOff>119397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87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40674</xdr:rowOff>
    </xdr:from>
    <xdr:ext cx="599010"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72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65912</xdr:rowOff>
    </xdr:from>
    <xdr:to>
      <xdr:col>50</xdr:col>
      <xdr:colOff>165100</xdr:colOff>
      <xdr:row>77</xdr:row>
      <xdr:rowOff>167512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158639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36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73099</xdr:rowOff>
    </xdr:from>
    <xdr:to>
      <xdr:col>46</xdr:col>
      <xdr:colOff>38100</xdr:colOff>
      <xdr:row>78</xdr:row>
      <xdr:rowOff>3249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7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165826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36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94030</xdr:rowOff>
    </xdr:from>
    <xdr:to>
      <xdr:col>41</xdr:col>
      <xdr:colOff>101600</xdr:colOff>
      <xdr:row>75</xdr:row>
      <xdr:rowOff>24180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7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40707</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61795" y="125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72231</xdr:rowOff>
    </xdr:from>
    <xdr:to>
      <xdr:col>36</xdr:col>
      <xdr:colOff>165100</xdr:colOff>
      <xdr:row>78</xdr:row>
      <xdr:rowOff>2381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7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164958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36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147110</xdr:rowOff>
    </xdr:from>
    <xdr:to>
      <xdr:col>55</xdr:col>
      <xdr:colOff>0</xdr:colOff>
      <xdr:row>95</xdr:row>
      <xdr:rowOff>97470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263410"/>
          <a:ext cx="838200" cy="12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97470</xdr:rowOff>
    </xdr:from>
    <xdr:to>
      <xdr:col>50</xdr:col>
      <xdr:colOff>114300</xdr:colOff>
      <xdr:row>97</xdr:row>
      <xdr:rowOff>37058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385220"/>
          <a:ext cx="889000" cy="28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3002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6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37058</xdr:rowOff>
    </xdr:from>
    <xdr:to>
      <xdr:col>45</xdr:col>
      <xdr:colOff>177800</xdr:colOff>
      <xdr:row>97</xdr:row>
      <xdr:rowOff>123392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667708"/>
          <a:ext cx="8890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42785</xdr:rowOff>
    </xdr:from>
    <xdr:to>
      <xdr:col>41</xdr:col>
      <xdr:colOff>50800</xdr:colOff>
      <xdr:row>97</xdr:row>
      <xdr:rowOff>123392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673435"/>
          <a:ext cx="889000" cy="8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96310</xdr:rowOff>
    </xdr:from>
    <xdr:to>
      <xdr:col>55</xdr:col>
      <xdr:colOff>50800</xdr:colOff>
      <xdr:row>95</xdr:row>
      <xdr:rowOff>26460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21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119187</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06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46670</xdr:rowOff>
    </xdr:from>
    <xdr:to>
      <xdr:col>50</xdr:col>
      <xdr:colOff>165100</xdr:colOff>
      <xdr:row>95</xdr:row>
      <xdr:rowOff>148270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33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164797</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610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157708</xdr:rowOff>
    </xdr:from>
    <xdr:to>
      <xdr:col>46</xdr:col>
      <xdr:colOff>38100</xdr:colOff>
      <xdr:row>97</xdr:row>
      <xdr:rowOff>87858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78985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0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72592</xdr:rowOff>
    </xdr:from>
    <xdr:to>
      <xdr:col>41</xdr:col>
      <xdr:colOff>101600</xdr:colOff>
      <xdr:row>98</xdr:row>
      <xdr:rowOff>2742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0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165319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9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163435</xdr:rowOff>
    </xdr:from>
    <xdr:to>
      <xdr:col>36</xdr:col>
      <xdr:colOff>165100</xdr:colOff>
      <xdr:row>97</xdr:row>
      <xdr:rowOff>93585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2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84712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1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131211</xdr:rowOff>
    </xdr:from>
    <xdr:to>
      <xdr:col>85</xdr:col>
      <xdr:colOff>127000</xdr:colOff>
      <xdr:row>39</xdr:row>
      <xdr:rowOff>1153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46311"/>
          <a:ext cx="838200" cy="4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1153</xdr:rowOff>
    </xdr:from>
    <xdr:to>
      <xdr:col>81</xdr:col>
      <xdr:colOff>50800</xdr:colOff>
      <xdr:row>39</xdr:row>
      <xdr:rowOff>16042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87703"/>
          <a:ext cx="889000" cy="1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147061</xdr:rowOff>
    </xdr:from>
    <xdr:to>
      <xdr:col>76</xdr:col>
      <xdr:colOff>114300</xdr:colOff>
      <xdr:row>39</xdr:row>
      <xdr:rowOff>16042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62161"/>
          <a:ext cx="889000" cy="4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34231</xdr:rowOff>
    </xdr:from>
    <xdr:to>
      <xdr:col>71</xdr:col>
      <xdr:colOff>177800</xdr:colOff>
      <xdr:row>38</xdr:row>
      <xdr:rowOff>147061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549331"/>
          <a:ext cx="889000" cy="11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132158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6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80411</xdr:rowOff>
    </xdr:from>
    <xdr:to>
      <xdr:col>85</xdr:col>
      <xdr:colOff>177800</xdr:colOff>
      <xdr:row>39</xdr:row>
      <xdr:rowOff>10561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9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19298</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3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121803</xdr:rowOff>
    </xdr:from>
    <xdr:to>
      <xdr:col>81</xdr:col>
      <xdr:colOff>101600</xdr:colOff>
      <xdr:row>39</xdr:row>
      <xdr:rowOff>51953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3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43080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2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136692</xdr:rowOff>
    </xdr:from>
    <xdr:to>
      <xdr:col>76</xdr:col>
      <xdr:colOff>165100</xdr:colOff>
      <xdr:row>39</xdr:row>
      <xdr:rowOff>66842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5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57969</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4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96261</xdr:rowOff>
    </xdr:from>
    <xdr:to>
      <xdr:col>72</xdr:col>
      <xdr:colOff>38100</xdr:colOff>
      <xdr:row>39</xdr:row>
      <xdr:rowOff>26411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1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17538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0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154882</xdr:rowOff>
    </xdr:from>
    <xdr:to>
      <xdr:col>67</xdr:col>
      <xdr:colOff>101600</xdr:colOff>
      <xdr:row>38</xdr:row>
      <xdr:rowOff>85032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101559</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27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133806</xdr:rowOff>
    </xdr:from>
    <xdr:to>
      <xdr:col>85</xdr:col>
      <xdr:colOff>127000</xdr:colOff>
      <xdr:row>76</xdr:row>
      <xdr:rowOff>138291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164006"/>
          <a:ext cx="838200" cy="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133806</xdr:rowOff>
    </xdr:from>
    <xdr:to>
      <xdr:col>81</xdr:col>
      <xdr:colOff>50800</xdr:colOff>
      <xdr:row>76</xdr:row>
      <xdr:rowOff>144779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64006"/>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144779</xdr:rowOff>
    </xdr:from>
    <xdr:to>
      <xdr:col>76</xdr:col>
      <xdr:colOff>114300</xdr:colOff>
      <xdr:row>76</xdr:row>
      <xdr:rowOff>166751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74979"/>
          <a:ext cx="889000" cy="2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164906</xdr:rowOff>
    </xdr:from>
    <xdr:to>
      <xdr:col>71</xdr:col>
      <xdr:colOff>177800</xdr:colOff>
      <xdr:row>76</xdr:row>
      <xdr:rowOff>166751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195106"/>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87491</xdr:rowOff>
    </xdr:from>
    <xdr:to>
      <xdr:col>85</xdr:col>
      <xdr:colOff>177800</xdr:colOff>
      <xdr:row>77</xdr:row>
      <xdr:rowOff>17641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1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65918</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9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83006</xdr:rowOff>
    </xdr:from>
    <xdr:to>
      <xdr:col>81</xdr:col>
      <xdr:colOff>101600</xdr:colOff>
      <xdr:row>77</xdr:row>
      <xdr:rowOff>13156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1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4283</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320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93979</xdr:rowOff>
    </xdr:from>
    <xdr:to>
      <xdr:col>76</xdr:col>
      <xdr:colOff>165100</xdr:colOff>
      <xdr:row>77</xdr:row>
      <xdr:rowOff>24129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2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15256</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321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115951</xdr:rowOff>
    </xdr:from>
    <xdr:to>
      <xdr:col>72</xdr:col>
      <xdr:colOff>38100</xdr:colOff>
      <xdr:row>77</xdr:row>
      <xdr:rowOff>46101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37228</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3238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114106</xdr:rowOff>
    </xdr:from>
    <xdr:to>
      <xdr:col>67</xdr:col>
      <xdr:colOff>101600</xdr:colOff>
      <xdr:row>77</xdr:row>
      <xdr:rowOff>44256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4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35383</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323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88812</xdr:rowOff>
    </xdr:from>
    <xdr:to>
      <xdr:col>85</xdr:col>
      <xdr:colOff>127000</xdr:colOff>
      <xdr:row>97</xdr:row>
      <xdr:rowOff>92069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548012"/>
          <a:ext cx="838200" cy="17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64367</xdr:rowOff>
    </xdr:from>
    <xdr:to>
      <xdr:col>81</xdr:col>
      <xdr:colOff>50800</xdr:colOff>
      <xdr:row>96</xdr:row>
      <xdr:rowOff>88812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523567"/>
          <a:ext cx="889000" cy="2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64367</xdr:rowOff>
    </xdr:from>
    <xdr:to>
      <xdr:col>76</xdr:col>
      <xdr:colOff>114300</xdr:colOff>
      <xdr:row>97</xdr:row>
      <xdr:rowOff>26986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523567"/>
          <a:ext cx="889000" cy="13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90226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72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26986</xdr:rowOff>
    </xdr:from>
    <xdr:to>
      <xdr:col>71</xdr:col>
      <xdr:colOff>177800</xdr:colOff>
      <xdr:row>97</xdr:row>
      <xdr:rowOff>66177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57636"/>
          <a:ext cx="889000" cy="3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41269</xdr:rowOff>
    </xdr:from>
    <xdr:to>
      <xdr:col>85</xdr:col>
      <xdr:colOff>177800</xdr:colOff>
      <xdr:row>97</xdr:row>
      <xdr:rowOff>142869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7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64146</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2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38012</xdr:rowOff>
    </xdr:from>
    <xdr:to>
      <xdr:col>81</xdr:col>
      <xdr:colOff>101600</xdr:colOff>
      <xdr:row>96</xdr:row>
      <xdr:rowOff>139612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49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156139</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272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13567</xdr:rowOff>
    </xdr:from>
    <xdr:to>
      <xdr:col>76</xdr:col>
      <xdr:colOff>165100</xdr:colOff>
      <xdr:row>96</xdr:row>
      <xdr:rowOff>115167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47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131694</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624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147636</xdr:rowOff>
    </xdr:from>
    <xdr:to>
      <xdr:col>72</xdr:col>
      <xdr:colOff>38100</xdr:colOff>
      <xdr:row>97</xdr:row>
      <xdr:rowOff>77786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0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94313</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38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15377</xdr:rowOff>
    </xdr:from>
    <xdr:to>
      <xdr:col>67</xdr:col>
      <xdr:colOff>101600</xdr:colOff>
      <xdr:row>97</xdr:row>
      <xdr:rowOff>116977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133504</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14795" y="1642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37813</xdr:rowOff>
    </xdr:from>
    <xdr:to>
      <xdr:col>116</xdr:col>
      <xdr:colOff>63500</xdr:colOff>
      <xdr:row>38</xdr:row>
      <xdr:rowOff>53541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381463"/>
          <a:ext cx="838200" cy="18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37813</xdr:rowOff>
    </xdr:from>
    <xdr:to>
      <xdr:col>111</xdr:col>
      <xdr:colOff>177800</xdr:colOff>
      <xdr:row>38</xdr:row>
      <xdr:rowOff>61107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381463"/>
          <a:ext cx="889000" cy="19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95834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1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61107</xdr:rowOff>
    </xdr:from>
    <xdr:to>
      <xdr:col>107</xdr:col>
      <xdr:colOff>50800</xdr:colOff>
      <xdr:row>38</xdr:row>
      <xdr:rowOff>87054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576207"/>
          <a:ext cx="889000" cy="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87054</xdr:rowOff>
    </xdr:from>
    <xdr:to>
      <xdr:col>102</xdr:col>
      <xdr:colOff>114300</xdr:colOff>
      <xdr:row>38</xdr:row>
      <xdr:rowOff>118006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602154"/>
          <a:ext cx="889000" cy="3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2741</xdr:rowOff>
    </xdr:from>
    <xdr:to>
      <xdr:col>116</xdr:col>
      <xdr:colOff>114300</xdr:colOff>
      <xdr:row>38</xdr:row>
      <xdr:rowOff>104341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1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134033</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158463</xdr:rowOff>
    </xdr:from>
    <xdr:to>
      <xdr:col>112</xdr:col>
      <xdr:colOff>38100</xdr:colOff>
      <xdr:row>37</xdr:row>
      <xdr:rowOff>88613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105140</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61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10307</xdr:rowOff>
    </xdr:from>
    <xdr:to>
      <xdr:col>107</xdr:col>
      <xdr:colOff>101600</xdr:colOff>
      <xdr:row>38</xdr:row>
      <xdr:rowOff>111907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2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103034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61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36254</xdr:rowOff>
    </xdr:from>
    <xdr:to>
      <xdr:col>102</xdr:col>
      <xdr:colOff>165100</xdr:colOff>
      <xdr:row>38</xdr:row>
      <xdr:rowOff>137854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5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128981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64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67206</xdr:rowOff>
    </xdr:from>
    <xdr:to>
      <xdr:col>98</xdr:col>
      <xdr:colOff>38100</xdr:colOff>
      <xdr:row>38</xdr:row>
      <xdr:rowOff>168806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8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159933</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675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8503</xdr:rowOff>
    </xdr:from>
    <xdr:to>
      <xdr:col>116</xdr:col>
      <xdr:colOff>63500</xdr:colOff>
      <xdr:row>59</xdr:row>
      <xdr:rowOff>8998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24053"/>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8503</xdr:rowOff>
    </xdr:from>
    <xdr:to>
      <xdr:col>111</xdr:col>
      <xdr:colOff>177800</xdr:colOff>
      <xdr:row>59</xdr:row>
      <xdr:rowOff>9722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24053"/>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9722</xdr:rowOff>
    </xdr:from>
    <xdr:to>
      <xdr:col>107</xdr:col>
      <xdr:colOff>50800</xdr:colOff>
      <xdr:row>59</xdr:row>
      <xdr:rowOff>9913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2527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9265</xdr:rowOff>
    </xdr:from>
    <xdr:to>
      <xdr:col>102</xdr:col>
      <xdr:colOff>114300</xdr:colOff>
      <xdr:row>59</xdr:row>
      <xdr:rowOff>9913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24815"/>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129648</xdr:rowOff>
    </xdr:from>
    <xdr:to>
      <xdr:col>116</xdr:col>
      <xdr:colOff>114300</xdr:colOff>
      <xdr:row>59</xdr:row>
      <xdr:rowOff>59798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7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44575</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129153</xdr:rowOff>
    </xdr:from>
    <xdr:to>
      <xdr:col>112</xdr:col>
      <xdr:colOff>38100</xdr:colOff>
      <xdr:row>59</xdr:row>
      <xdr:rowOff>59303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7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50430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6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130372</xdr:rowOff>
    </xdr:from>
    <xdr:to>
      <xdr:col>107</xdr:col>
      <xdr:colOff>101600</xdr:colOff>
      <xdr:row>59</xdr:row>
      <xdr:rowOff>60522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51649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16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130563</xdr:rowOff>
    </xdr:from>
    <xdr:to>
      <xdr:col>102</xdr:col>
      <xdr:colOff>165100</xdr:colOff>
      <xdr:row>59</xdr:row>
      <xdr:rowOff>60713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51840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129915</xdr:rowOff>
    </xdr:from>
    <xdr:to>
      <xdr:col>98</xdr:col>
      <xdr:colOff>38100</xdr:colOff>
      <xdr:row>59</xdr:row>
      <xdr:rowOff>60065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51192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6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156472</xdr:rowOff>
    </xdr:from>
    <xdr:to>
      <xdr:col>116</xdr:col>
      <xdr:colOff>63500</xdr:colOff>
      <xdr:row>73</xdr:row>
      <xdr:rowOff>168199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329422"/>
          <a:ext cx="838200" cy="35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154003</xdr:rowOff>
    </xdr:from>
    <xdr:to>
      <xdr:col>111</xdr:col>
      <xdr:colOff>177800</xdr:colOff>
      <xdr:row>73</xdr:row>
      <xdr:rowOff>168199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669853"/>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139540</xdr:rowOff>
    </xdr:from>
    <xdr:to>
      <xdr:col>107</xdr:col>
      <xdr:colOff>50800</xdr:colOff>
      <xdr:row>73</xdr:row>
      <xdr:rowOff>154003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655390"/>
          <a:ext cx="889000" cy="1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139540</xdr:rowOff>
    </xdr:from>
    <xdr:to>
      <xdr:col>102</xdr:col>
      <xdr:colOff>114300</xdr:colOff>
      <xdr:row>74</xdr:row>
      <xdr:rowOff>4651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655390"/>
          <a:ext cx="889000" cy="3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105672</xdr:rowOff>
    </xdr:from>
    <xdr:to>
      <xdr:col>116</xdr:col>
      <xdr:colOff>114300</xdr:colOff>
      <xdr:row>72</xdr:row>
      <xdr:rowOff>35822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27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58699</xdr:rowOff>
    </xdr:from>
    <xdr:ext cx="599010"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23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117399</xdr:rowOff>
    </xdr:from>
    <xdr:to>
      <xdr:col>112</xdr:col>
      <xdr:colOff>38100</xdr:colOff>
      <xdr:row>74</xdr:row>
      <xdr:rowOff>47549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3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64076</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408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103203</xdr:rowOff>
    </xdr:from>
    <xdr:to>
      <xdr:col>107</xdr:col>
      <xdr:colOff>101600</xdr:colOff>
      <xdr:row>74</xdr:row>
      <xdr:rowOff>33353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1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49880</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39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88740</xdr:rowOff>
    </xdr:from>
    <xdr:to>
      <xdr:col>102</xdr:col>
      <xdr:colOff>165100</xdr:colOff>
      <xdr:row>74</xdr:row>
      <xdr:rowOff>18890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35417</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237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125301</xdr:rowOff>
    </xdr:from>
    <xdr:to>
      <xdr:col>98</xdr:col>
      <xdr:colOff>38100</xdr:colOff>
      <xdr:row>74</xdr:row>
      <xdr:rowOff>55451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4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71978</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41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原子力発電所を有していること、半島特有の地形的条件により施設数が多いこと等の要因から高い数値となっている。多様化・高度化する町民ニーズや将来的な行政需要に対応しながら、引き続き定員管理に努める。</a:t>
          </a:r>
        </a:p>
        <a:p>
          <a:r>
            <a:rPr kumimoji="1" lang="ja-JP" altLang="en-US" sz="1300">
              <a:latin typeface="ＭＳ Ｐゴシック" panose="020B0600070205080204" pitchFamily="50" charset="-128"/>
              <a:ea typeface="ＭＳ Ｐゴシック" panose="020B0600070205080204" pitchFamily="50" charset="-128"/>
            </a:rPr>
            <a:t>　普通建設事業費は、亀ヶ池温泉本館再建関係経費、障がい者グループホーム新築工事、放射線防護施設新築工事等の施設整備が集中したことにより高い数値となっている。</a:t>
          </a:r>
        </a:p>
        <a:p>
          <a:r>
            <a:rPr kumimoji="1" lang="ja-JP" altLang="en-US" sz="1300">
              <a:latin typeface="ＭＳ Ｐゴシック" panose="020B0600070205080204" pitchFamily="50" charset="-128"/>
              <a:ea typeface="ＭＳ Ｐゴシック" panose="020B0600070205080204" pitchFamily="50" charset="-128"/>
            </a:rPr>
            <a:t>　繰出金については下水道会計が公営企業への移行に伴い、繰上償還を行ったことにより一時的に上昇している。また、国の繰出基準に準じて特別会計及び企業会計へ繰出しを行い、これによって特別会計等の収支の均衡が保たれており急速な減額は難しいものの、効率的かつ安定的な経営に取り組み繰出金の抑制に努める。</a:t>
          </a:r>
        </a:p>
        <a:p>
          <a:r>
            <a:rPr kumimoji="1" lang="ja-JP" altLang="en-US" sz="1300">
              <a:latin typeface="ＭＳ Ｐゴシック" panose="020B0600070205080204" pitchFamily="50" charset="-128"/>
              <a:ea typeface="ＭＳ Ｐゴシック" panose="020B0600070205080204" pitchFamily="50" charset="-128"/>
            </a:rPr>
            <a:t>　限られた財源の中で、多様化・高度化する町民ニーズに的確に対応した事業・施策の必要性及び妥当性を検証し、町民が安全・安心に暮らせるため、長期的視点に立った財政運営に努める。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8,062
7,977
93.83
12,181,962
11,567,519
300,582
5,513,543
7,561,291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47625</xdr:rowOff>
    </xdr:from>
    <xdr:to>
      <xdr:col>24</xdr:col>
      <xdr:colOff>63500</xdr:colOff>
      <xdr:row>36</xdr:row>
      <xdr:rowOff>117856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9825"/>
          <a:ext cx="838200" cy="7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117856</xdr:rowOff>
    </xdr:from>
    <xdr:to>
      <xdr:col>19</xdr:col>
      <xdr:colOff>177800</xdr:colOff>
      <xdr:row>36</xdr:row>
      <xdr:rowOff>136525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90056"/>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14986</xdr:rowOff>
    </xdr:from>
    <xdr:to>
      <xdr:col>15</xdr:col>
      <xdr:colOff>50800</xdr:colOff>
      <xdr:row>36</xdr:row>
      <xdr:rowOff>136525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87186"/>
          <a:ext cx="889000" cy="12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5588</xdr:rowOff>
    </xdr:from>
    <xdr:to>
      <xdr:col>10</xdr:col>
      <xdr:colOff>114300</xdr:colOff>
      <xdr:row>36</xdr:row>
      <xdr:rowOff>14986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77788"/>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168275</xdr:rowOff>
    </xdr:from>
    <xdr:to>
      <xdr:col>24</xdr:col>
      <xdr:colOff>114300</xdr:colOff>
      <xdr:row>36</xdr:row>
      <xdr:rowOff>98425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146702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67056</xdr:rowOff>
    </xdr:from>
    <xdr:to>
      <xdr:col>20</xdr:col>
      <xdr:colOff>38100</xdr:colOff>
      <xdr:row>36</xdr:row>
      <xdr:rowOff>168656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159783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85725</xdr:rowOff>
    </xdr:from>
    <xdr:to>
      <xdr:col>15</xdr:col>
      <xdr:colOff>101600</xdr:colOff>
      <xdr:row>37</xdr:row>
      <xdr:rowOff>15875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7002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135636</xdr:rowOff>
    </xdr:from>
    <xdr:to>
      <xdr:col>10</xdr:col>
      <xdr:colOff>165100</xdr:colOff>
      <xdr:row>36</xdr:row>
      <xdr:rowOff>65786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82313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1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126238</xdr:rowOff>
    </xdr:from>
    <xdr:to>
      <xdr:col>6</xdr:col>
      <xdr:colOff>38100</xdr:colOff>
      <xdr:row>36</xdr:row>
      <xdr:rowOff>56388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47515</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621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8291</xdr:rowOff>
    </xdr:from>
    <xdr:to>
      <xdr:col>24</xdr:col>
      <xdr:colOff>63500</xdr:colOff>
      <xdr:row>57</xdr:row>
      <xdr:rowOff>114374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80941"/>
          <a:ext cx="838200" cy="10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8291</xdr:rowOff>
    </xdr:from>
    <xdr:to>
      <xdr:col>19</xdr:col>
      <xdr:colOff>177800</xdr:colOff>
      <xdr:row>57</xdr:row>
      <xdr:rowOff>43238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80941"/>
          <a:ext cx="889000" cy="3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82456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152533</xdr:rowOff>
    </xdr:from>
    <xdr:to>
      <xdr:col>15</xdr:col>
      <xdr:colOff>50800</xdr:colOff>
      <xdr:row>57</xdr:row>
      <xdr:rowOff>43238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53733"/>
          <a:ext cx="889000" cy="6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152533</xdr:rowOff>
    </xdr:from>
    <xdr:to>
      <xdr:col>10</xdr:col>
      <xdr:colOff>114300</xdr:colOff>
      <xdr:row>57</xdr:row>
      <xdr:rowOff>145093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53733"/>
          <a:ext cx="889000" cy="16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63574</xdr:rowOff>
    </xdr:from>
    <xdr:to>
      <xdr:col>24</xdr:col>
      <xdr:colOff>114300</xdr:colOff>
      <xdr:row>57</xdr:row>
      <xdr:rowOff>165174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3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42001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128941</xdr:rowOff>
    </xdr:from>
    <xdr:to>
      <xdr:col>20</xdr:col>
      <xdr:colOff>38100</xdr:colOff>
      <xdr:row>57</xdr:row>
      <xdr:rowOff>59091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3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75618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50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163888</xdr:rowOff>
    </xdr:from>
    <xdr:to>
      <xdr:col>15</xdr:col>
      <xdr:colOff>101600</xdr:colOff>
      <xdr:row>57</xdr:row>
      <xdr:rowOff>94038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85165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5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101733</xdr:rowOff>
    </xdr:from>
    <xdr:to>
      <xdr:col>10</xdr:col>
      <xdr:colOff>165100</xdr:colOff>
      <xdr:row>57</xdr:row>
      <xdr:rowOff>31883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23010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9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94293</xdr:rowOff>
    </xdr:from>
    <xdr:to>
      <xdr:col>6</xdr:col>
      <xdr:colOff>38100</xdr:colOff>
      <xdr:row>58</xdr:row>
      <xdr:rowOff>24443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6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15570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95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148899</xdr:rowOff>
    </xdr:from>
    <xdr:to>
      <xdr:col>24</xdr:col>
      <xdr:colOff>63500</xdr:colOff>
      <xdr:row>75</xdr:row>
      <xdr:rowOff>78513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64749"/>
          <a:ext cx="838200" cy="27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59338</xdr:rowOff>
    </xdr:from>
    <xdr:to>
      <xdr:col>19</xdr:col>
      <xdr:colOff>177800</xdr:colOff>
      <xdr:row>75</xdr:row>
      <xdr:rowOff>78513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18088"/>
          <a:ext cx="889000" cy="1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59338</xdr:rowOff>
    </xdr:from>
    <xdr:to>
      <xdr:col>15</xdr:col>
      <xdr:colOff>50800</xdr:colOff>
      <xdr:row>76</xdr:row>
      <xdr:rowOff>6299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18088"/>
          <a:ext cx="889000" cy="11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6299</xdr:rowOff>
    </xdr:from>
    <xdr:to>
      <xdr:col>10</xdr:col>
      <xdr:colOff>114300</xdr:colOff>
      <xdr:row>76</xdr:row>
      <xdr:rowOff>70681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36499"/>
          <a:ext cx="889000" cy="6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98099</xdr:rowOff>
    </xdr:from>
    <xdr:to>
      <xdr:col>24</xdr:col>
      <xdr:colOff>114300</xdr:colOff>
      <xdr:row>74</xdr:row>
      <xdr:rowOff>28249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120976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6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27713</xdr:rowOff>
    </xdr:from>
    <xdr:to>
      <xdr:col>20</xdr:col>
      <xdr:colOff>38100</xdr:colOff>
      <xdr:row>75</xdr:row>
      <xdr:rowOff>129313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8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120440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8538</xdr:rowOff>
    </xdr:from>
    <xdr:to>
      <xdr:col>15</xdr:col>
      <xdr:colOff>101600</xdr:colOff>
      <xdr:row>75</xdr:row>
      <xdr:rowOff>110138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6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101265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6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126948</xdr:rowOff>
    </xdr:from>
    <xdr:to>
      <xdr:col>10</xdr:col>
      <xdr:colOff>165100</xdr:colOff>
      <xdr:row>76</xdr:row>
      <xdr:rowOff>57097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856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73625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6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19881</xdr:rowOff>
    </xdr:from>
    <xdr:to>
      <xdr:col>6</xdr:col>
      <xdr:colOff>38100</xdr:colOff>
      <xdr:row>76</xdr:row>
      <xdr:rowOff>121481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5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112608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136911</xdr:rowOff>
    </xdr:from>
    <xdr:to>
      <xdr:col>24</xdr:col>
      <xdr:colOff>63500</xdr:colOff>
      <xdr:row>95</xdr:row>
      <xdr:rowOff>170709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424661"/>
          <a:ext cx="838200" cy="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170709</xdr:rowOff>
    </xdr:from>
    <xdr:to>
      <xdr:col>19</xdr:col>
      <xdr:colOff>177800</xdr:colOff>
      <xdr:row>96</xdr:row>
      <xdr:rowOff>23510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458459"/>
          <a:ext cx="889000" cy="2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20528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23510</xdr:rowOff>
    </xdr:from>
    <xdr:to>
      <xdr:col>15</xdr:col>
      <xdr:colOff>50800</xdr:colOff>
      <xdr:row>97</xdr:row>
      <xdr:rowOff>31835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82710"/>
          <a:ext cx="889000" cy="17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168233</xdr:rowOff>
    </xdr:from>
    <xdr:to>
      <xdr:col>10</xdr:col>
      <xdr:colOff>114300</xdr:colOff>
      <xdr:row>97</xdr:row>
      <xdr:rowOff>31835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627433"/>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94240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86111</xdr:rowOff>
    </xdr:from>
    <xdr:to>
      <xdr:col>24</xdr:col>
      <xdr:colOff>114300</xdr:colOff>
      <xdr:row>96</xdr:row>
      <xdr:rowOff>16261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108988</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2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119909</xdr:rowOff>
    </xdr:from>
    <xdr:to>
      <xdr:col>20</xdr:col>
      <xdr:colOff>38100</xdr:colOff>
      <xdr:row>96</xdr:row>
      <xdr:rowOff>50059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66586</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18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144160</xdr:rowOff>
    </xdr:from>
    <xdr:to>
      <xdr:col>15</xdr:col>
      <xdr:colOff>101600</xdr:colOff>
      <xdr:row>96</xdr:row>
      <xdr:rowOff>74310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3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90837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20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152485</xdr:rowOff>
    </xdr:from>
    <xdr:to>
      <xdr:col>10</xdr:col>
      <xdr:colOff>165100</xdr:colOff>
      <xdr:row>97</xdr:row>
      <xdr:rowOff>82635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1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99162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38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117433</xdr:rowOff>
    </xdr:from>
    <xdr:to>
      <xdr:col>6</xdr:col>
      <xdr:colOff>38100</xdr:colOff>
      <xdr:row>97</xdr:row>
      <xdr:rowOff>47583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7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64110</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35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65131</xdr:rowOff>
    </xdr:from>
    <xdr:to>
      <xdr:col>55</xdr:col>
      <xdr:colOff>0</xdr:colOff>
      <xdr:row>56</xdr:row>
      <xdr:rowOff>165161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666331"/>
          <a:ext cx="838200" cy="10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165161</xdr:rowOff>
    </xdr:from>
    <xdr:to>
      <xdr:col>50</xdr:col>
      <xdr:colOff>114300</xdr:colOff>
      <xdr:row>57</xdr:row>
      <xdr:rowOff>25299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66361"/>
          <a:ext cx="889000" cy="3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23649</xdr:rowOff>
    </xdr:from>
    <xdr:to>
      <xdr:col>45</xdr:col>
      <xdr:colOff>177800</xdr:colOff>
      <xdr:row>57</xdr:row>
      <xdr:rowOff>25299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96299"/>
          <a:ext cx="889000" cy="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13435</xdr:rowOff>
    </xdr:from>
    <xdr:to>
      <xdr:col>41</xdr:col>
      <xdr:colOff>50800</xdr:colOff>
      <xdr:row>57</xdr:row>
      <xdr:rowOff>23649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786085"/>
          <a:ext cx="889000" cy="1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14331</xdr:rowOff>
    </xdr:from>
    <xdr:to>
      <xdr:col>55</xdr:col>
      <xdr:colOff>50800</xdr:colOff>
      <xdr:row>56</xdr:row>
      <xdr:rowOff>115931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1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164208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9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114361</xdr:rowOff>
    </xdr:from>
    <xdr:to>
      <xdr:col>50</xdr:col>
      <xdr:colOff>165100</xdr:colOff>
      <xdr:row>57</xdr:row>
      <xdr:rowOff>44511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35638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80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145949</xdr:rowOff>
    </xdr:from>
    <xdr:to>
      <xdr:col>46</xdr:col>
      <xdr:colOff>38100</xdr:colOff>
      <xdr:row>57</xdr:row>
      <xdr:rowOff>76099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4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67226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83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144299</xdr:rowOff>
    </xdr:from>
    <xdr:to>
      <xdr:col>41</xdr:col>
      <xdr:colOff>101600</xdr:colOff>
      <xdr:row>57</xdr:row>
      <xdr:rowOff>74449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4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65576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83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134085</xdr:rowOff>
    </xdr:from>
    <xdr:to>
      <xdr:col>36</xdr:col>
      <xdr:colOff>165100</xdr:colOff>
      <xdr:row>57</xdr:row>
      <xdr:rowOff>64235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55362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2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73534</xdr:rowOff>
    </xdr:from>
    <xdr:to>
      <xdr:col>55</xdr:col>
      <xdr:colOff>0</xdr:colOff>
      <xdr:row>76</xdr:row>
      <xdr:rowOff>81077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2932284"/>
          <a:ext cx="838200" cy="17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81077</xdr:rowOff>
    </xdr:from>
    <xdr:to>
      <xdr:col>50</xdr:col>
      <xdr:colOff>114300</xdr:colOff>
      <xdr:row>77</xdr:row>
      <xdr:rowOff>50074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111277"/>
          <a:ext cx="889000" cy="14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80122</xdr:rowOff>
    </xdr:from>
    <xdr:to>
      <xdr:col>45</xdr:col>
      <xdr:colOff>177800</xdr:colOff>
      <xdr:row>77</xdr:row>
      <xdr:rowOff>50074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2938872"/>
          <a:ext cx="889000" cy="3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80122</xdr:rowOff>
    </xdr:from>
    <xdr:to>
      <xdr:col>41</xdr:col>
      <xdr:colOff>50800</xdr:colOff>
      <xdr:row>76</xdr:row>
      <xdr:rowOff>150143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2938872"/>
          <a:ext cx="889000" cy="24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22734</xdr:rowOff>
    </xdr:from>
    <xdr:to>
      <xdr:col>55</xdr:col>
      <xdr:colOff>50800</xdr:colOff>
      <xdr:row>75</xdr:row>
      <xdr:rowOff>124334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8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45611</xdr:rowOff>
    </xdr:from>
    <xdr:ext cx="599010"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73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30277</xdr:rowOff>
    </xdr:from>
    <xdr:to>
      <xdr:col>50</xdr:col>
      <xdr:colOff>165100</xdr:colOff>
      <xdr:row>76</xdr:row>
      <xdr:rowOff>131877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06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148405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83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170724</xdr:rowOff>
    </xdr:from>
    <xdr:to>
      <xdr:col>46</xdr:col>
      <xdr:colOff>38100</xdr:colOff>
      <xdr:row>77</xdr:row>
      <xdr:rowOff>100874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0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117401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7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29322</xdr:rowOff>
    </xdr:from>
    <xdr:to>
      <xdr:col>41</xdr:col>
      <xdr:colOff>101600</xdr:colOff>
      <xdr:row>75</xdr:row>
      <xdr:rowOff>130922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88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147449</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61795" y="1266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99343</xdr:rowOff>
    </xdr:from>
    <xdr:to>
      <xdr:col>36</xdr:col>
      <xdr:colOff>165100</xdr:colOff>
      <xdr:row>77</xdr:row>
      <xdr:rowOff>29493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1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46020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9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48526</xdr:rowOff>
    </xdr:from>
    <xdr:to>
      <xdr:col>55</xdr:col>
      <xdr:colOff>0</xdr:colOff>
      <xdr:row>94</xdr:row>
      <xdr:rowOff>116295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5993376"/>
          <a:ext cx="838200" cy="23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65223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5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94039</xdr:rowOff>
    </xdr:from>
    <xdr:to>
      <xdr:col>50</xdr:col>
      <xdr:colOff>114300</xdr:colOff>
      <xdr:row>94</xdr:row>
      <xdr:rowOff>116295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210339"/>
          <a:ext cx="889000" cy="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28584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37274</xdr:rowOff>
    </xdr:from>
    <xdr:to>
      <xdr:col>45</xdr:col>
      <xdr:colOff>177800</xdr:colOff>
      <xdr:row>94</xdr:row>
      <xdr:rowOff>94039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153574"/>
          <a:ext cx="889000" cy="5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37274</xdr:rowOff>
    </xdr:from>
    <xdr:to>
      <xdr:col>41</xdr:col>
      <xdr:colOff>50800</xdr:colOff>
      <xdr:row>95</xdr:row>
      <xdr:rowOff>168664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153574"/>
          <a:ext cx="889000" cy="30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75274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169176</xdr:rowOff>
    </xdr:from>
    <xdr:to>
      <xdr:col>55</xdr:col>
      <xdr:colOff>50800</xdr:colOff>
      <xdr:row>93</xdr:row>
      <xdr:rowOff>99326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594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20603</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579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65495</xdr:rowOff>
    </xdr:from>
    <xdr:to>
      <xdr:col>50</xdr:col>
      <xdr:colOff>165100</xdr:colOff>
      <xdr:row>94</xdr:row>
      <xdr:rowOff>167095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18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12172</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957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43239</xdr:rowOff>
    </xdr:from>
    <xdr:to>
      <xdr:col>46</xdr:col>
      <xdr:colOff>38100</xdr:colOff>
      <xdr:row>94</xdr:row>
      <xdr:rowOff>144839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1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161366</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93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157924</xdr:rowOff>
    </xdr:from>
    <xdr:to>
      <xdr:col>41</xdr:col>
      <xdr:colOff>101600</xdr:colOff>
      <xdr:row>94</xdr:row>
      <xdr:rowOff>88074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1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104601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87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117864</xdr:rowOff>
    </xdr:from>
    <xdr:to>
      <xdr:col>36</xdr:col>
      <xdr:colOff>165100</xdr:colOff>
      <xdr:row>96</xdr:row>
      <xdr:rowOff>48014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0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64541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8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135798</xdr:rowOff>
    </xdr:from>
    <xdr:to>
      <xdr:col>85</xdr:col>
      <xdr:colOff>127000</xdr:colOff>
      <xdr:row>34</xdr:row>
      <xdr:rowOff>75904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622198"/>
          <a:ext cx="838200" cy="28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94285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75904</xdr:rowOff>
    </xdr:from>
    <xdr:to>
      <xdr:col>81</xdr:col>
      <xdr:colOff>50800</xdr:colOff>
      <xdr:row>37</xdr:row>
      <xdr:rowOff>24812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905204"/>
          <a:ext cx="889000" cy="46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24812</xdr:rowOff>
    </xdr:from>
    <xdr:to>
      <xdr:col>76</xdr:col>
      <xdr:colOff>114300</xdr:colOff>
      <xdr:row>37</xdr:row>
      <xdr:rowOff>42251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68462"/>
          <a:ext cx="8890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80738</xdr:rowOff>
    </xdr:from>
    <xdr:to>
      <xdr:col>71</xdr:col>
      <xdr:colOff>177800</xdr:colOff>
      <xdr:row>37</xdr:row>
      <xdr:rowOff>42251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5910038"/>
          <a:ext cx="889000" cy="47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64192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84998</xdr:rowOff>
    </xdr:from>
    <xdr:to>
      <xdr:col>85</xdr:col>
      <xdr:colOff>177800</xdr:colOff>
      <xdr:row>33</xdr:row>
      <xdr:rowOff>15148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57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107875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25104</xdr:rowOff>
    </xdr:from>
    <xdr:to>
      <xdr:col>81</xdr:col>
      <xdr:colOff>101600</xdr:colOff>
      <xdr:row>34</xdr:row>
      <xdr:rowOff>126704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8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143231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62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145462</xdr:rowOff>
    </xdr:from>
    <xdr:to>
      <xdr:col>76</xdr:col>
      <xdr:colOff>165100</xdr:colOff>
      <xdr:row>37</xdr:row>
      <xdr:rowOff>75612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1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66739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1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162901</xdr:rowOff>
    </xdr:from>
    <xdr:to>
      <xdr:col>72</xdr:col>
      <xdr:colOff>38100</xdr:colOff>
      <xdr:row>37</xdr:row>
      <xdr:rowOff>93051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3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84178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2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29938</xdr:rowOff>
    </xdr:from>
    <xdr:to>
      <xdr:col>67</xdr:col>
      <xdr:colOff>101600</xdr:colOff>
      <xdr:row>34</xdr:row>
      <xdr:rowOff>131538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85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148065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6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7802</xdr:rowOff>
    </xdr:from>
    <xdr:to>
      <xdr:col>85</xdr:col>
      <xdr:colOff>127000</xdr:colOff>
      <xdr:row>56</xdr:row>
      <xdr:rowOff>41669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609002"/>
          <a:ext cx="838200" cy="3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33990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3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41669</xdr:rowOff>
    </xdr:from>
    <xdr:to>
      <xdr:col>81</xdr:col>
      <xdr:colOff>50800</xdr:colOff>
      <xdr:row>56</xdr:row>
      <xdr:rowOff>161794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42869"/>
          <a:ext cx="889000" cy="12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158463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7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84360</xdr:rowOff>
    </xdr:from>
    <xdr:to>
      <xdr:col>76</xdr:col>
      <xdr:colOff>114300</xdr:colOff>
      <xdr:row>56</xdr:row>
      <xdr:rowOff>161794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685560"/>
          <a:ext cx="889000" cy="7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84360</xdr:rowOff>
    </xdr:from>
    <xdr:to>
      <xdr:col>71</xdr:col>
      <xdr:colOff>177800</xdr:colOff>
      <xdr:row>57</xdr:row>
      <xdr:rowOff>65549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685560"/>
          <a:ext cx="889000" cy="15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128452</xdr:rowOff>
    </xdr:from>
    <xdr:to>
      <xdr:col>85</xdr:col>
      <xdr:colOff>177800</xdr:colOff>
      <xdr:row>56</xdr:row>
      <xdr:rowOff>58602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55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151329</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40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162319</xdr:rowOff>
    </xdr:from>
    <xdr:to>
      <xdr:col>81</xdr:col>
      <xdr:colOff>101600</xdr:colOff>
      <xdr:row>56</xdr:row>
      <xdr:rowOff>92469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9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108996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367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110994</xdr:rowOff>
    </xdr:from>
    <xdr:to>
      <xdr:col>76</xdr:col>
      <xdr:colOff>165100</xdr:colOff>
      <xdr:row>57</xdr:row>
      <xdr:rowOff>41144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1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32271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80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33560</xdr:rowOff>
    </xdr:from>
    <xdr:to>
      <xdr:col>72</xdr:col>
      <xdr:colOff>38100</xdr:colOff>
      <xdr:row>56</xdr:row>
      <xdr:rowOff>135160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151687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0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14749</xdr:rowOff>
    </xdr:from>
    <xdr:to>
      <xdr:col>67</xdr:col>
      <xdr:colOff>101600</xdr:colOff>
      <xdr:row>57</xdr:row>
      <xdr:rowOff>116349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8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107476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8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131211</xdr:rowOff>
    </xdr:from>
    <xdr:to>
      <xdr:col>85</xdr:col>
      <xdr:colOff>127000</xdr:colOff>
      <xdr:row>79</xdr:row>
      <xdr:rowOff>1153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04311"/>
          <a:ext cx="838200" cy="4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1153</xdr:rowOff>
    </xdr:from>
    <xdr:to>
      <xdr:col>81</xdr:col>
      <xdr:colOff>50800</xdr:colOff>
      <xdr:row>79</xdr:row>
      <xdr:rowOff>16042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45703"/>
          <a:ext cx="889000" cy="1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147061</xdr:rowOff>
    </xdr:from>
    <xdr:to>
      <xdr:col>76</xdr:col>
      <xdr:colOff>114300</xdr:colOff>
      <xdr:row>79</xdr:row>
      <xdr:rowOff>16042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20161"/>
          <a:ext cx="889000" cy="4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34232</xdr:rowOff>
    </xdr:from>
    <xdr:to>
      <xdr:col>71</xdr:col>
      <xdr:colOff>177800</xdr:colOff>
      <xdr:row>78</xdr:row>
      <xdr:rowOff>147061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07332"/>
          <a:ext cx="889000" cy="11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132159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50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80411</xdr:rowOff>
    </xdr:from>
    <xdr:to>
      <xdr:col>85</xdr:col>
      <xdr:colOff>177800</xdr:colOff>
      <xdr:row>79</xdr:row>
      <xdr:rowOff>10561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5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19298</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9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121803</xdr:rowOff>
    </xdr:from>
    <xdr:to>
      <xdr:col>81</xdr:col>
      <xdr:colOff>101600</xdr:colOff>
      <xdr:row>79</xdr:row>
      <xdr:rowOff>51953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9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43080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8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136692</xdr:rowOff>
    </xdr:from>
    <xdr:to>
      <xdr:col>76</xdr:col>
      <xdr:colOff>165100</xdr:colOff>
      <xdr:row>79</xdr:row>
      <xdr:rowOff>66842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0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57969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60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96261</xdr:rowOff>
    </xdr:from>
    <xdr:to>
      <xdr:col>72</xdr:col>
      <xdr:colOff>38100</xdr:colOff>
      <xdr:row>79</xdr:row>
      <xdr:rowOff>26411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17538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6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154882</xdr:rowOff>
    </xdr:from>
    <xdr:to>
      <xdr:col>67</xdr:col>
      <xdr:colOff>101600</xdr:colOff>
      <xdr:row>78</xdr:row>
      <xdr:rowOff>85032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101559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13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133806</xdr:rowOff>
    </xdr:from>
    <xdr:to>
      <xdr:col>85</xdr:col>
      <xdr:colOff>127000</xdr:colOff>
      <xdr:row>96</xdr:row>
      <xdr:rowOff>138291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593006"/>
          <a:ext cx="838200" cy="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133806</xdr:rowOff>
    </xdr:from>
    <xdr:to>
      <xdr:col>81</xdr:col>
      <xdr:colOff>50800</xdr:colOff>
      <xdr:row>96</xdr:row>
      <xdr:rowOff>144779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93006"/>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144779</xdr:rowOff>
    </xdr:from>
    <xdr:to>
      <xdr:col>76</xdr:col>
      <xdr:colOff>114300</xdr:colOff>
      <xdr:row>96</xdr:row>
      <xdr:rowOff>166751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603979"/>
          <a:ext cx="889000" cy="2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164906</xdr:rowOff>
    </xdr:from>
    <xdr:to>
      <xdr:col>71</xdr:col>
      <xdr:colOff>177800</xdr:colOff>
      <xdr:row>96</xdr:row>
      <xdr:rowOff>166751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624106"/>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87491</xdr:rowOff>
    </xdr:from>
    <xdr:to>
      <xdr:col>85</xdr:col>
      <xdr:colOff>177800</xdr:colOff>
      <xdr:row>97</xdr:row>
      <xdr:rowOff>17641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4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65918</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2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83006</xdr:rowOff>
    </xdr:from>
    <xdr:to>
      <xdr:col>81</xdr:col>
      <xdr:colOff>101600</xdr:colOff>
      <xdr:row>97</xdr:row>
      <xdr:rowOff>13156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4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4283</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63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93979</xdr:rowOff>
    </xdr:from>
    <xdr:to>
      <xdr:col>76</xdr:col>
      <xdr:colOff>165100</xdr:colOff>
      <xdr:row>97</xdr:row>
      <xdr:rowOff>24129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5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15256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64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115951</xdr:rowOff>
    </xdr:from>
    <xdr:to>
      <xdr:col>72</xdr:col>
      <xdr:colOff>38100</xdr:colOff>
      <xdr:row>97</xdr:row>
      <xdr:rowOff>46101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37228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66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114106</xdr:rowOff>
    </xdr:from>
    <xdr:to>
      <xdr:col>67</xdr:col>
      <xdr:colOff>101600</xdr:colOff>
      <xdr:row>97</xdr:row>
      <xdr:rowOff>44256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7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35383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66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民生費は障がい者グループホーム新築工事の実施に伴い、類似団体平均値を大きく上回る数値となっている。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衛生費は一般廃棄物最終処分場の整備のための基金積立を令和３年度より開始したことに伴い、類似団体平均値を大きく上回る数値となっている。</a:t>
          </a:r>
        </a:p>
        <a:p>
          <a:r>
            <a:rPr kumimoji="1" lang="ja-JP" altLang="en-US" sz="1300">
              <a:latin typeface="ＭＳ Ｐゴシック" panose="020B0600070205080204" pitchFamily="50" charset="-128"/>
              <a:ea typeface="ＭＳ Ｐゴシック" panose="020B0600070205080204" pitchFamily="50" charset="-128"/>
            </a:rPr>
            <a:t>　商工費は令和３年度に落雷により一部焼失した温泉温浴施設の復旧工事に伴い、類似団体平均値を大きく上回る数値となっている。</a:t>
          </a:r>
        </a:p>
        <a:p>
          <a:r>
            <a:rPr kumimoji="1" lang="ja-JP" altLang="en-US" sz="1300">
              <a:latin typeface="ＭＳ Ｐゴシック" panose="020B0600070205080204" pitchFamily="50" charset="-128"/>
              <a:ea typeface="ＭＳ Ｐゴシック" panose="020B0600070205080204" pitchFamily="50" charset="-128"/>
            </a:rPr>
            <a:t>　土木費は新たな道路新設改良工事等の大型事業の実施に伴い、類似団体平均値を大きく上回る数値となっている。</a:t>
          </a:r>
        </a:p>
        <a:p>
          <a:r>
            <a:rPr kumimoji="1" lang="ja-JP" altLang="en-US" sz="1300">
              <a:latin typeface="ＭＳ Ｐゴシック" panose="020B0600070205080204" pitchFamily="50" charset="-128"/>
              <a:ea typeface="ＭＳ Ｐゴシック" panose="020B0600070205080204" pitchFamily="50" charset="-128"/>
            </a:rPr>
            <a:t>　消防費は原子力災害時に備えた放射線防護施設の新築工事に伴い、類似団体平均値を大きく上回る数値となっている。</a:t>
          </a:r>
        </a:p>
        <a:p>
          <a:r>
            <a:rPr kumimoji="1" lang="ja-JP" altLang="en-US" sz="1300">
              <a:latin typeface="ＭＳ Ｐゴシック" panose="020B0600070205080204" pitchFamily="50" charset="-128"/>
              <a:ea typeface="ＭＳ Ｐゴシック" panose="020B0600070205080204" pitchFamily="50" charset="-128"/>
            </a:rPr>
            <a:t>　今後も人口減少が見込まれる中、健全な財政運営を継続するためにも事務事業を見直し、取捨選択や財源の確保が必要である。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年度は亀ヶ池温泉本館再建工事、障がい者グループホーム新築工事などの大型事業が重なったこと及び人件費の上昇、物価高騰の影響等により財政調整基金の取崩しを行っている。</a:t>
          </a:r>
        </a:p>
        <a:p>
          <a:r>
            <a:rPr kumimoji="1" lang="ja-JP" altLang="en-US" sz="1400">
              <a:latin typeface="ＭＳ ゴシック" pitchFamily="49" charset="-128"/>
              <a:ea typeface="ＭＳ ゴシック" pitchFamily="49" charset="-128"/>
            </a:rPr>
            <a:t>　財政調整基金残高を見据えながら、安定的な財政運営に努める。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水道事業会計のみ地方公営企業法を適用している。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年度にかけては亀ヶ池温泉本館再建工事及び人件費の上昇、物価高騰の影響等により一般会計の黒字額が</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年度は減少している。</a:t>
          </a:r>
        </a:p>
        <a:p>
          <a:r>
            <a:rPr kumimoji="1" lang="ja-JP" altLang="en-US" sz="1400">
              <a:latin typeface="ＭＳ ゴシック" pitchFamily="49" charset="-128"/>
              <a:ea typeface="ＭＳ ゴシック" pitchFamily="49" charset="-128"/>
            </a:rPr>
            <a:t>　一般会計以外の会計は決算見込みを判断し、繰り出しを行っているため、各会計の黒字額は低い水準である。引き続き適正化を図る。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12181962</v>
      </c>
      <c r="BO4" s="485"/>
      <c r="BP4" s="485"/>
      <c r="BQ4" s="485"/>
      <c r="BR4" s="485"/>
      <c r="BS4" s="485"/>
      <c r="BT4" s="485"/>
      <c r="BU4" s="486"/>
      <c r="BV4" s="484">
        <v>11273888</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5.5</v>
      </c>
      <c r="CU4" s="625"/>
      <c r="CV4" s="625"/>
      <c r="CW4" s="625"/>
      <c r="CX4" s="625"/>
      <c r="CY4" s="625"/>
      <c r="CZ4" s="625"/>
      <c r="DA4" s="626"/>
      <c r="DB4" s="624">
        <v>4.7</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11567519</v>
      </c>
      <c r="BO5" s="456"/>
      <c r="BP5" s="456"/>
      <c r="BQ5" s="456"/>
      <c r="BR5" s="456"/>
      <c r="BS5" s="456"/>
      <c r="BT5" s="456"/>
      <c r="BU5" s="457"/>
      <c r="BV5" s="455">
        <v>10803798</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88.3</v>
      </c>
      <c r="CU5" s="453"/>
      <c r="CV5" s="453"/>
      <c r="CW5" s="453"/>
      <c r="CX5" s="453"/>
      <c r="CY5" s="453"/>
      <c r="CZ5" s="453"/>
      <c r="DA5" s="454"/>
      <c r="DB5" s="452">
        <v>86.3</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614443</v>
      </c>
      <c r="BO6" s="456"/>
      <c r="BP6" s="456"/>
      <c r="BQ6" s="456"/>
      <c r="BR6" s="456"/>
      <c r="BS6" s="456"/>
      <c r="BT6" s="456"/>
      <c r="BU6" s="457"/>
      <c r="BV6" s="455">
        <v>470090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88.9</v>
      </c>
      <c r="CU6" s="599"/>
      <c r="CV6" s="599"/>
      <c r="CW6" s="599"/>
      <c r="CX6" s="599"/>
      <c r="CY6" s="599"/>
      <c r="CZ6" s="599"/>
      <c r="DA6" s="600"/>
      <c r="DB6" s="598">
        <v>87.3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313861</v>
      </c>
      <c r="BO7" s="456"/>
      <c r="BP7" s="456"/>
      <c r="BQ7" s="456"/>
      <c r="BR7" s="456"/>
      <c r="BS7" s="456"/>
      <c r="BT7" s="456"/>
      <c r="BU7" s="457"/>
      <c r="BV7" s="455">
        <v>207133</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5513543</v>
      </c>
      <c r="CU7" s="456"/>
      <c r="CV7" s="456"/>
      <c r="CW7" s="456"/>
      <c r="CX7" s="456"/>
      <c r="CY7" s="456"/>
      <c r="CZ7" s="456"/>
      <c r="DA7" s="457"/>
      <c r="DB7" s="455">
        <v>5617543</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300582</v>
      </c>
      <c r="BO8" s="456"/>
      <c r="BP8" s="456"/>
      <c r="BQ8" s="456"/>
      <c r="BR8" s="456"/>
      <c r="BS8" s="456"/>
      <c r="BT8" s="456"/>
      <c r="BU8" s="457"/>
      <c r="BV8" s="455">
        <v>262957</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0.56000000000000005</v>
      </c>
      <c r="CU8" s="559"/>
      <c r="CV8" s="559"/>
      <c r="CW8" s="559"/>
      <c r="CX8" s="559"/>
      <c r="CY8" s="559"/>
      <c r="CZ8" s="559"/>
      <c r="DA8" s="560"/>
      <c r="DB8" s="558">
        <v>0.52</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8397</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37625</v>
      </c>
      <c r="BO9" s="456"/>
      <c r="BP9" s="456"/>
      <c r="BQ9" s="456"/>
      <c r="BR9" s="456"/>
      <c r="BS9" s="456"/>
      <c r="BT9" s="456"/>
      <c r="BU9" s="457"/>
      <c r="BV9" s="455">
        <v>-944620</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9.4</v>
      </c>
      <c r="CU9" s="453"/>
      <c r="CV9" s="453"/>
      <c r="CW9" s="453"/>
      <c r="CX9" s="453"/>
      <c r="CY9" s="453"/>
      <c r="CZ9" s="453"/>
      <c r="DA9" s="454"/>
      <c r="DB9" s="452">
        <v>10.199999999999999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9626</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136456</v>
      </c>
      <c r="BO10" s="456"/>
      <c r="BP10" s="456"/>
      <c r="BQ10" s="456"/>
      <c r="BR10" s="456"/>
      <c r="BS10" s="456"/>
      <c r="BT10" s="456"/>
      <c r="BU10" s="457"/>
      <c r="BV10" s="455">
        <v>800345</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8062</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373967</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7977</v>
      </c>
      <c r="S13" s="543"/>
      <c r="T13" s="543"/>
      <c r="U13" s="543"/>
      <c r="V13" s="544"/>
      <c r="W13" s="545" t="s">
        <v>131</v>
      </c>
      <c r="X13" s="441"/>
      <c r="Y13" s="441"/>
      <c r="Z13" s="441"/>
      <c r="AA13" s="441"/>
      <c r="AB13" s="442"/>
      <c r="AC13" s="408">
        <v>1275</v>
      </c>
      <c r="AD13" s="409"/>
      <c r="AE13" s="409"/>
      <c r="AF13" s="409"/>
      <c r="AG13" s="410"/>
      <c r="AH13" s="408">
        <v>1556</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-199886</v>
      </c>
      <c r="BO13" s="456"/>
      <c r="BP13" s="456"/>
      <c r="BQ13" s="456"/>
      <c r="BR13" s="456"/>
      <c r="BS13" s="456"/>
      <c r="BT13" s="456"/>
      <c r="BU13" s="457"/>
      <c r="BV13" s="455">
        <v>-144275</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6.5</v>
      </c>
      <c r="CU13" s="453"/>
      <c r="CV13" s="453"/>
      <c r="CW13" s="453"/>
      <c r="CX13" s="453"/>
      <c r="CY13" s="453"/>
      <c r="CZ13" s="453"/>
      <c r="DA13" s="454"/>
      <c r="DB13" s="452">
        <v>5.9</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8395</v>
      </c>
      <c r="S14" s="543"/>
      <c r="T14" s="543"/>
      <c r="U14" s="543"/>
      <c r="V14" s="544"/>
      <c r="W14" s="546"/>
      <c r="X14" s="444"/>
      <c r="Y14" s="444"/>
      <c r="Z14" s="444"/>
      <c r="AA14" s="444"/>
      <c r="AB14" s="445"/>
      <c r="AC14" s="535">
        <v>30.9</v>
      </c>
      <c r="AD14" s="536"/>
      <c r="AE14" s="536"/>
      <c r="AF14" s="536"/>
      <c r="AG14" s="537"/>
      <c r="AH14" s="535">
        <v>32.799999999999997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8331</v>
      </c>
      <c r="S15" s="543"/>
      <c r="T15" s="543"/>
      <c r="U15" s="543"/>
      <c r="V15" s="544"/>
      <c r="W15" s="545" t="s">
        <v>137</v>
      </c>
      <c r="X15" s="441"/>
      <c r="Y15" s="441"/>
      <c r="Z15" s="441"/>
      <c r="AA15" s="441"/>
      <c r="AB15" s="442"/>
      <c r="AC15" s="408">
        <v>680</v>
      </c>
      <c r="AD15" s="409"/>
      <c r="AE15" s="409"/>
      <c r="AF15" s="409"/>
      <c r="AG15" s="410"/>
      <c r="AH15" s="408">
        <v>834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2787197</v>
      </c>
      <c r="BO15" s="485"/>
      <c r="BP15" s="485"/>
      <c r="BQ15" s="485"/>
      <c r="BR15" s="485"/>
      <c r="BS15" s="485"/>
      <c r="BT15" s="485"/>
      <c r="BU15" s="486"/>
      <c r="BV15" s="484">
        <v>2900176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16.5</v>
      </c>
      <c r="AD16" s="536"/>
      <c r="AE16" s="536"/>
      <c r="AF16" s="536"/>
      <c r="AG16" s="537"/>
      <c r="AH16" s="535">
        <v>17.600000000000001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4642403</v>
      </c>
      <c r="BO16" s="456"/>
      <c r="BP16" s="456"/>
      <c r="BQ16" s="456"/>
      <c r="BR16" s="456"/>
      <c r="BS16" s="456"/>
      <c r="BT16" s="456"/>
      <c r="BU16" s="457"/>
      <c r="BV16" s="455">
        <v>4666814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2168</v>
      </c>
      <c r="AD17" s="409"/>
      <c r="AE17" s="409"/>
      <c r="AF17" s="409"/>
      <c r="AG17" s="410"/>
      <c r="AH17" s="408">
        <v>2359</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3630019</v>
      </c>
      <c r="BO17" s="456"/>
      <c r="BP17" s="456"/>
      <c r="BQ17" s="456"/>
      <c r="BR17" s="456"/>
      <c r="BS17" s="456"/>
      <c r="BT17" s="456"/>
      <c r="BU17" s="457"/>
      <c r="BV17" s="455">
        <v>3785167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93.83</v>
      </c>
      <c r="M18" s="508"/>
      <c r="N18" s="508"/>
      <c r="O18" s="508"/>
      <c r="P18" s="508"/>
      <c r="Q18" s="508"/>
      <c r="R18" s="509"/>
      <c r="S18" s="509"/>
      <c r="T18" s="509"/>
      <c r="U18" s="509"/>
      <c r="V18" s="510"/>
      <c r="W18" s="526"/>
      <c r="X18" s="527"/>
      <c r="Y18" s="527"/>
      <c r="Z18" s="527"/>
      <c r="AA18" s="527"/>
      <c r="AB18" s="551"/>
      <c r="AC18" s="425">
        <v>52.6</v>
      </c>
      <c r="AD18" s="426"/>
      <c r="AE18" s="426"/>
      <c r="AF18" s="426"/>
      <c r="AG18" s="511"/>
      <c r="AH18" s="425">
        <v>49.7</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4928849</v>
      </c>
      <c r="BO18" s="456"/>
      <c r="BP18" s="456"/>
      <c r="BQ18" s="456"/>
      <c r="BR18" s="456"/>
      <c r="BS18" s="456"/>
      <c r="BT18" s="456"/>
      <c r="BU18" s="457"/>
      <c r="BV18" s="455">
        <v>4901539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89</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9340315</v>
      </c>
      <c r="BO19" s="456"/>
      <c r="BP19" s="456"/>
      <c r="BQ19" s="456"/>
      <c r="BR19" s="456"/>
      <c r="BS19" s="456"/>
      <c r="BT19" s="456"/>
      <c r="BU19" s="457"/>
      <c r="BV19" s="455">
        <v>8996365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4077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7561291</v>
      </c>
      <c r="BO22" s="485"/>
      <c r="BP22" s="485"/>
      <c r="BQ22" s="485"/>
      <c r="BR22" s="485"/>
      <c r="BS22" s="485"/>
      <c r="BT22" s="485"/>
      <c r="BU22" s="486"/>
      <c r="BV22" s="484">
        <v>7943233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5151393</v>
      </c>
      <c r="BO23" s="456"/>
      <c r="BP23" s="456"/>
      <c r="BQ23" s="456"/>
      <c r="BR23" s="456"/>
      <c r="BS23" s="456"/>
      <c r="BT23" s="456"/>
      <c r="BU23" s="457"/>
      <c r="BV23" s="455">
        <v>5276811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7850</v>
      </c>
      <c r="R24" s="409"/>
      <c r="S24" s="409"/>
      <c r="T24" s="409"/>
      <c r="U24" s="409"/>
      <c r="V24" s="410"/>
      <c r="W24" s="498"/>
      <c r="X24" s="435"/>
      <c r="Y24" s="436"/>
      <c r="Z24" s="411" t="s">
        <v>162</v>
      </c>
      <c r="AA24" s="412"/>
      <c r="AB24" s="412"/>
      <c r="AC24" s="412"/>
      <c r="AD24" s="412"/>
      <c r="AE24" s="412"/>
      <c r="AF24" s="412"/>
      <c r="AG24" s="413"/>
      <c r="AH24" s="408">
        <v>163</v>
      </c>
      <c r="AI24" s="409"/>
      <c r="AJ24" s="409"/>
      <c r="AK24" s="409"/>
      <c r="AL24" s="410"/>
      <c r="AM24" s="408">
        <v>452977</v>
      </c>
      <c r="AN24" s="409"/>
      <c r="AO24" s="409"/>
      <c r="AP24" s="409"/>
      <c r="AQ24" s="409"/>
      <c r="AR24" s="410"/>
      <c r="AS24" s="408">
        <v>2779</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4291650</v>
      </c>
      <c r="BO24" s="456"/>
      <c r="BP24" s="456"/>
      <c r="BQ24" s="456"/>
      <c r="BR24" s="456"/>
      <c r="BS24" s="456"/>
      <c r="BT24" s="456"/>
      <c r="BU24" s="457"/>
      <c r="BV24" s="455">
        <v>4375367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6260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69392</v>
      </c>
      <c r="BO25" s="485"/>
      <c r="BP25" s="485"/>
      <c r="BQ25" s="485"/>
      <c r="BR25" s="485"/>
      <c r="BS25" s="485"/>
      <c r="BT25" s="485"/>
      <c r="BU25" s="486"/>
      <c r="BV25" s="484">
        <v>73149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5530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2720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334051</v>
      </c>
      <c r="BO27" s="490"/>
      <c r="BP27" s="490"/>
      <c r="BQ27" s="490"/>
      <c r="BR27" s="490"/>
      <c r="BS27" s="490"/>
      <c r="BT27" s="490"/>
      <c r="BU27" s="491"/>
      <c r="BV27" s="489">
        <v>333888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2250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5869972</v>
      </c>
      <c r="BO28" s="485"/>
      <c r="BP28" s="485"/>
      <c r="BQ28" s="485"/>
      <c r="BR28" s="485"/>
      <c r="BS28" s="485"/>
      <c r="BT28" s="485"/>
      <c r="BU28" s="486"/>
      <c r="BV28" s="484">
        <v>6107483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12</v>
      </c>
      <c r="M29" s="409"/>
      <c r="N29" s="409"/>
      <c r="O29" s="409"/>
      <c r="P29" s="410"/>
      <c r="Q29" s="408">
        <v>2080</v>
      </c>
      <c r="R29" s="409"/>
      <c r="S29" s="409"/>
      <c r="T29" s="409"/>
      <c r="U29" s="409"/>
      <c r="V29" s="410"/>
      <c r="W29" s="499"/>
      <c r="X29" s="500"/>
      <c r="Y29" s="501"/>
      <c r="Z29" s="411" t="s">
        <v>177</v>
      </c>
      <c r="AA29" s="412"/>
      <c r="AB29" s="412"/>
      <c r="AC29" s="412"/>
      <c r="AD29" s="412"/>
      <c r="AE29" s="412"/>
      <c r="AF29" s="412"/>
      <c r="AG29" s="413"/>
      <c r="AH29" s="408">
        <v>163</v>
      </c>
      <c r="AI29" s="409"/>
      <c r="AJ29" s="409"/>
      <c r="AK29" s="409"/>
      <c r="AL29" s="410"/>
      <c r="AM29" s="408">
        <v>452977</v>
      </c>
      <c r="AN29" s="409"/>
      <c r="AO29" s="409"/>
      <c r="AP29" s="409"/>
      <c r="AQ29" s="409"/>
      <c r="AR29" s="410"/>
      <c r="AS29" s="408">
        <v>2779</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591829</v>
      </c>
      <c r="BO29" s="456"/>
      <c r="BP29" s="456"/>
      <c r="BQ29" s="456"/>
      <c r="BR29" s="456"/>
      <c r="BS29" s="456"/>
      <c r="BT29" s="456"/>
      <c r="BU29" s="457"/>
      <c r="BV29" s="455">
        <v>941322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7528299</v>
      </c>
      <c r="BO30" s="490"/>
      <c r="BP30" s="490"/>
      <c r="BQ30" s="490"/>
      <c r="BR30" s="490"/>
      <c r="BS30" s="490"/>
      <c r="BT30" s="490"/>
      <c r="BU30" s="491"/>
      <c r="BV30" s="489">
        <v>7536974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IF('各会計、関係団体の財政状況及び健全化判断比率'!B33="","",'各会計、関係団体の財政状況及び健全化判断比率'!B33)</f>
        <v>水道事業会計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IF('各会計、関係団体の財政状況及び健全化判断比率'!B34="","",'各会計、関係団体の財政状況及び健全化判断比率'!B34)</f>
        <v>風力発電事業特別会計</v>
      </c>
      <c r="BH34" s="404"/>
      <c r="BI34" s="404"/>
      <c r="BJ34" s="404"/>
      <c r="BK34" s="404"/>
      <c r="BL34" s="404"/>
      <c r="BM34" s="404"/>
      <c r="BN34" s="404"/>
      <c r="BO34" s="404"/>
      <c r="BP34" s="404"/>
      <c r="BQ34" s="404"/>
      <c r="BR34" s="404"/>
      <c r="BS34" s="404"/>
      <c r="BT34" s="404"/>
      <c r="BU34" s="404"/>
      <c r="BV34" s="181"/>
      <c r="BW34" s="403">
        <f>IF(BY34="","",MAX(C34:D43,U34:V43,AM34:AN43,BE34:BF43)+1)</f>
        <v>13</v>
      </c>
      <c r="BX34" s="403"/>
      <c r="BY34" s="404" t="str">
        <f>IF('各会計、関係団体の財政状況及び健全化判断比率'!B68="","",'各会計、関係団体の財政状況及び健全化判断比率'!B68)</f>
        <v>愛媛県市町総合事務組合(退職手当事業分)</v>
      </c>
      <c r="BZ34" s="404"/>
      <c r="CA34" s="404"/>
      <c r="CB34" s="404"/>
      <c r="CC34" s="404"/>
      <c r="CD34" s="404"/>
      <c r="CE34" s="404"/>
      <c r="CF34" s="404"/>
      <c r="CG34" s="404"/>
      <c r="CH34" s="404"/>
      <c r="CI34" s="404"/>
      <c r="CJ34" s="404"/>
      <c r="CK34" s="404"/>
      <c r="CL34" s="404"/>
      <c r="CM34" s="404"/>
      <c r="CN34" s="181"/>
      <c r="CO34" s="403">
        <f>IF(CQ34="","",MAX(C34:D43,U34:V43,AM34:AN43,BE34:BF43,BW34:BX43)+1)</f>
        <v>23</v>
      </c>
      <c r="CP34" s="403"/>
      <c r="CQ34" s="404" t="str">
        <f>IF('各会計、関係団体の財政状況及び健全化判断比率'!BS7="","",'各会計、関係団体の財政状況及び健全化判断比率'!BS7)</f>
        <v>クリエイト伊方</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学校給食特別会計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国民健康保険（直診）特別会計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10</v>
      </c>
      <c r="BF35" s="403"/>
      <c r="BG35" s="404" t="str">
        <f>IF('各会計、関係団体の財政状況及び健全化判断比率'!B35="","",'各会計、関係団体の財政状況及び健全化判断比率'!B35)</f>
        <v>公共下水道事業特別会計</v>
      </c>
      <c r="BH35" s="404"/>
      <c r="BI35" s="404"/>
      <c r="BJ35" s="404"/>
      <c r="BK35" s="404"/>
      <c r="BL35" s="404"/>
      <c r="BM35" s="404"/>
      <c r="BN35" s="404"/>
      <c r="BO35" s="404"/>
      <c r="BP35" s="404"/>
      <c r="BQ35" s="404"/>
      <c r="BR35" s="404"/>
      <c r="BS35" s="404"/>
      <c r="BT35" s="404"/>
      <c r="BU35" s="404"/>
      <c r="BV35" s="181"/>
      <c r="BW35" s="403">
        <f t="shared" ref="BW35:BW43" si="2">IF(BY35="","",BW34+1)</f>
        <v>14</v>
      </c>
      <c r="BX35" s="403"/>
      <c r="BY35" s="404" t="str">
        <f>IF('各会計、関係団体の財政状況及び健全化判断比率'!B69="","",'各会計、関係団体の財政状況及び健全化判断比率'!B69)</f>
        <v>愛媛県市町総合事務組合(消防補償事業分)</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11</v>
      </c>
      <c r="BF36" s="403"/>
      <c r="BG36" s="404" t="str">
        <f>IF('各会計、関係団体の財政状況及び健全化判断比率'!B36="","",'各会計、関係団体の財政状況及び健全化判断比率'!B36)</f>
        <v>小規模下水道事業特別会計</v>
      </c>
      <c r="BH36" s="404"/>
      <c r="BI36" s="404"/>
      <c r="BJ36" s="404"/>
      <c r="BK36" s="404"/>
      <c r="BL36" s="404"/>
      <c r="BM36" s="404"/>
      <c r="BN36" s="404"/>
      <c r="BO36" s="404"/>
      <c r="BP36" s="404"/>
      <c r="BQ36" s="404"/>
      <c r="BR36" s="404"/>
      <c r="BS36" s="404"/>
      <c r="BT36" s="404"/>
      <c r="BU36" s="404"/>
      <c r="BV36" s="181"/>
      <c r="BW36" s="403">
        <f t="shared" si="2"/>
        <v>15</v>
      </c>
      <c r="BX36" s="403"/>
      <c r="BY36" s="404" t="str">
        <f>IF('各会計、関係団体の財政状況及び健全化判断比率'!B70="","",'各会計、関係団体の財政状況及び健全化判断比率'!B70)</f>
        <v>愛媛県市町総合事務組合(交通災害事業分)</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介護保険（保険）特別会計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f t="shared" si="1"/>
        <v>12</v>
      </c>
      <c r="BF37" s="403"/>
      <c r="BG37" s="404" t="str">
        <f>IF('各会計、関係団体の財政状況及び健全化判断比率'!B37="","",'各会計、関係団体の財政状況及び健全化判断比率'!B37)</f>
        <v>特定地域生活排水処理事業特別会計</v>
      </c>
      <c r="BH37" s="404"/>
      <c r="BI37" s="404"/>
      <c r="BJ37" s="404"/>
      <c r="BK37" s="404"/>
      <c r="BL37" s="404"/>
      <c r="BM37" s="404"/>
      <c r="BN37" s="404"/>
      <c r="BO37" s="404"/>
      <c r="BP37" s="404"/>
      <c r="BQ37" s="404"/>
      <c r="BR37" s="404"/>
      <c r="BS37" s="404"/>
      <c r="BT37" s="404"/>
      <c r="BU37" s="404"/>
      <c r="BV37" s="181"/>
      <c r="BW37" s="403">
        <f t="shared" si="2"/>
        <v>16</v>
      </c>
      <c r="BX37" s="403"/>
      <c r="BY37" s="404" t="str">
        <f>IF('各会計、関係団体の財政状況及び健全化判断比率'!B71="","",'各会計、関係団体の財政状況及び健全化判断比率'!B71)</f>
        <v>愛媛県市町総合事務組合(自治会館事業分)</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7</v>
      </c>
      <c r="V38" s="403"/>
      <c r="W38" s="404" t="str">
        <f>IF('各会計、関係団体の財政状況及び健全化判断比率'!B32="","",'各会計、関係団体の財政状況及び健全化判断比率'!B32)</f>
        <v>介護保険（サービス）特別会計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17</v>
      </c>
      <c r="BX38" s="403"/>
      <c r="BY38" s="404" t="str">
        <f>IF('各会計、関係団体の財政状況及び健全化判断比率'!B72="","",'各会計、関係団体の財政状況及び健全化判断比率'!B72)</f>
        <v>愛媛県市町総合事務組合(議員公務災害業分)</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18</v>
      </c>
      <c r="BX39" s="403"/>
      <c r="BY39" s="404" t="str">
        <f>IF('各会計、関係団体の財政状況及び健全化判断比率'!B73="","",'各会計、関係団体の財政状況及び健全化判断比率'!B73)</f>
        <v>愛媛県市町総合事務組合(共通経費分)</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19</v>
      </c>
      <c r="BX40" s="403"/>
      <c r="BY40" s="404" t="str">
        <f>IF('各会計、関係団体の財政状況及び健全化判断比率'!B74="","",'各会計、関係団体の財政状況及び健全化判断比率'!B74)</f>
        <v>八幡浜地区施設事務組合（一般会計）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20</v>
      </c>
      <c r="BX41" s="403"/>
      <c r="BY41" s="404" t="str">
        <f>IF('各会計、関係団体の財政状況及び健全化判断比率'!B75="","",'各会計、関係団体の財政状況及び健全化判断比率'!B75)</f>
        <v>八幡浜地区施設事務組合（消防事業特別会計）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21</v>
      </c>
      <c r="BX42" s="403"/>
      <c r="BY42" s="404" t="str">
        <f>IF('各会計、関係団体の財政状況及び健全化判断比率'!B76="","",'各会計、関係団体の財政状況及び健全化判断比率'!B76)</f>
        <v>八幡浜地区総合事務組合（一次救急休日・夜間診療所事業特別会計）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22</v>
      </c>
      <c r="BX43" s="403"/>
      <c r="BY43" s="404" t="str">
        <f>IF('各会計、関係団体の財政状況及び健全化判断比率'!B77="","",'各会計、関係団体の財政状況及び健全化判断比率'!B77)</f>
        <v>八幡浜地区施設事務組合（し尿処理事業特別会計）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bnN0kD8haj9pxOtruSACqiAXNSWnJ3sAhBg1hPsTubhCDUMLrDManguI4HdDk55lpliQfhfxmL+itF/C16ZWWQ==" saltValue="DECs+7lFzt8XOJfmApNQM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87" t="s">
        <v>537</v>
      </c>
      <c r="D34" s="1187"/>
      <c r="E34" s="1188"/>
      <c r="F34" s="32">
        <v>3.31</v>
      </c>
      <c r="G34" s="33">
        <v>3.83</v>
      </c>
      <c r="H34" s="33">
        <v>4.92</v>
      </c>
      <c r="I34" s="33">
        <v>6.29</v>
      </c>
      <c r="J34" s="34">
        <v>7.36</v>
      </c>
      <c r="K34" s="22"/>
      <c r="L34" s="22"/>
      <c r="M34" s="22"/>
      <c r="N34" s="22"/>
      <c r="O34" s="22"/>
      <c r="P34" s="22"/>
    </row>
    <row r="35" spans="1:16" ht="39" customHeight="1" x14ac:dyDescent="0.2">
      <c r="A35" s="22"/>
      <c r="B35" s="35"/>
      <c r="C35" s="1181" t="s">
        <v>538</v>
      </c>
      <c r="D35" s="1182"/>
      <c r="E35" s="1183"/>
      <c r="F35" s="36">
        <v>9.4600000000000009</v>
      </c>
      <c r="G35" s="37">
        <v>13.83</v>
      </c>
      <c r="H35" s="37">
        <v>21.59</v>
      </c>
      <c r="I35" s="37">
        <v>4.67</v>
      </c>
      <c r="J35" s="38">
        <v>5.44</v>
      </c>
      <c r="K35" s="22"/>
      <c r="L35" s="22"/>
      <c r="M35" s="22"/>
      <c r="N35" s="22"/>
      <c r="O35" s="22"/>
      <c r="P35" s="22"/>
    </row>
    <row r="36" spans="1:16" ht="39" customHeight="1" x14ac:dyDescent="0.2">
      <c r="A36" s="22"/>
      <c r="B36" s="35"/>
      <c r="C36" s="1181" t="s">
        <v>539</v>
      </c>
      <c r="D36" s="1182"/>
      <c r="E36" s="1183"/>
      <c r="F36" s="36">
        <v>0.38</v>
      </c>
      <c r="G36" s="37">
        <v>0.59</v>
      </c>
      <c r="H36" s="37">
        <v>0.69</v>
      </c>
      <c r="I36" s="37">
        <v>0.88</v>
      </c>
      <c r="J36" s="38">
        <v>0.69</v>
      </c>
      <c r="K36" s="22"/>
      <c r="L36" s="22"/>
      <c r="M36" s="22"/>
      <c r="N36" s="22"/>
      <c r="O36" s="22"/>
      <c r="P36" s="22"/>
    </row>
    <row r="37" spans="1:16" ht="39" customHeight="1" x14ac:dyDescent="0.2">
      <c r="A37" s="22"/>
      <c r="B37" s="35"/>
      <c r="C37" s="1181" t="s">
        <v>540</v>
      </c>
      <c r="D37" s="1182"/>
      <c r="E37" s="1183"/>
      <c r="F37" s="36">
        <v>0.15</v>
      </c>
      <c r="G37" s="37">
        <v>0.83</v>
      </c>
      <c r="H37" s="37">
        <v>0.76</v>
      </c>
      <c r="I37" s="37">
        <v>1</v>
      </c>
      <c r="J37" s="38">
        <v>0.42</v>
      </c>
      <c r="K37" s="22"/>
      <c r="L37" s="22"/>
      <c r="M37" s="22"/>
      <c r="N37" s="22"/>
      <c r="O37" s="22"/>
      <c r="P37" s="22"/>
    </row>
    <row r="38" spans="1:16" ht="39" customHeight="1" x14ac:dyDescent="0.2">
      <c r="A38" s="22"/>
      <c r="B38" s="35"/>
      <c r="C38" s="1181" t="s">
        <v>541</v>
      </c>
      <c r="D38" s="1182"/>
      <c r="E38" s="1183"/>
      <c r="F38" s="36">
        <v>0</v>
      </c>
      <c r="G38" s="37">
        <v>0</v>
      </c>
      <c r="H38" s="37">
        <v>0.04</v>
      </c>
      <c r="I38" s="37">
        <v>0</v>
      </c>
      <c r="J38" s="38">
        <v>0.39</v>
      </c>
      <c r="K38" s="22"/>
      <c r="L38" s="22"/>
      <c r="M38" s="22"/>
      <c r="N38" s="22"/>
      <c r="O38" s="22"/>
      <c r="P38" s="22"/>
    </row>
    <row r="39" spans="1:16" ht="39" customHeight="1" x14ac:dyDescent="0.2">
      <c r="A39" s="22"/>
      <c r="B39" s="35"/>
      <c r="C39" s="1181" t="s">
        <v>542</v>
      </c>
      <c r="D39" s="1182"/>
      <c r="E39" s="1183"/>
      <c r="F39" s="36">
        <v>0</v>
      </c>
      <c r="G39" s="37">
        <v>0</v>
      </c>
      <c r="H39" s="37">
        <v>0</v>
      </c>
      <c r="I39" s="37">
        <v>0</v>
      </c>
      <c r="J39" s="38">
        <v>0.18</v>
      </c>
      <c r="K39" s="22"/>
      <c r="L39" s="22"/>
      <c r="M39" s="22"/>
      <c r="N39" s="22"/>
      <c r="O39" s="22"/>
      <c r="P39" s="22"/>
    </row>
    <row r="40" spans="1:16" ht="39" customHeight="1" x14ac:dyDescent="0.2">
      <c r="A40" s="22"/>
      <c r="B40" s="35"/>
      <c r="C40" s="1181" t="s">
        <v>543</v>
      </c>
      <c r="D40" s="1182"/>
      <c r="E40" s="1183"/>
      <c r="F40" s="36">
        <v>0</v>
      </c>
      <c r="G40" s="37">
        <v>0</v>
      </c>
      <c r="H40" s="37">
        <v>0</v>
      </c>
      <c r="I40" s="37">
        <v>0</v>
      </c>
      <c r="J40" s="38">
        <v>0.14000000000000001</v>
      </c>
      <c r="K40" s="22"/>
      <c r="L40" s="22"/>
      <c r="M40" s="22"/>
      <c r="N40" s="22"/>
      <c r="O40" s="22"/>
      <c r="P40" s="22"/>
    </row>
    <row r="41" spans="1:16" ht="39" customHeight="1" x14ac:dyDescent="0.2">
      <c r="A41" s="22"/>
      <c r="B41" s="35"/>
      <c r="C41" s="1181" t="s">
        <v>544</v>
      </c>
      <c r="D41" s="1182"/>
      <c r="E41" s="1183"/>
      <c r="F41" s="36">
        <v>0.98</v>
      </c>
      <c r="G41" s="37">
        <v>1.47</v>
      </c>
      <c r="H41" s="37">
        <v>1.2</v>
      </c>
      <c r="I41" s="37">
        <v>0.72</v>
      </c>
      <c r="J41" s="38">
        <v>0.08</v>
      </c>
      <c r="K41" s="22"/>
      <c r="L41" s="22"/>
      <c r="M41" s="22"/>
      <c r="N41" s="22"/>
      <c r="O41" s="22"/>
      <c r="P41" s="22"/>
    </row>
    <row r="42" spans="1:16" ht="39" customHeight="1" x14ac:dyDescent="0.2">
      <c r="A42" s="22"/>
      <c r="B42" s="39"/>
      <c r="C42" s="1181" t="s">
        <v>545</v>
      </c>
      <c r="D42" s="1182"/>
      <c r="E42" s="1183"/>
      <c r="F42" s="36" t="s">
        <v>491</v>
      </c>
      <c r="G42" s="37" t="s">
        <v>491</v>
      </c>
      <c r="H42" s="37" t="s">
        <v>491</v>
      </c>
      <c r="I42" s="37" t="s">
        <v>491</v>
      </c>
      <c r="J42" s="38" t="s">
        <v>491</v>
      </c>
      <c r="K42" s="22"/>
      <c r="L42" s="22"/>
      <c r="M42" s="22"/>
      <c r="N42" s="22"/>
      <c r="O42" s="22"/>
      <c r="P42" s="22"/>
    </row>
    <row r="43" spans="1:16" ht="39" customHeight="1" thickBot="1" x14ac:dyDescent="0.25">
      <c r="A43" s="22"/>
      <c r="B43" s="40"/>
      <c r="C43" s="1184" t="s">
        <v>546</v>
      </c>
      <c r="D43" s="1185"/>
      <c r="E43" s="1186"/>
      <c r="F43" s="41">
        <v>1.53</v>
      </c>
      <c r="G43" s="42">
        <v>1.01</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dY/7jKEhxwmmC1HHdQG9ISqFAz1BFlZib4r6MymSLMQDuspkyg60EvkZfnc3JqPgI5butCreeIFzEuPUY4xpA==" saltValue="Z24IKfTl3w3UaG9H3GG0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948</v>
      </c>
      <c r="L45" s="60">
        <v>922</v>
      </c>
      <c r="M45" s="60">
        <v>950</v>
      </c>
      <c r="N45" s="60">
        <v>942</v>
      </c>
      <c r="O45" s="61">
        <v>892</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491</v>
      </c>
      <c r="L46" s="64" t="s">
        <v>491</v>
      </c>
      <c r="M46" s="64" t="s">
        <v>491</v>
      </c>
      <c r="N46" s="64" t="s">
        <v>491</v>
      </c>
      <c r="O46" s="65" t="s">
        <v>491</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491</v>
      </c>
      <c r="L47" s="64" t="s">
        <v>491</v>
      </c>
      <c r="M47" s="64" t="s">
        <v>491</v>
      </c>
      <c r="N47" s="64" t="s">
        <v>491</v>
      </c>
      <c r="O47" s="65" t="s">
        <v>491</v>
      </c>
      <c r="P47" s="48"/>
      <c r="Q47" s="48"/>
      <c r="R47" s="48"/>
      <c r="S47" s="48"/>
      <c r="T47" s="48"/>
      <c r="U47" s="48"/>
    </row>
    <row r="48" spans="1:21" ht="30.75" customHeight="1" x14ac:dyDescent="0.2">
      <c r="A48" s="48"/>
      <c r="B48" s="1214"/>
      <c r="C48" s="1215"/>
      <c r="D48" s="62"/>
      <c r="E48" s="1191" t="s">
        <v>13</v>
      </c>
      <c r="F48" s="1191"/>
      <c r="G48" s="1191"/>
      <c r="H48" s="1191"/>
      <c r="I48" s="1191"/>
      <c r="J48" s="1192"/>
      <c r="K48" s="63">
        <v>204</v>
      </c>
      <c r="L48" s="64">
        <v>192</v>
      </c>
      <c r="M48" s="64">
        <v>183</v>
      </c>
      <c r="N48" s="64">
        <v>166</v>
      </c>
      <c r="O48" s="65">
        <v>170</v>
      </c>
      <c r="P48" s="48"/>
      <c r="Q48" s="48"/>
      <c r="R48" s="48"/>
      <c r="S48" s="48"/>
      <c r="T48" s="48"/>
      <c r="U48" s="48"/>
    </row>
    <row r="49" spans="1:21" ht="30.75" customHeight="1" x14ac:dyDescent="0.2">
      <c r="A49" s="48"/>
      <c r="B49" s="1214"/>
      <c r="C49" s="1215"/>
      <c r="D49" s="62"/>
      <c r="E49" s="1191" t="s">
        <v>14</v>
      </c>
      <c r="F49" s="1191"/>
      <c r="G49" s="1191"/>
      <c r="H49" s="1191"/>
      <c r="I49" s="1191"/>
      <c r="J49" s="1192"/>
      <c r="K49" s="63">
        <v>1</v>
      </c>
      <c r="L49" s="64">
        <v>1</v>
      </c>
      <c r="M49" s="64">
        <v>13</v>
      </c>
      <c r="N49" s="64">
        <v>22</v>
      </c>
      <c r="O49" s="65">
        <v>22</v>
      </c>
      <c r="P49" s="48"/>
      <c r="Q49" s="48"/>
      <c r="R49" s="48"/>
      <c r="S49" s="48"/>
      <c r="T49" s="48"/>
      <c r="U49" s="48"/>
    </row>
    <row r="50" spans="1:21" ht="30.75" customHeight="1" x14ac:dyDescent="0.2">
      <c r="A50" s="48"/>
      <c r="B50" s="1214"/>
      <c r="C50" s="1215"/>
      <c r="D50" s="62"/>
      <c r="E50" s="1191" t="s">
        <v>15</v>
      </c>
      <c r="F50" s="1191"/>
      <c r="G50" s="1191"/>
      <c r="H50" s="1191"/>
      <c r="I50" s="1191"/>
      <c r="J50" s="1192"/>
      <c r="K50" s="63">
        <v>6</v>
      </c>
      <c r="L50" s="64">
        <v>5</v>
      </c>
      <c r="M50" s="64">
        <v>2</v>
      </c>
      <c r="N50" s="64" t="s">
        <v>491</v>
      </c>
      <c r="O50" s="65" t="s">
        <v>491</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491</v>
      </c>
      <c r="L51" s="64" t="s">
        <v>491</v>
      </c>
      <c r="M51" s="64" t="s">
        <v>491</v>
      </c>
      <c r="N51" s="64" t="s">
        <v>491</v>
      </c>
      <c r="O51" s="65" t="s">
        <v>491</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925</v>
      </c>
      <c r="L52" s="64">
        <v>891</v>
      </c>
      <c r="M52" s="64">
        <v>862</v>
      </c>
      <c r="N52" s="64">
        <v>805</v>
      </c>
      <c r="O52" s="65">
        <v>755</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234</v>
      </c>
      <c r="L53" s="69">
        <v>229</v>
      </c>
      <c r="M53" s="69">
        <v>286</v>
      </c>
      <c r="N53" s="69">
        <v>325</v>
      </c>
      <c r="O53" s="70">
        <v>329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491</v>
      </c>
      <c r="L58" s="84" t="s">
        <v>491</v>
      </c>
      <c r="M58" s="84" t="s">
        <v>491</v>
      </c>
      <c r="N58" s="84" t="s">
        <v>491</v>
      </c>
      <c r="O58" s="85" t="s">
        <v>491</v>
      </c>
    </row>
    <row r="59" spans="1:21" ht="31.5" customHeight="1" x14ac:dyDescent="0.2">
      <c r="B59" s="1199"/>
      <c r="C59" s="1200"/>
      <c r="D59" s="1206" t="s">
        <v>26</v>
      </c>
      <c r="E59" s="1207"/>
      <c r="F59" s="1207"/>
      <c r="G59" s="1207"/>
      <c r="H59" s="1207"/>
      <c r="I59" s="1207"/>
      <c r="J59" s="1208"/>
      <c r="K59" s="86" t="s">
        <v>491</v>
      </c>
      <c r="L59" s="87" t="s">
        <v>491</v>
      </c>
      <c r="M59" s="87" t="s">
        <v>491</v>
      </c>
      <c r="N59" s="87" t="s">
        <v>491</v>
      </c>
      <c r="O59" s="88" t="s">
        <v>491</v>
      </c>
    </row>
    <row r="60" spans="1:21" ht="31.5" customHeight="1" thickBot="1" x14ac:dyDescent="0.25">
      <c r="B60" s="1201"/>
      <c r="C60" s="1202"/>
      <c r="D60" s="1209" t="s">
        <v>27</v>
      </c>
      <c r="E60" s="1210"/>
      <c r="F60" s="1210"/>
      <c r="G60" s="1210"/>
      <c r="H60" s="1210"/>
      <c r="I60" s="1210"/>
      <c r="J60" s="1211"/>
      <c r="K60" s="89" t="s">
        <v>491</v>
      </c>
      <c r="L60" s="90" t="s">
        <v>491</v>
      </c>
      <c r="M60" s="90" t="s">
        <v>491</v>
      </c>
      <c r="N60" s="90" t="s">
        <v>491</v>
      </c>
      <c r="O60" s="91" t="s">
        <v>491</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zRhk30hPv09mLViNtU0GYtntyp8e2H9rNJPbtwCtFOC1e8tAonRNYcwM+HivWENWW4RBVHCpBS+greTwUxtQ==" saltValue="XHVA8tflyVJntvkwfEaum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232" t="s">
        <v>30</v>
      </c>
      <c r="C41" s="1233"/>
      <c r="D41" s="105"/>
      <c r="E41" s="1234" t="s">
        <v>31</v>
      </c>
      <c r="F41" s="1234"/>
      <c r="G41" s="1234"/>
      <c r="H41" s="1235"/>
      <c r="I41" s="355">
        <v>9506</v>
      </c>
      <c r="J41" s="356">
        <v>9005</v>
      </c>
      <c r="K41" s="356">
        <v>8660</v>
      </c>
      <c r="L41" s="356">
        <v>7959</v>
      </c>
      <c r="M41" s="357">
        <v>7575</v>
      </c>
    </row>
    <row r="42" spans="2:13" ht="27.75" customHeight="1" x14ac:dyDescent="0.2">
      <c r="B42" s="1222"/>
      <c r="C42" s="1223"/>
      <c r="D42" s="106"/>
      <c r="E42" s="1226" t="s">
        <v>32</v>
      </c>
      <c r="F42" s="1226"/>
      <c r="G42" s="1226"/>
      <c r="H42" s="1227"/>
      <c r="I42" s="358">
        <v>72</v>
      </c>
      <c r="J42" s="359">
        <v>136</v>
      </c>
      <c r="K42" s="359">
        <v>103</v>
      </c>
      <c r="L42" s="359">
        <v>73</v>
      </c>
      <c r="M42" s="360">
        <v>69</v>
      </c>
    </row>
    <row r="43" spans="2:13" ht="27.75" customHeight="1" x14ac:dyDescent="0.2">
      <c r="B43" s="1222"/>
      <c r="C43" s="1223"/>
      <c r="D43" s="106"/>
      <c r="E43" s="1226" t="s">
        <v>33</v>
      </c>
      <c r="F43" s="1226"/>
      <c r="G43" s="1226"/>
      <c r="H43" s="1227"/>
      <c r="I43" s="358">
        <v>2362</v>
      </c>
      <c r="J43" s="359">
        <v>2232</v>
      </c>
      <c r="K43" s="359">
        <v>2096</v>
      </c>
      <c r="L43" s="359">
        <v>2090</v>
      </c>
      <c r="M43" s="360">
        <v>1733</v>
      </c>
    </row>
    <row r="44" spans="2:13" ht="27.75" customHeight="1" x14ac:dyDescent="0.2">
      <c r="B44" s="1222"/>
      <c r="C44" s="1223"/>
      <c r="D44" s="106"/>
      <c r="E44" s="1226" t="s">
        <v>34</v>
      </c>
      <c r="F44" s="1226"/>
      <c r="G44" s="1226"/>
      <c r="H44" s="1227"/>
      <c r="I44" s="358">
        <v>90</v>
      </c>
      <c r="J44" s="359">
        <v>207</v>
      </c>
      <c r="K44" s="359">
        <v>191</v>
      </c>
      <c r="L44" s="359">
        <v>165</v>
      </c>
      <c r="M44" s="360">
        <v>161</v>
      </c>
    </row>
    <row r="45" spans="2:13" ht="27.75" customHeight="1" x14ac:dyDescent="0.2">
      <c r="B45" s="1222"/>
      <c r="C45" s="1223"/>
      <c r="D45" s="106"/>
      <c r="E45" s="1226" t="s">
        <v>35</v>
      </c>
      <c r="F45" s="1226"/>
      <c r="G45" s="1226"/>
      <c r="H45" s="1227"/>
      <c r="I45" s="358">
        <v>952</v>
      </c>
      <c r="J45" s="359">
        <v>936</v>
      </c>
      <c r="K45" s="359">
        <v>841</v>
      </c>
      <c r="L45" s="359">
        <v>848</v>
      </c>
      <c r="M45" s="360">
        <v>783</v>
      </c>
    </row>
    <row r="46" spans="2:13" ht="27.75" customHeight="1" x14ac:dyDescent="0.2">
      <c r="B46" s="1222"/>
      <c r="C46" s="1223"/>
      <c r="D46" s="107"/>
      <c r="E46" s="1226" t="s">
        <v>36</v>
      </c>
      <c r="F46" s="1226"/>
      <c r="G46" s="1226"/>
      <c r="H46" s="1227"/>
      <c r="I46" s="358" t="s">
        <v>491</v>
      </c>
      <c r="J46" s="359" t="s">
        <v>491</v>
      </c>
      <c r="K46" s="359" t="s">
        <v>491</v>
      </c>
      <c r="L46" s="359" t="s">
        <v>491</v>
      </c>
      <c r="M46" s="360" t="s">
        <v>491</v>
      </c>
    </row>
    <row r="47" spans="2:13" ht="27.75" customHeight="1" x14ac:dyDescent="0.2">
      <c r="B47" s="1222"/>
      <c r="C47" s="1223"/>
      <c r="D47" s="108"/>
      <c r="E47" s="1236" t="s">
        <v>37</v>
      </c>
      <c r="F47" s="1237"/>
      <c r="G47" s="1237"/>
      <c r="H47" s="1238"/>
      <c r="I47" s="358" t="s">
        <v>491</v>
      </c>
      <c r="J47" s="359" t="s">
        <v>491</v>
      </c>
      <c r="K47" s="359" t="s">
        <v>491</v>
      </c>
      <c r="L47" s="359" t="s">
        <v>491</v>
      </c>
      <c r="M47" s="360" t="s">
        <v>491</v>
      </c>
    </row>
    <row r="48" spans="2:13" ht="27.75" customHeight="1" x14ac:dyDescent="0.2">
      <c r="B48" s="1222"/>
      <c r="C48" s="1223"/>
      <c r="D48" s="106"/>
      <c r="E48" s="1226" t="s">
        <v>38</v>
      </c>
      <c r="F48" s="1226"/>
      <c r="G48" s="1226"/>
      <c r="H48" s="1227"/>
      <c r="I48" s="358" t="s">
        <v>491</v>
      </c>
      <c r="J48" s="359" t="s">
        <v>491</v>
      </c>
      <c r="K48" s="359" t="s">
        <v>491</v>
      </c>
      <c r="L48" s="359" t="s">
        <v>491</v>
      </c>
      <c r="M48" s="360" t="s">
        <v>491</v>
      </c>
    </row>
    <row r="49" spans="2:13" ht="27.75" customHeight="1" x14ac:dyDescent="0.2">
      <c r="B49" s="1224"/>
      <c r="C49" s="1225"/>
      <c r="D49" s="106"/>
      <c r="E49" s="1226" t="s">
        <v>39</v>
      </c>
      <c r="F49" s="1226"/>
      <c r="G49" s="1226"/>
      <c r="H49" s="1227"/>
      <c r="I49" s="358" t="s">
        <v>491</v>
      </c>
      <c r="J49" s="359" t="s">
        <v>491</v>
      </c>
      <c r="K49" s="359" t="s">
        <v>491</v>
      </c>
      <c r="L49" s="359" t="s">
        <v>491</v>
      </c>
      <c r="M49" s="360" t="s">
        <v>491</v>
      </c>
    </row>
    <row r="50" spans="2:13" ht="27.75" customHeight="1" x14ac:dyDescent="0.2">
      <c r="B50" s="1220" t="s">
        <v>40</v>
      </c>
      <c r="C50" s="1221"/>
      <c r="D50" s="109"/>
      <c r="E50" s="1226" t="s">
        <v>41</v>
      </c>
      <c r="F50" s="1226"/>
      <c r="G50" s="1226"/>
      <c r="H50" s="1227"/>
      <c r="I50" s="358">
        <v>10085</v>
      </c>
      <c r="J50" s="359">
        <v>10594</v>
      </c>
      <c r="K50" s="359">
        <v>11562</v>
      </c>
      <c r="L50" s="359">
        <v>12449</v>
      </c>
      <c r="M50" s="360">
        <v>11873</v>
      </c>
    </row>
    <row r="51" spans="2:13" ht="27.75" customHeight="1" x14ac:dyDescent="0.2">
      <c r="B51" s="1222"/>
      <c r="C51" s="1223"/>
      <c r="D51" s="106"/>
      <c r="E51" s="1226" t="s">
        <v>42</v>
      </c>
      <c r="F51" s="1226"/>
      <c r="G51" s="1226"/>
      <c r="H51" s="1227"/>
      <c r="I51" s="358">
        <v>155</v>
      </c>
      <c r="J51" s="359">
        <v>138</v>
      </c>
      <c r="K51" s="359">
        <v>121</v>
      </c>
      <c r="L51" s="359">
        <v>103</v>
      </c>
      <c r="M51" s="360">
        <v>89</v>
      </c>
    </row>
    <row r="52" spans="2:13" ht="27.75" customHeight="1" x14ac:dyDescent="0.2">
      <c r="B52" s="1224"/>
      <c r="C52" s="1225"/>
      <c r="D52" s="106"/>
      <c r="E52" s="1226" t="s">
        <v>43</v>
      </c>
      <c r="F52" s="1226"/>
      <c r="G52" s="1226"/>
      <c r="H52" s="1227"/>
      <c r="I52" s="358">
        <v>8364</v>
      </c>
      <c r="J52" s="359">
        <v>7883</v>
      </c>
      <c r="K52" s="359">
        <v>7440</v>
      </c>
      <c r="L52" s="359">
        <v>6812</v>
      </c>
      <c r="M52" s="360">
        <v>6434</v>
      </c>
    </row>
    <row r="53" spans="2:13" ht="27.75" customHeight="1" thickBot="1" x14ac:dyDescent="0.25">
      <c r="B53" s="1228" t="s">
        <v>19</v>
      </c>
      <c r="C53" s="1229"/>
      <c r="D53" s="110"/>
      <c r="E53" s="1230" t="s">
        <v>44</v>
      </c>
      <c r="F53" s="1230"/>
      <c r="G53" s="1230"/>
      <c r="H53" s="1231"/>
      <c r="I53" s="361">
        <v>-5622</v>
      </c>
      <c r="J53" s="362">
        <v>-6099</v>
      </c>
      <c r="K53" s="362">
        <v>-7232</v>
      </c>
      <c r="L53" s="362">
        <v>-8229</v>
      </c>
      <c r="M53" s="363">
        <v>-8075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mmwAZxGNyAuQRjhAW2ikcuvSxtyTUflqCJg7EtDIY3+L0qORTLlABmiliVRv/zg3WcO1m9fqbfB0425Ye0PVVQ==" saltValue="yAsAGLeN96gz6brNM55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532</v>
      </c>
      <c r="G54" s="119" t="s">
        <v>533</v>
      </c>
      <c r="H54" s="120" t="s">
        <v>534</v>
      </c>
    </row>
    <row r="55" spans="2:8" ht="52.5" customHeight="1" x14ac:dyDescent="0.2">
      <c r="B55" s="121"/>
      <c r="C55" s="1247" t="s">
        <v>46</v>
      </c>
      <c r="D55" s="1247"/>
      <c r="E55" s="1248"/>
      <c r="F55" s="122">
        <v>5307</v>
      </c>
      <c r="G55" s="122">
        <v>6107</v>
      </c>
      <c r="H55" s="123">
        <v>5870</v>
      </c>
    </row>
    <row r="56" spans="2:8" ht="52.5" customHeight="1" x14ac:dyDescent="0.2">
      <c r="B56" s="124"/>
      <c r="C56" s="1249" t="s">
        <v>47</v>
      </c>
      <c r="D56" s="1249"/>
      <c r="E56" s="1250"/>
      <c r="F56" s="125">
        <v>941</v>
      </c>
      <c r="G56" s="125">
        <v>941</v>
      </c>
      <c r="H56" s="126">
        <v>592</v>
      </c>
    </row>
    <row r="57" spans="2:8" ht="53.25" customHeight="1" x14ac:dyDescent="0.2">
      <c r="B57" s="124"/>
      <c r="C57" s="1251" t="s">
        <v>48</v>
      </c>
      <c r="D57" s="1251"/>
      <c r="E57" s="1252"/>
      <c r="F57" s="127">
        <v>7612</v>
      </c>
      <c r="G57" s="127">
        <v>7537</v>
      </c>
      <c r="H57" s="128">
        <v>7528</v>
      </c>
    </row>
    <row r="58" spans="2:8" ht="45.75" customHeight="1" x14ac:dyDescent="0.2">
      <c r="B58" s="129"/>
      <c r="C58" s="1239" t="s">
        <v>571</v>
      </c>
      <c r="D58" s="1240"/>
      <c r="E58" s="1241"/>
      <c r="F58" s="130">
        <v>2472</v>
      </c>
      <c r="G58" s="130">
        <v>2461</v>
      </c>
      <c r="H58" s="131">
        <v>2450</v>
      </c>
    </row>
    <row r="59" spans="2:8" ht="45.75" customHeight="1" x14ac:dyDescent="0.2">
      <c r="B59" s="129"/>
      <c r="C59" s="1239" t="s">
        <v>573</v>
      </c>
      <c r="D59" s="1240"/>
      <c r="E59" s="1241"/>
      <c r="F59" s="130">
        <v>396</v>
      </c>
      <c r="G59" s="130">
        <v>722</v>
      </c>
      <c r="H59" s="131">
        <v>1066</v>
      </c>
    </row>
    <row r="60" spans="2:8" ht="45.75" customHeight="1" x14ac:dyDescent="0.2">
      <c r="B60" s="129"/>
      <c r="C60" s="1239" t="s">
        <v>572</v>
      </c>
      <c r="D60" s="1240"/>
      <c r="E60" s="1241"/>
      <c r="F60" s="130">
        <v>1008</v>
      </c>
      <c r="G60" s="130">
        <v>1008</v>
      </c>
      <c r="H60" s="131">
        <v>1009</v>
      </c>
    </row>
    <row r="61" spans="2:8" ht="45.75" customHeight="1" x14ac:dyDescent="0.2">
      <c r="B61" s="129"/>
      <c r="C61" s="1239" t="s">
        <v>574</v>
      </c>
      <c r="D61" s="1240"/>
      <c r="E61" s="1241"/>
      <c r="F61" s="130">
        <v>581</v>
      </c>
      <c r="G61" s="130">
        <v>570</v>
      </c>
      <c r="H61" s="131">
        <v>558</v>
      </c>
    </row>
    <row r="62" spans="2:8" ht="45.75" customHeight="1" thickBot="1" x14ac:dyDescent="0.25">
      <c r="B62" s="132"/>
      <c r="C62" s="1242" t="s">
        <v>576</v>
      </c>
      <c r="D62" s="1243"/>
      <c r="E62" s="1244"/>
      <c r="F62" s="133">
        <v>101</v>
      </c>
      <c r="G62" s="133">
        <v>257</v>
      </c>
      <c r="H62" s="134">
        <v>470</v>
      </c>
    </row>
    <row r="63" spans="2:8" ht="52.5" customHeight="1" thickBot="1" x14ac:dyDescent="0.25">
      <c r="B63" s="135"/>
      <c r="C63" s="1245" t="s">
        <v>49</v>
      </c>
      <c r="D63" s="1245"/>
      <c r="E63" s="1246"/>
      <c r="F63" s="136">
        <v>13860</v>
      </c>
      <c r="G63" s="136">
        <v>14586</v>
      </c>
      <c r="H63" s="137">
        <v>13990</v>
      </c>
    </row>
    <row r="64" spans="2:8" ht="13" x14ac:dyDescent="0.2"/>
  </sheetData>
  <sheetProtection algorithmName="SHA-512" hashValue="8HvIyAyynN6Gg0EsJchUDMyzrqYHcoVwki5BTKArTeo85xoTht+q78fZOhCSCbKI/F4AjIen8oke9Fgbx9Y/PQ==" saltValue="9D13Lbx8QZOiw/ig3diO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DFB55-A4A9-40C7-B537-D2473DC7849B}">
  <sheetPr>
    <pageSetUpPr fitToPage="1"/>
  </sheetPr>
  <dimension ref="A1:DE85"/>
  <sheetViews>
    <sheetView showGridLines="0" tabSelected="1" topLeftCell="A19" zoomScale="60" zoomScaleNormal="6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588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584</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5" t="s">
        <v>587</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 x14ac:dyDescent="0.2">
      <c r="B44" s="365"/>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 x14ac:dyDescent="0.2">
      <c r="B45" s="365"/>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 x14ac:dyDescent="0.2">
      <c r="B46" s="365"/>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 x14ac:dyDescent="0.2">
      <c r="B47" s="365"/>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583</v>
      </c>
    </row>
    <row r="50" spans="1:109" ht="13" x14ac:dyDescent="0.2">
      <c r="B50" s="365"/>
      <c r="G50" s="1264"/>
      <c r="H50" s="1264"/>
      <c r="I50" s="1264"/>
      <c r="J50" s="1264"/>
      <c r="K50" s="373"/>
      <c r="L50" s="373"/>
      <c r="M50" s="372"/>
      <c r="N50" s="372"/>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530</v>
      </c>
      <c r="BQ50" s="1268"/>
      <c r="BR50" s="1268"/>
      <c r="BS50" s="1268"/>
      <c r="BT50" s="1268"/>
      <c r="BU50" s="1268"/>
      <c r="BV50" s="1268"/>
      <c r="BW50" s="1268"/>
      <c r="BX50" s="1268" t="s">
        <v>531</v>
      </c>
      <c r="BY50" s="1268"/>
      <c r="BZ50" s="1268"/>
      <c r="CA50" s="1268"/>
      <c r="CB50" s="1268"/>
      <c r="CC50" s="1268"/>
      <c r="CD50" s="1268"/>
      <c r="CE50" s="1268"/>
      <c r="CF50" s="1268" t="s">
        <v>532</v>
      </c>
      <c r="CG50" s="1268"/>
      <c r="CH50" s="1268"/>
      <c r="CI50" s="1268"/>
      <c r="CJ50" s="1268"/>
      <c r="CK50" s="1268"/>
      <c r="CL50" s="1268"/>
      <c r="CM50" s="1268"/>
      <c r="CN50" s="1268" t="s">
        <v>533</v>
      </c>
      <c r="CO50" s="1268"/>
      <c r="CP50" s="1268"/>
      <c r="CQ50" s="1268"/>
      <c r="CR50" s="1268"/>
      <c r="CS50" s="1268"/>
      <c r="CT50" s="1268"/>
      <c r="CU50" s="1268"/>
      <c r="CV50" s="1268" t="s">
        <v>534</v>
      </c>
      <c r="CW50" s="1268"/>
      <c r="CX50" s="1268"/>
      <c r="CY50" s="1268"/>
      <c r="CZ50" s="1268"/>
      <c r="DA50" s="1268"/>
      <c r="DB50" s="1268"/>
      <c r="DC50" s="1268"/>
    </row>
    <row r="51" spans="1:109" ht="13.5" customHeight="1" x14ac:dyDescent="0.2">
      <c r="B51" s="365"/>
      <c r="G51" s="1254"/>
      <c r="H51" s="1254"/>
      <c r="I51" s="1272"/>
      <c r="J51" s="1272"/>
      <c r="K51" s="1269"/>
      <c r="L51" s="1269"/>
      <c r="M51" s="1269"/>
      <c r="N51" s="1269"/>
      <c r="AM51" s="371"/>
      <c r="AN51" s="1270" t="s">
        <v>582</v>
      </c>
      <c r="AO51" s="1270"/>
      <c r="AP51" s="1270"/>
      <c r="AQ51" s="1270"/>
      <c r="AR51" s="1270"/>
      <c r="AS51" s="1270"/>
      <c r="AT51" s="1270"/>
      <c r="AU51" s="1270"/>
      <c r="AV51" s="1270"/>
      <c r="AW51" s="1270"/>
      <c r="AX51" s="1270"/>
      <c r="AY51" s="1270"/>
      <c r="AZ51" s="1270"/>
      <c r="BA51" s="1270"/>
      <c r="BB51" s="1270" t="s">
        <v>580</v>
      </c>
      <c r="BC51" s="1270"/>
      <c r="BD51" s="1270"/>
      <c r="BE51" s="1270"/>
      <c r="BF51" s="1270"/>
      <c r="BG51" s="1270"/>
      <c r="BH51" s="1270"/>
      <c r="BI51" s="1270"/>
      <c r="BJ51" s="1270"/>
      <c r="BK51" s="1270"/>
      <c r="BL51" s="1270"/>
      <c r="BM51" s="1270"/>
      <c r="BN51" s="1270"/>
      <c r="BO51" s="1270"/>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x14ac:dyDescent="0.2">
      <c r="B52" s="365"/>
      <c r="G52" s="1254"/>
      <c r="H52" s="1254"/>
      <c r="I52" s="1272"/>
      <c r="J52" s="1272"/>
      <c r="K52" s="1269"/>
      <c r="L52" s="1269"/>
      <c r="M52" s="1269"/>
      <c r="N52" s="1269"/>
      <c r="AM52" s="37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79"/>
      <c r="B53" s="365"/>
      <c r="G53" s="1254"/>
      <c r="H53" s="1254"/>
      <c r="I53" s="1264"/>
      <c r="J53" s="1264"/>
      <c r="K53" s="1269"/>
      <c r="L53" s="1269"/>
      <c r="M53" s="1269"/>
      <c r="N53" s="1269"/>
      <c r="AM53" s="371"/>
      <c r="AN53" s="1270"/>
      <c r="AO53" s="1270"/>
      <c r="AP53" s="1270"/>
      <c r="AQ53" s="1270"/>
      <c r="AR53" s="1270"/>
      <c r="AS53" s="1270"/>
      <c r="AT53" s="1270"/>
      <c r="AU53" s="1270"/>
      <c r="AV53" s="1270"/>
      <c r="AW53" s="1270"/>
      <c r="AX53" s="1270"/>
      <c r="AY53" s="1270"/>
      <c r="AZ53" s="1270"/>
      <c r="BA53" s="1270"/>
      <c r="BB53" s="1270" t="s">
        <v>586</v>
      </c>
      <c r="BC53" s="1270"/>
      <c r="BD53" s="1270"/>
      <c r="BE53" s="1270"/>
      <c r="BF53" s="1270"/>
      <c r="BG53" s="1270"/>
      <c r="BH53" s="1270"/>
      <c r="BI53" s="1270"/>
      <c r="BJ53" s="1270"/>
      <c r="BK53" s="1270"/>
      <c r="BL53" s="1270"/>
      <c r="BM53" s="1270"/>
      <c r="BN53" s="1270"/>
      <c r="BO53" s="1270"/>
      <c r="BP53" s="1253">
        <v>55.5</v>
      </c>
      <c r="BQ53" s="1253"/>
      <c r="BR53" s="1253"/>
      <c r="BS53" s="1253"/>
      <c r="BT53" s="1253"/>
      <c r="BU53" s="1253"/>
      <c r="BV53" s="1253"/>
      <c r="BW53" s="1253"/>
      <c r="BX53" s="1253">
        <v>56</v>
      </c>
      <c r="BY53" s="1253"/>
      <c r="BZ53" s="1253"/>
      <c r="CA53" s="1253"/>
      <c r="CB53" s="1253"/>
      <c r="CC53" s="1253"/>
      <c r="CD53" s="1253"/>
      <c r="CE53" s="1253"/>
      <c r="CF53" s="1253">
        <v>57.6</v>
      </c>
      <c r="CG53" s="1253"/>
      <c r="CH53" s="1253"/>
      <c r="CI53" s="1253"/>
      <c r="CJ53" s="1253"/>
      <c r="CK53" s="1253"/>
      <c r="CL53" s="1253"/>
      <c r="CM53" s="1253"/>
      <c r="CN53" s="1253">
        <v>57.5</v>
      </c>
      <c r="CO53" s="1253"/>
      <c r="CP53" s="1253"/>
      <c r="CQ53" s="1253"/>
      <c r="CR53" s="1253"/>
      <c r="CS53" s="1253"/>
      <c r="CT53" s="1253"/>
      <c r="CU53" s="1253"/>
      <c r="CV53" s="1253">
        <v>57.6</v>
      </c>
      <c r="CW53" s="1253"/>
      <c r="CX53" s="1253"/>
      <c r="CY53" s="1253"/>
      <c r="CZ53" s="1253"/>
      <c r="DA53" s="1253"/>
      <c r="DB53" s="1253"/>
      <c r="DC53" s="1253"/>
    </row>
    <row r="54" spans="1:109" ht="13" x14ac:dyDescent="0.2">
      <c r="A54" s="379"/>
      <c r="B54" s="365"/>
      <c r="G54" s="1254"/>
      <c r="H54" s="1254"/>
      <c r="I54" s="1264"/>
      <c r="J54" s="1264"/>
      <c r="K54" s="1269"/>
      <c r="L54" s="1269"/>
      <c r="M54" s="1269"/>
      <c r="N54" s="1269"/>
      <c r="AM54" s="37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79"/>
      <c r="B55" s="365"/>
      <c r="G55" s="1264"/>
      <c r="H55" s="1264"/>
      <c r="I55" s="1264"/>
      <c r="J55" s="1264"/>
      <c r="K55" s="1269"/>
      <c r="L55" s="1269"/>
      <c r="M55" s="1269"/>
      <c r="N55" s="1269"/>
      <c r="AN55" s="1268" t="s">
        <v>581</v>
      </c>
      <c r="AO55" s="1268"/>
      <c r="AP55" s="1268"/>
      <c r="AQ55" s="1268"/>
      <c r="AR55" s="1268"/>
      <c r="AS55" s="1268"/>
      <c r="AT55" s="1268"/>
      <c r="AU55" s="1268"/>
      <c r="AV55" s="1268"/>
      <c r="AW55" s="1268"/>
      <c r="AX55" s="1268"/>
      <c r="AY55" s="1268"/>
      <c r="AZ55" s="1268"/>
      <c r="BA55" s="1268"/>
      <c r="BB55" s="1270" t="s">
        <v>580</v>
      </c>
      <c r="BC55" s="1270"/>
      <c r="BD55" s="1270"/>
      <c r="BE55" s="1270"/>
      <c r="BF55" s="1270"/>
      <c r="BG55" s="1270"/>
      <c r="BH55" s="1270"/>
      <c r="BI55" s="1270"/>
      <c r="BJ55" s="1270"/>
      <c r="BK55" s="1270"/>
      <c r="BL55" s="1270"/>
      <c r="BM55" s="1270"/>
      <c r="BN55" s="1270"/>
      <c r="BO55" s="1270"/>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x14ac:dyDescent="0.2">
      <c r="A56" s="379"/>
      <c r="B56" s="365"/>
      <c r="G56" s="1264"/>
      <c r="H56" s="1264"/>
      <c r="I56" s="1264"/>
      <c r="J56" s="1264"/>
      <c r="K56" s="1269"/>
      <c r="L56" s="1269"/>
      <c r="M56" s="1269"/>
      <c r="N56" s="1269"/>
      <c r="AN56" s="1268"/>
      <c r="AO56" s="1268"/>
      <c r="AP56" s="1268"/>
      <c r="AQ56" s="1268"/>
      <c r="AR56" s="1268"/>
      <c r="AS56" s="1268"/>
      <c r="AT56" s="1268"/>
      <c r="AU56" s="1268"/>
      <c r="AV56" s="1268"/>
      <c r="AW56" s="1268"/>
      <c r="AX56" s="1268"/>
      <c r="AY56" s="1268"/>
      <c r="AZ56" s="1268"/>
      <c r="BA56" s="1268"/>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 x14ac:dyDescent="0.2">
      <c r="B57" s="385"/>
      <c r="G57" s="1264"/>
      <c r="H57" s="1264"/>
      <c r="I57" s="1271"/>
      <c r="J57" s="1271"/>
      <c r="K57" s="1269"/>
      <c r="L57" s="1269"/>
      <c r="M57" s="1269"/>
      <c r="N57" s="1269"/>
      <c r="AM57" s="364"/>
      <c r="AN57" s="1268"/>
      <c r="AO57" s="1268"/>
      <c r="AP57" s="1268"/>
      <c r="AQ57" s="1268"/>
      <c r="AR57" s="1268"/>
      <c r="AS57" s="1268"/>
      <c r="AT57" s="1268"/>
      <c r="AU57" s="1268"/>
      <c r="AV57" s="1268"/>
      <c r="AW57" s="1268"/>
      <c r="AX57" s="1268"/>
      <c r="AY57" s="1268"/>
      <c r="AZ57" s="1268"/>
      <c r="BA57" s="1268"/>
      <c r="BB57" s="1270" t="s">
        <v>586</v>
      </c>
      <c r="BC57" s="1270"/>
      <c r="BD57" s="1270"/>
      <c r="BE57" s="1270"/>
      <c r="BF57" s="1270"/>
      <c r="BG57" s="1270"/>
      <c r="BH57" s="1270"/>
      <c r="BI57" s="1270"/>
      <c r="BJ57" s="1270"/>
      <c r="BK57" s="1270"/>
      <c r="BL57" s="1270"/>
      <c r="BM57" s="1270"/>
      <c r="BN57" s="1270"/>
      <c r="BO57" s="1270"/>
      <c r="BP57" s="1253">
        <v>61.6</v>
      </c>
      <c r="BQ57" s="1253"/>
      <c r="BR57" s="1253"/>
      <c r="BS57" s="1253"/>
      <c r="BT57" s="1253"/>
      <c r="BU57" s="1253"/>
      <c r="BV57" s="1253"/>
      <c r="BW57" s="1253"/>
      <c r="BX57" s="1253">
        <v>64.400000000000006</v>
      </c>
      <c r="BY57" s="1253"/>
      <c r="BZ57" s="1253"/>
      <c r="CA57" s="1253"/>
      <c r="CB57" s="1253"/>
      <c r="CC57" s="1253"/>
      <c r="CD57" s="1253"/>
      <c r="CE57" s="1253"/>
      <c r="CF57" s="1253">
        <v>65.3</v>
      </c>
      <c r="CG57" s="1253"/>
      <c r="CH57" s="1253"/>
      <c r="CI57" s="1253"/>
      <c r="CJ57" s="1253"/>
      <c r="CK57" s="1253"/>
      <c r="CL57" s="1253"/>
      <c r="CM57" s="1253"/>
      <c r="CN57" s="1253">
        <v>66.7</v>
      </c>
      <c r="CO57" s="1253"/>
      <c r="CP57" s="1253"/>
      <c r="CQ57" s="1253"/>
      <c r="CR57" s="1253"/>
      <c r="CS57" s="1253"/>
      <c r="CT57" s="1253"/>
      <c r="CU57" s="1253"/>
      <c r="CV57" s="1253">
        <v>67.2</v>
      </c>
      <c r="CW57" s="1253"/>
      <c r="CX57" s="1253"/>
      <c r="CY57" s="1253"/>
      <c r="CZ57" s="1253"/>
      <c r="DA57" s="1253"/>
      <c r="DB57" s="1253"/>
      <c r="DC57" s="1253"/>
      <c r="DD57" s="390"/>
      <c r="DE57" s="385"/>
    </row>
    <row r="58" spans="1:109" s="379" customFormat="1" ht="13" x14ac:dyDescent="0.2">
      <c r="A58" s="364"/>
      <c r="B58" s="385"/>
      <c r="G58" s="1264"/>
      <c r="H58" s="1264"/>
      <c r="I58" s="1271"/>
      <c r="J58" s="1271"/>
      <c r="K58" s="1269"/>
      <c r="L58" s="1269"/>
      <c r="M58" s="1269"/>
      <c r="N58" s="1269"/>
      <c r="AM58" s="364"/>
      <c r="AN58" s="1268"/>
      <c r="AO58" s="1268"/>
      <c r="AP58" s="1268"/>
      <c r="AQ58" s="1268"/>
      <c r="AR58" s="1268"/>
      <c r="AS58" s="1268"/>
      <c r="AT58" s="1268"/>
      <c r="AU58" s="1268"/>
      <c r="AV58" s="1268"/>
      <c r="AW58" s="1268"/>
      <c r="AX58" s="1268"/>
      <c r="AY58" s="1268"/>
      <c r="AZ58" s="1268"/>
      <c r="BA58" s="1268"/>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585</v>
      </c>
    </row>
    <row r="64" spans="1:109" ht="13" x14ac:dyDescent="0.2">
      <c r="B64" s="365"/>
      <c r="G64" s="380"/>
      <c r="I64" s="382"/>
      <c r="J64" s="382"/>
      <c r="K64" s="382"/>
      <c r="L64" s="382"/>
      <c r="M64" s="382"/>
      <c r="N64" s="381"/>
      <c r="AM64" s="380"/>
      <c r="AN64" s="380" t="s">
        <v>584</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75" t="s">
        <v>589</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 x14ac:dyDescent="0.2">
      <c r="B66" s="365"/>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 x14ac:dyDescent="0.2">
      <c r="B67" s="365"/>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 x14ac:dyDescent="0.2">
      <c r="B68" s="365"/>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 x14ac:dyDescent="0.2">
      <c r="B69" s="365"/>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583</v>
      </c>
    </row>
    <row r="72" spans="2:107" ht="13" x14ac:dyDescent="0.2">
      <c r="B72" s="365"/>
      <c r="G72" s="1264"/>
      <c r="H72" s="1264"/>
      <c r="I72" s="1264"/>
      <c r="J72" s="1264"/>
      <c r="K72" s="373"/>
      <c r="L72" s="373"/>
      <c r="M72" s="372"/>
      <c r="N72" s="372"/>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530</v>
      </c>
      <c r="BQ72" s="1268"/>
      <c r="BR72" s="1268"/>
      <c r="BS72" s="1268"/>
      <c r="BT72" s="1268"/>
      <c r="BU72" s="1268"/>
      <c r="BV72" s="1268"/>
      <c r="BW72" s="1268"/>
      <c r="BX72" s="1268" t="s">
        <v>531</v>
      </c>
      <c r="BY72" s="1268"/>
      <c r="BZ72" s="1268"/>
      <c r="CA72" s="1268"/>
      <c r="CB72" s="1268"/>
      <c r="CC72" s="1268"/>
      <c r="CD72" s="1268"/>
      <c r="CE72" s="1268"/>
      <c r="CF72" s="1268" t="s">
        <v>532</v>
      </c>
      <c r="CG72" s="1268"/>
      <c r="CH72" s="1268"/>
      <c r="CI72" s="1268"/>
      <c r="CJ72" s="1268"/>
      <c r="CK72" s="1268"/>
      <c r="CL72" s="1268"/>
      <c r="CM72" s="1268"/>
      <c r="CN72" s="1268" t="s">
        <v>533</v>
      </c>
      <c r="CO72" s="1268"/>
      <c r="CP72" s="1268"/>
      <c r="CQ72" s="1268"/>
      <c r="CR72" s="1268"/>
      <c r="CS72" s="1268"/>
      <c r="CT72" s="1268"/>
      <c r="CU72" s="1268"/>
      <c r="CV72" s="1268" t="s">
        <v>534</v>
      </c>
      <c r="CW72" s="1268"/>
      <c r="CX72" s="1268"/>
      <c r="CY72" s="1268"/>
      <c r="CZ72" s="1268"/>
      <c r="DA72" s="1268"/>
      <c r="DB72" s="1268"/>
      <c r="DC72" s="1268"/>
    </row>
    <row r="73" spans="2:107" ht="13" x14ac:dyDescent="0.2">
      <c r="B73" s="365"/>
      <c r="G73" s="1254"/>
      <c r="H73" s="1254"/>
      <c r="I73" s="1254"/>
      <c r="J73" s="1254"/>
      <c r="K73" s="1273"/>
      <c r="L73" s="1273"/>
      <c r="M73" s="1273"/>
      <c r="N73" s="1273"/>
      <c r="AM73" s="371"/>
      <c r="AN73" s="1270" t="s">
        <v>582</v>
      </c>
      <c r="AO73" s="1270"/>
      <c r="AP73" s="1270"/>
      <c r="AQ73" s="1270"/>
      <c r="AR73" s="1270"/>
      <c r="AS73" s="1270"/>
      <c r="AT73" s="1270"/>
      <c r="AU73" s="1270"/>
      <c r="AV73" s="1270"/>
      <c r="AW73" s="1270"/>
      <c r="AX73" s="1270"/>
      <c r="AY73" s="1270"/>
      <c r="AZ73" s="1270"/>
      <c r="BA73" s="1270"/>
      <c r="BB73" s="1270" t="s">
        <v>580</v>
      </c>
      <c r="BC73" s="1270"/>
      <c r="BD73" s="1270"/>
      <c r="BE73" s="1270"/>
      <c r="BF73" s="1270"/>
      <c r="BG73" s="1270"/>
      <c r="BH73" s="1270"/>
      <c r="BI73" s="1270"/>
      <c r="BJ73" s="1270"/>
      <c r="BK73" s="1270"/>
      <c r="BL73" s="1270"/>
      <c r="BM73" s="1270"/>
      <c r="BN73" s="1270"/>
      <c r="BO73" s="1270"/>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x14ac:dyDescent="0.2">
      <c r="B74" s="365"/>
      <c r="G74" s="1254"/>
      <c r="H74" s="1254"/>
      <c r="I74" s="1254"/>
      <c r="J74" s="1254"/>
      <c r="K74" s="1273"/>
      <c r="L74" s="1273"/>
      <c r="M74" s="1273"/>
      <c r="N74" s="1273"/>
      <c r="AM74" s="37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65"/>
      <c r="G75" s="1254"/>
      <c r="H75" s="1254"/>
      <c r="I75" s="1264"/>
      <c r="J75" s="1264"/>
      <c r="K75" s="1269"/>
      <c r="L75" s="1269"/>
      <c r="M75" s="1269"/>
      <c r="N75" s="1269"/>
      <c r="AM75" s="371"/>
      <c r="AN75" s="1270"/>
      <c r="AO75" s="1270"/>
      <c r="AP75" s="1270"/>
      <c r="AQ75" s="1270"/>
      <c r="AR75" s="1270"/>
      <c r="AS75" s="1270"/>
      <c r="AT75" s="1270"/>
      <c r="AU75" s="1270"/>
      <c r="AV75" s="1270"/>
      <c r="AW75" s="1270"/>
      <c r="AX75" s="1270"/>
      <c r="AY75" s="1270"/>
      <c r="AZ75" s="1270"/>
      <c r="BA75" s="1270"/>
      <c r="BB75" s="1270" t="s">
        <v>579</v>
      </c>
      <c r="BC75" s="1270"/>
      <c r="BD75" s="1270"/>
      <c r="BE75" s="1270"/>
      <c r="BF75" s="1270"/>
      <c r="BG75" s="1270"/>
      <c r="BH75" s="1270"/>
      <c r="BI75" s="1270"/>
      <c r="BJ75" s="1270"/>
      <c r="BK75" s="1270"/>
      <c r="BL75" s="1270"/>
      <c r="BM75" s="1270"/>
      <c r="BN75" s="1270"/>
      <c r="BO75" s="1270"/>
      <c r="BP75" s="1253">
        <v>5.4</v>
      </c>
      <c r="BQ75" s="1253"/>
      <c r="BR75" s="1253"/>
      <c r="BS75" s="1253"/>
      <c r="BT75" s="1253"/>
      <c r="BU75" s="1253"/>
      <c r="BV75" s="1253"/>
      <c r="BW75" s="1253"/>
      <c r="BX75" s="1253">
        <v>5.3</v>
      </c>
      <c r="BY75" s="1253"/>
      <c r="BZ75" s="1253"/>
      <c r="CA75" s="1253"/>
      <c r="CB75" s="1253"/>
      <c r="CC75" s="1253"/>
      <c r="CD75" s="1253"/>
      <c r="CE75" s="1253"/>
      <c r="CF75" s="1253">
        <v>5.4</v>
      </c>
      <c r="CG75" s="1253"/>
      <c r="CH75" s="1253"/>
      <c r="CI75" s="1253"/>
      <c r="CJ75" s="1253"/>
      <c r="CK75" s="1253"/>
      <c r="CL75" s="1253"/>
      <c r="CM75" s="1253"/>
      <c r="CN75" s="1253">
        <v>5.9</v>
      </c>
      <c r="CO75" s="1253"/>
      <c r="CP75" s="1253"/>
      <c r="CQ75" s="1253"/>
      <c r="CR75" s="1253"/>
      <c r="CS75" s="1253"/>
      <c r="CT75" s="1253"/>
      <c r="CU75" s="1253"/>
      <c r="CV75" s="1253">
        <v>6.5</v>
      </c>
      <c r="CW75" s="1253"/>
      <c r="CX75" s="1253"/>
      <c r="CY75" s="1253"/>
      <c r="CZ75" s="1253"/>
      <c r="DA75" s="1253"/>
      <c r="DB75" s="1253"/>
      <c r="DC75" s="1253"/>
    </row>
    <row r="76" spans="2:107" ht="13" x14ac:dyDescent="0.2">
      <c r="B76" s="365"/>
      <c r="G76" s="1254"/>
      <c r="H76" s="1254"/>
      <c r="I76" s="1264"/>
      <c r="J76" s="1264"/>
      <c r="K76" s="1269"/>
      <c r="L76" s="1269"/>
      <c r="M76" s="1269"/>
      <c r="N76" s="1269"/>
      <c r="AM76" s="37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65"/>
      <c r="G77" s="1264"/>
      <c r="H77" s="1264"/>
      <c r="I77" s="1264"/>
      <c r="J77" s="1264"/>
      <c r="K77" s="1273"/>
      <c r="L77" s="1273"/>
      <c r="M77" s="1273"/>
      <c r="N77" s="1273"/>
      <c r="AN77" s="1268" t="s">
        <v>581</v>
      </c>
      <c r="AO77" s="1268"/>
      <c r="AP77" s="1268"/>
      <c r="AQ77" s="1268"/>
      <c r="AR77" s="1268"/>
      <c r="AS77" s="1268"/>
      <c r="AT77" s="1268"/>
      <c r="AU77" s="1268"/>
      <c r="AV77" s="1268"/>
      <c r="AW77" s="1268"/>
      <c r="AX77" s="1268"/>
      <c r="AY77" s="1268"/>
      <c r="AZ77" s="1268"/>
      <c r="BA77" s="1268"/>
      <c r="BB77" s="1270" t="s">
        <v>580</v>
      </c>
      <c r="BC77" s="1270"/>
      <c r="BD77" s="1270"/>
      <c r="BE77" s="1270"/>
      <c r="BF77" s="1270"/>
      <c r="BG77" s="1270"/>
      <c r="BH77" s="1270"/>
      <c r="BI77" s="1270"/>
      <c r="BJ77" s="1270"/>
      <c r="BK77" s="1270"/>
      <c r="BL77" s="1270"/>
      <c r="BM77" s="1270"/>
      <c r="BN77" s="1270"/>
      <c r="BO77" s="1270"/>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x14ac:dyDescent="0.2">
      <c r="B78" s="365"/>
      <c r="G78" s="1264"/>
      <c r="H78" s="1264"/>
      <c r="I78" s="1264"/>
      <c r="J78" s="1264"/>
      <c r="K78" s="1273"/>
      <c r="L78" s="1273"/>
      <c r="M78" s="1273"/>
      <c r="N78" s="1273"/>
      <c r="AN78" s="1268"/>
      <c r="AO78" s="1268"/>
      <c r="AP78" s="1268"/>
      <c r="AQ78" s="1268"/>
      <c r="AR78" s="1268"/>
      <c r="AS78" s="1268"/>
      <c r="AT78" s="1268"/>
      <c r="AU78" s="1268"/>
      <c r="AV78" s="1268"/>
      <c r="AW78" s="1268"/>
      <c r="AX78" s="1268"/>
      <c r="AY78" s="1268"/>
      <c r="AZ78" s="1268"/>
      <c r="BA78" s="1268"/>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65"/>
      <c r="G79" s="1264"/>
      <c r="H79" s="1264"/>
      <c r="I79" s="1271"/>
      <c r="J79" s="1271"/>
      <c r="K79" s="1274"/>
      <c r="L79" s="1274"/>
      <c r="M79" s="1274"/>
      <c r="N79" s="1274"/>
      <c r="AN79" s="1268"/>
      <c r="AO79" s="1268"/>
      <c r="AP79" s="1268"/>
      <c r="AQ79" s="1268"/>
      <c r="AR79" s="1268"/>
      <c r="AS79" s="1268"/>
      <c r="AT79" s="1268"/>
      <c r="AU79" s="1268"/>
      <c r="AV79" s="1268"/>
      <c r="AW79" s="1268"/>
      <c r="AX79" s="1268"/>
      <c r="AY79" s="1268"/>
      <c r="AZ79" s="1268"/>
      <c r="BA79" s="1268"/>
      <c r="BB79" s="1270" t="s">
        <v>579</v>
      </c>
      <c r="BC79" s="1270"/>
      <c r="BD79" s="1270"/>
      <c r="BE79" s="1270"/>
      <c r="BF79" s="1270"/>
      <c r="BG79" s="1270"/>
      <c r="BH79" s="1270"/>
      <c r="BI79" s="1270"/>
      <c r="BJ79" s="1270"/>
      <c r="BK79" s="1270"/>
      <c r="BL79" s="1270"/>
      <c r="BM79" s="1270"/>
      <c r="BN79" s="1270"/>
      <c r="BO79" s="1270"/>
      <c r="BP79" s="1253">
        <v>8.6</v>
      </c>
      <c r="BQ79" s="1253"/>
      <c r="BR79" s="1253"/>
      <c r="BS79" s="1253"/>
      <c r="BT79" s="1253"/>
      <c r="BU79" s="1253"/>
      <c r="BV79" s="1253"/>
      <c r="BW79" s="1253"/>
      <c r="BX79" s="1253">
        <v>8.9</v>
      </c>
      <c r="BY79" s="1253"/>
      <c r="BZ79" s="1253"/>
      <c r="CA79" s="1253"/>
      <c r="CB79" s="1253"/>
      <c r="CC79" s="1253"/>
      <c r="CD79" s="1253"/>
      <c r="CE79" s="1253"/>
      <c r="CF79" s="1253">
        <v>8.9</v>
      </c>
      <c r="CG79" s="1253"/>
      <c r="CH79" s="1253"/>
      <c r="CI79" s="1253"/>
      <c r="CJ79" s="1253"/>
      <c r="CK79" s="1253"/>
      <c r="CL79" s="1253"/>
      <c r="CM79" s="1253"/>
      <c r="CN79" s="1253">
        <v>9.1</v>
      </c>
      <c r="CO79" s="1253"/>
      <c r="CP79" s="1253"/>
      <c r="CQ79" s="1253"/>
      <c r="CR79" s="1253"/>
      <c r="CS79" s="1253"/>
      <c r="CT79" s="1253"/>
      <c r="CU79" s="1253"/>
      <c r="CV79" s="1253">
        <v>9.3000000000000007</v>
      </c>
      <c r="CW79" s="1253"/>
      <c r="CX79" s="1253"/>
      <c r="CY79" s="1253"/>
      <c r="CZ79" s="1253"/>
      <c r="DA79" s="1253"/>
      <c r="DB79" s="1253"/>
      <c r="DC79" s="1253"/>
    </row>
    <row r="80" spans="2:107" ht="13" x14ac:dyDescent="0.2">
      <c r="B80" s="365"/>
      <c r="G80" s="1264"/>
      <c r="H80" s="1264"/>
      <c r="I80" s="1271"/>
      <c r="J80" s="1271"/>
      <c r="K80" s="1274"/>
      <c r="L80" s="1274"/>
      <c r="M80" s="1274"/>
      <c r="N80" s="1274"/>
      <c r="AN80" s="1268"/>
      <c r="AO80" s="1268"/>
      <c r="AP80" s="1268"/>
      <c r="AQ80" s="1268"/>
      <c r="AR80" s="1268"/>
      <c r="AS80" s="1268"/>
      <c r="AT80" s="1268"/>
      <c r="AU80" s="1268"/>
      <c r="AV80" s="1268"/>
      <c r="AW80" s="1268"/>
      <c r="AX80" s="1268"/>
      <c r="AY80" s="1268"/>
      <c r="AZ80" s="1268"/>
      <c r="BA80" s="1268"/>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pGRQUDWRv1Kkuhs8env3Demem21YwEpmV76Fmii/r7HNoX+tj7KgAHQEV+Zd3eJGNt8qSvRFGMGf/mcc6ArQ8g==" saltValue="tZoz2/8KQ6FfjllFMy4Mn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F6454E-CE44-4F24-B303-852C4149CBA4}">
  <sheetPr>
    <pageSetUpPr fitToPage="1"/>
  </sheetPr>
  <dimension ref="A1:DR125"/>
  <sheetViews>
    <sheetView showGridLines="0" tabSelected="1" zoomScale="50" zoomScaleNormal="5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SVYUTi2e6EQp5cZIn6PixRqmxtpjEufSSU9EtlZJgwyXYV0mfSlhuUJ3QqPxcHLDQVxwDo3hTsTTS2dZGyRVnw==" saltValue="0RsI/ntgJc2pGVPvG2Av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9AD5A-E60A-49DC-97EC-F3D0263C5529}">
  <sheetPr>
    <pageSetUpPr fitToPage="1"/>
  </sheetPr>
  <dimension ref="A1:DR125"/>
  <sheetViews>
    <sheetView showGridLines="0" tabSelected="1" topLeftCell="A67" zoomScale="50" zoomScaleNormal="5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9pl6nINP8gjXswv+Ofrin+CGIpEFQ/ohYq7R32/ce/ZPTeXfxEW32BMYl0iDCJzBMvFJR5zjkzLQ9G6v++78IA==" saltValue="r6G6IPuVZzVme5udxML8u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529</v>
      </c>
      <c r="G2" s="151"/>
      <c r="H2" s="152"/>
    </row>
    <row r="3" spans="1:8" x14ac:dyDescent="0.2">
      <c r="A3" s="148" t="s">
        <v>522</v>
      </c>
      <c r="B3" s="153"/>
      <c r="C3" s="154"/>
      <c r="D3" s="155">
        <v>142602</v>
      </c>
      <c r="E3" s="156"/>
      <c r="F3" s="157">
        <v>190274</v>
      </c>
      <c r="G3" s="158"/>
      <c r="H3" s="159"/>
    </row>
    <row r="4" spans="1:8" x14ac:dyDescent="0.2">
      <c r="A4" s="160"/>
      <c r="B4" s="161"/>
      <c r="C4" s="162"/>
      <c r="D4" s="163">
        <v>91830</v>
      </c>
      <c r="E4" s="164"/>
      <c r="F4" s="165">
        <v>88584</v>
      </c>
      <c r="G4" s="166"/>
      <c r="H4" s="167"/>
    </row>
    <row r="5" spans="1:8" x14ac:dyDescent="0.2">
      <c r="A5" s="148" t="s">
        <v>524</v>
      </c>
      <c r="B5" s="153"/>
      <c r="C5" s="154"/>
      <c r="D5" s="155">
        <v>229864</v>
      </c>
      <c r="E5" s="156"/>
      <c r="F5" s="157">
        <v>200194</v>
      </c>
      <c r="G5" s="158"/>
      <c r="H5" s="159"/>
    </row>
    <row r="6" spans="1:8" x14ac:dyDescent="0.2">
      <c r="A6" s="160"/>
      <c r="B6" s="161"/>
      <c r="C6" s="162"/>
      <c r="D6" s="163">
        <v>169471</v>
      </c>
      <c r="E6" s="164"/>
      <c r="F6" s="165">
        <v>106422</v>
      </c>
      <c r="G6" s="166"/>
      <c r="H6" s="167"/>
    </row>
    <row r="7" spans="1:8" x14ac:dyDescent="0.2">
      <c r="A7" s="148" t="s">
        <v>525</v>
      </c>
      <c r="B7" s="153"/>
      <c r="C7" s="154"/>
      <c r="D7" s="155">
        <v>147165</v>
      </c>
      <c r="E7" s="156"/>
      <c r="F7" s="157">
        <v>196914</v>
      </c>
      <c r="G7" s="158"/>
      <c r="H7" s="159"/>
    </row>
    <row r="8" spans="1:8" x14ac:dyDescent="0.2">
      <c r="A8" s="160"/>
      <c r="B8" s="161"/>
      <c r="C8" s="162"/>
      <c r="D8" s="163">
        <v>115590</v>
      </c>
      <c r="E8" s="164"/>
      <c r="F8" s="165">
        <v>98966</v>
      </c>
      <c r="G8" s="166"/>
      <c r="H8" s="167"/>
    </row>
    <row r="9" spans="1:8" x14ac:dyDescent="0.2">
      <c r="A9" s="148" t="s">
        <v>526</v>
      </c>
      <c r="B9" s="153"/>
      <c r="C9" s="154"/>
      <c r="D9" s="155">
        <v>234095</v>
      </c>
      <c r="E9" s="156"/>
      <c r="F9" s="157">
        <v>204757</v>
      </c>
      <c r="G9" s="158"/>
      <c r="H9" s="159"/>
    </row>
    <row r="10" spans="1:8" x14ac:dyDescent="0.2">
      <c r="A10" s="160"/>
      <c r="B10" s="161"/>
      <c r="C10" s="162"/>
      <c r="D10" s="163">
        <v>189228</v>
      </c>
      <c r="E10" s="164"/>
      <c r="F10" s="165">
        <v>106071</v>
      </c>
      <c r="G10" s="166"/>
      <c r="H10" s="167"/>
    </row>
    <row r="11" spans="1:8" x14ac:dyDescent="0.2">
      <c r="A11" s="148" t="s">
        <v>527</v>
      </c>
      <c r="B11" s="153"/>
      <c r="C11" s="154"/>
      <c r="D11" s="155">
        <v>350811</v>
      </c>
      <c r="E11" s="156"/>
      <c r="F11" s="157">
        <v>194971</v>
      </c>
      <c r="G11" s="158"/>
      <c r="H11" s="159"/>
    </row>
    <row r="12" spans="1:8" x14ac:dyDescent="0.2">
      <c r="A12" s="160"/>
      <c r="B12" s="161"/>
      <c r="C12" s="168"/>
      <c r="D12" s="163">
        <v>259895</v>
      </c>
      <c r="E12" s="164"/>
      <c r="F12" s="165">
        <v>105966</v>
      </c>
      <c r="G12" s="166"/>
      <c r="H12" s="167"/>
    </row>
    <row r="13" spans="1:8" x14ac:dyDescent="0.2">
      <c r="A13" s="148"/>
      <c r="B13" s="153"/>
      <c r="C13" s="169"/>
      <c r="D13" s="170">
        <v>220907</v>
      </c>
      <c r="E13" s="171"/>
      <c r="F13" s="172">
        <v>197422</v>
      </c>
      <c r="G13" s="173"/>
      <c r="H13" s="159"/>
    </row>
    <row r="14" spans="1:8" x14ac:dyDescent="0.2">
      <c r="A14" s="160"/>
      <c r="B14" s="161"/>
      <c r="C14" s="162"/>
      <c r="D14" s="163">
        <v>165203</v>
      </c>
      <c r="E14" s="164"/>
      <c r="F14" s="165">
        <v>101202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9.4700000000000006</v>
      </c>
      <c r="C19" s="174">
        <f>ROUND(VALUE(SUBSTITUTE(実質収支比率等に係る経年分析!G$48,"▲","-")),2)</f>
        <v>13.83</v>
      </c>
      <c r="D19" s="174">
        <f>ROUND(VALUE(SUBSTITUTE(実質収支比率等に係る経年分析!H$48,"▲","-")),2)</f>
        <v>21.6</v>
      </c>
      <c r="E19" s="174">
        <f>ROUND(VALUE(SUBSTITUTE(実質収支比率等に係る経年分析!I$48,"▲","-")),2)</f>
        <v>4.68</v>
      </c>
      <c r="F19" s="174">
        <f>ROUND(VALUE(SUBSTITUTE(実質収支比率等に係る経年分析!J$48,"▲","-")),2)</f>
        <v>5.45</v>
      </c>
    </row>
    <row r="20" spans="1:11" x14ac:dyDescent="0.2">
      <c r="A20" s="174" t="s">
        <v>53</v>
      </c>
      <c r="B20" s="174">
        <f>ROUND(VALUE(SUBSTITUTE(実質収支比率等に係る経年分析!F$47,"▲","-")),2)</f>
        <v>75.19</v>
      </c>
      <c r="C20" s="174">
        <f>ROUND(VALUE(SUBSTITUTE(実質収支比率等に係る経年分析!G$47,"▲","-")),2)</f>
        <v>82.27</v>
      </c>
      <c r="D20" s="174">
        <f>ROUND(VALUE(SUBSTITUTE(実質収支比率等に係る経年分析!H$47,"▲","-")),2)</f>
        <v>94.92</v>
      </c>
      <c r="E20" s="174">
        <f>ROUND(VALUE(SUBSTITUTE(実質収支比率等に係る経年分析!I$47,"▲","-")),2)</f>
        <v>108.72</v>
      </c>
      <c r="F20" s="174">
        <f>ROUND(VALUE(SUBSTITUTE(実質収支比率等に係る経年分析!J$47,"▲","-")),2)</f>
        <v>106.46</v>
      </c>
    </row>
    <row r="21" spans="1:11" x14ac:dyDescent="0.2">
      <c r="A21" s="174" t="s">
        <v>54</v>
      </c>
      <c r="B21" s="174">
        <f>IF(ISNUMBER(VALUE(SUBSTITUTE(実質収支比率等に係る経年分析!F$49,"▲","-"))),ROUND(VALUE(SUBSTITUTE(実質収支比率等に係る経年分析!F$49,"▲","-")),2),NA())</f>
        <v>2.5</v>
      </c>
      <c r="C21" s="174">
        <f>IF(ISNUMBER(VALUE(SUBSTITUTE(実質収支比率等に係る経年分析!G$49,"▲","-"))),ROUND(VALUE(SUBSTITUTE(実質収支比率等に係る経年分析!G$49,"▲","-")),2),NA())</f>
        <v>13</v>
      </c>
      <c r="D21" s="174">
        <f>IF(ISNUMBER(VALUE(SUBSTITUTE(実質収支比率等に係る経年分析!H$49,"▲","-"))),ROUND(VALUE(SUBSTITUTE(実質収支比率等に係る経年分析!H$49,"▲","-")),2),NA())</f>
        <v>23.95</v>
      </c>
      <c r="E21" s="174">
        <f>IF(ISNUMBER(VALUE(SUBSTITUTE(実質収支比率等に係る経年分析!I$49,"▲","-"))),ROUND(VALUE(SUBSTITUTE(実質収支比率等に係る経年分析!I$49,"▲","-")),2),NA())</f>
        <v>-2.57</v>
      </c>
      <c r="F21" s="174">
        <f>IF(ISNUMBER(VALUE(SUBSTITUTE(実質収支比率等に係る経年分析!J$49,"▲","-"))),ROUND(VALUE(SUBSTITUTE(実質収支比率等に係る経年分析!J$49,"▲","-")),2),NA())</f>
        <v>-3.63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1.53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0.98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1.47</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1.2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0.72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0.08</v>
      </c>
    </row>
    <row r="30" spans="1:11" x14ac:dyDescent="0.2">
      <c r="A30" s="175" t="str">
        <f>IF(連結実質赤字比率に係る赤字・黒字の構成分析!C$40="",NA(),連結実質赤字比率に係る赤字・黒字の構成分析!C$40)</f>
        <v>特定地域生活排水処理事業特別会計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0.14000000000000001</v>
      </c>
    </row>
    <row r="31" spans="1:11" x14ac:dyDescent="0.2">
      <c r="A31" s="175" t="str">
        <f>IF(連結実質赤字比率に係る赤字・黒字の構成分析!C$39="",NA(),連結実質赤字比率に係る赤字・黒字の構成分析!C$39)</f>
        <v>小規模下水道事業特別会計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0.18</v>
      </c>
    </row>
    <row r="32" spans="1:11" x14ac:dyDescent="0.2">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0.39</v>
      </c>
    </row>
    <row r="33" spans="1:16" x14ac:dyDescent="0.2">
      <c r="A33" s="175" t="str">
        <f>IF(連結実質赤字比率に係る赤字・黒字の構成分析!C$37="",NA(),連結実質赤字比率に係る赤字・黒字の構成分析!C$37)</f>
        <v>介護保険（保険）特別会計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0.42</v>
      </c>
    </row>
    <row r="34" spans="1:16" x14ac:dyDescent="0.2">
      <c r="A34" s="175" t="str">
        <f>IF(連結実質赤字比率に係る赤字・黒字の構成分析!C$36="",NA(),連結実質赤字比率に係る赤字・黒字の構成分析!C$36)</f>
        <v>風力発電事業特別会計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9.4600000000000009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13.83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21.59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4.67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5.44</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3.83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4.92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6.29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7.36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925</v>
      </c>
      <c r="E42" s="176"/>
      <c r="F42" s="176"/>
      <c r="G42" s="176">
        <f>'実質公債費比率（分子）の構造'!L$52</f>
        <v>891</v>
      </c>
      <c r="H42" s="176"/>
      <c r="I42" s="176"/>
      <c r="J42" s="176">
        <f>'実質公債費比率（分子）の構造'!M$52</f>
        <v>862</v>
      </c>
      <c r="K42" s="176"/>
      <c r="L42" s="176"/>
      <c r="M42" s="176">
        <f>'実質公債費比率（分子）の構造'!N$52</f>
        <v>805</v>
      </c>
      <c r="N42" s="176"/>
      <c r="O42" s="176"/>
      <c r="P42" s="176">
        <f>'実質公債費比率（分子）の構造'!O$52</f>
        <v>755</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6</v>
      </c>
      <c r="C44" s="176"/>
      <c r="D44" s="176"/>
      <c r="E44" s="176">
        <f>'実質公債費比率（分子）の構造'!L$50</f>
        <v>5</v>
      </c>
      <c r="F44" s="176"/>
      <c r="G44" s="176"/>
      <c r="H44" s="176">
        <f>'実質公債費比率（分子）の構造'!M$50</f>
        <v>2</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v>
      </c>
      <c r="C45" s="176"/>
      <c r="D45" s="176"/>
      <c r="E45" s="176">
        <f>'実質公債費比率（分子）の構造'!L$49</f>
        <v>1</v>
      </c>
      <c r="F45" s="176"/>
      <c r="G45" s="176"/>
      <c r="H45" s="176">
        <f>'実質公債費比率（分子）の構造'!M$49</f>
        <v>13</v>
      </c>
      <c r="I45" s="176"/>
      <c r="J45" s="176"/>
      <c r="K45" s="176">
        <f>'実質公債費比率（分子）の構造'!N$49</f>
        <v>22</v>
      </c>
      <c r="L45" s="176"/>
      <c r="M45" s="176"/>
      <c r="N45" s="176">
        <f>'実質公債費比率（分子）の構造'!O$49</f>
        <v>22</v>
      </c>
      <c r="O45" s="176"/>
      <c r="P45" s="176"/>
    </row>
    <row r="46" spans="1:16" x14ac:dyDescent="0.2">
      <c r="A46" s="176" t="s">
        <v>64</v>
      </c>
      <c r="B46" s="176">
        <f>'実質公債費比率（分子）の構造'!K$48</f>
        <v>204</v>
      </c>
      <c r="C46" s="176"/>
      <c r="D46" s="176"/>
      <c r="E46" s="176">
        <f>'実質公債費比率（分子）の構造'!L$48</f>
        <v>192</v>
      </c>
      <c r="F46" s="176"/>
      <c r="G46" s="176"/>
      <c r="H46" s="176">
        <f>'実質公債費比率（分子）の構造'!M$48</f>
        <v>183</v>
      </c>
      <c r="I46" s="176"/>
      <c r="J46" s="176"/>
      <c r="K46" s="176">
        <f>'実質公債費比率（分子）の構造'!N$48</f>
        <v>166</v>
      </c>
      <c r="L46" s="176"/>
      <c r="M46" s="176"/>
      <c r="N46" s="176">
        <f>'実質公債費比率（分子）の構造'!O$48</f>
        <v>170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948</v>
      </c>
      <c r="C49" s="176"/>
      <c r="D49" s="176"/>
      <c r="E49" s="176">
        <f>'実質公債費比率（分子）の構造'!L$45</f>
        <v>922</v>
      </c>
      <c r="F49" s="176"/>
      <c r="G49" s="176"/>
      <c r="H49" s="176">
        <f>'実質公債費比率（分子）の構造'!M$45</f>
        <v>950</v>
      </c>
      <c r="I49" s="176"/>
      <c r="J49" s="176"/>
      <c r="K49" s="176">
        <f>'実質公債費比率（分子）の構造'!N$45</f>
        <v>942</v>
      </c>
      <c r="L49" s="176"/>
      <c r="M49" s="176"/>
      <c r="N49" s="176">
        <f>'実質公債費比率（分子）の構造'!O$45</f>
        <v>892</v>
      </c>
      <c r="O49" s="176"/>
      <c r="P49" s="176"/>
    </row>
    <row r="50" spans="1:16" x14ac:dyDescent="0.2">
      <c r="A50" s="176" t="s">
        <v>67</v>
      </c>
      <c r="B50" s="176" t="e">
        <f>NA()</f>
        <v>#N/A</v>
      </c>
      <c r="C50" s="176">
        <f>IF(ISNUMBER('実質公債費比率（分子）の構造'!K$53),'実質公債費比率（分子）の構造'!K$53,NA())</f>
        <v>234</v>
      </c>
      <c r="D50" s="176" t="e">
        <f>NA()</f>
        <v>#N/A</v>
      </c>
      <c r="E50" s="176" t="e">
        <f>NA()</f>
        <v>#N/A</v>
      </c>
      <c r="F50" s="176">
        <f>IF(ISNUMBER('実質公債費比率（分子）の構造'!L$53),'実質公債費比率（分子）の構造'!L$53,NA())</f>
        <v>229</v>
      </c>
      <c r="G50" s="176" t="e">
        <f>NA()</f>
        <v>#N/A</v>
      </c>
      <c r="H50" s="176" t="e">
        <f>NA()</f>
        <v>#N/A</v>
      </c>
      <c r="I50" s="176">
        <f>IF(ISNUMBER('実質公債費比率（分子）の構造'!M$53),'実質公債費比率（分子）の構造'!M$53,NA())</f>
        <v>286</v>
      </c>
      <c r="J50" s="176" t="e">
        <f>NA()</f>
        <v>#N/A</v>
      </c>
      <c r="K50" s="176" t="e">
        <f>NA()</f>
        <v>#N/A</v>
      </c>
      <c r="L50" s="176">
        <f>IF(ISNUMBER('実質公債費比率（分子）の構造'!N$53),'実質公債費比率（分子）の構造'!N$53,NA())</f>
        <v>325</v>
      </c>
      <c r="M50" s="176" t="e">
        <f>NA()</f>
        <v>#N/A</v>
      </c>
      <c r="N50" s="176" t="e">
        <f>NA()</f>
        <v>#N/A</v>
      </c>
      <c r="O50" s="176">
        <f>IF(ISNUMBER('実質公債費比率（分子）の構造'!O$53),'実質公債費比率（分子）の構造'!O$53,NA())</f>
        <v>329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8364</v>
      </c>
      <c r="E56" s="175"/>
      <c r="F56" s="175"/>
      <c r="G56" s="175">
        <f>'将来負担比率（分子）の構造'!J$52</f>
        <v>7883</v>
      </c>
      <c r="H56" s="175"/>
      <c r="I56" s="175"/>
      <c r="J56" s="175">
        <f>'将来負担比率（分子）の構造'!K$52</f>
        <v>7440</v>
      </c>
      <c r="K56" s="175"/>
      <c r="L56" s="175"/>
      <c r="M56" s="175">
        <f>'将来負担比率（分子）の構造'!L$52</f>
        <v>6812</v>
      </c>
      <c r="N56" s="175"/>
      <c r="O56" s="175"/>
      <c r="P56" s="175">
        <f>'将来負担比率（分子）の構造'!M$52</f>
        <v>6434</v>
      </c>
    </row>
    <row r="57" spans="1:16" x14ac:dyDescent="0.2">
      <c r="A57" s="175" t="s">
        <v>42</v>
      </c>
      <c r="B57" s="175"/>
      <c r="C57" s="175"/>
      <c r="D57" s="175">
        <f>'将来負担比率（分子）の構造'!I$51</f>
        <v>155</v>
      </c>
      <c r="E57" s="175"/>
      <c r="F57" s="175"/>
      <c r="G57" s="175">
        <f>'将来負担比率（分子）の構造'!J$51</f>
        <v>138</v>
      </c>
      <c r="H57" s="175"/>
      <c r="I57" s="175"/>
      <c r="J57" s="175">
        <f>'将来負担比率（分子）の構造'!K$51</f>
        <v>121</v>
      </c>
      <c r="K57" s="175"/>
      <c r="L57" s="175"/>
      <c r="M57" s="175">
        <f>'将来負担比率（分子）の構造'!L$51</f>
        <v>103</v>
      </c>
      <c r="N57" s="175"/>
      <c r="O57" s="175"/>
      <c r="P57" s="175">
        <f>'将来負担比率（分子）の構造'!M$51</f>
        <v>89</v>
      </c>
    </row>
    <row r="58" spans="1:16" x14ac:dyDescent="0.2">
      <c r="A58" s="175" t="s">
        <v>41</v>
      </c>
      <c r="B58" s="175"/>
      <c r="C58" s="175"/>
      <c r="D58" s="175">
        <f>'将来負担比率（分子）の構造'!I$50</f>
        <v>10085</v>
      </c>
      <c r="E58" s="175"/>
      <c r="F58" s="175"/>
      <c r="G58" s="175">
        <f>'将来負担比率（分子）の構造'!J$50</f>
        <v>10594</v>
      </c>
      <c r="H58" s="175"/>
      <c r="I58" s="175"/>
      <c r="J58" s="175">
        <f>'将来負担比率（分子）の構造'!K$50</f>
        <v>11562</v>
      </c>
      <c r="K58" s="175"/>
      <c r="L58" s="175"/>
      <c r="M58" s="175">
        <f>'将来負担比率（分子）の構造'!L$50</f>
        <v>12449</v>
      </c>
      <c r="N58" s="175"/>
      <c r="O58" s="175"/>
      <c r="P58" s="175">
        <f>'将来負担比率（分子）の構造'!M$50</f>
        <v>11873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952</v>
      </c>
      <c r="C62" s="175"/>
      <c r="D62" s="175"/>
      <c r="E62" s="175">
        <f>'将来負担比率（分子）の構造'!J$45</f>
        <v>936</v>
      </c>
      <c r="F62" s="175"/>
      <c r="G62" s="175"/>
      <c r="H62" s="175">
        <f>'将来負担比率（分子）の構造'!K$45</f>
        <v>841</v>
      </c>
      <c r="I62" s="175"/>
      <c r="J62" s="175"/>
      <c r="K62" s="175">
        <f>'将来負担比率（分子）の構造'!L$45</f>
        <v>848</v>
      </c>
      <c r="L62" s="175"/>
      <c r="M62" s="175"/>
      <c r="N62" s="175">
        <f>'将来負担比率（分子）の構造'!M$45</f>
        <v>783</v>
      </c>
      <c r="O62" s="175"/>
      <c r="P62" s="175"/>
    </row>
    <row r="63" spans="1:16" x14ac:dyDescent="0.2">
      <c r="A63" s="175" t="s">
        <v>34</v>
      </c>
      <c r="B63" s="175">
        <f>'将来負担比率（分子）の構造'!I$44</f>
        <v>90</v>
      </c>
      <c r="C63" s="175"/>
      <c r="D63" s="175"/>
      <c r="E63" s="175">
        <f>'将来負担比率（分子）の構造'!J$44</f>
        <v>207</v>
      </c>
      <c r="F63" s="175"/>
      <c r="G63" s="175"/>
      <c r="H63" s="175">
        <f>'将来負担比率（分子）の構造'!K$44</f>
        <v>191</v>
      </c>
      <c r="I63" s="175"/>
      <c r="J63" s="175"/>
      <c r="K63" s="175">
        <f>'将来負担比率（分子）の構造'!L$44</f>
        <v>165</v>
      </c>
      <c r="L63" s="175"/>
      <c r="M63" s="175"/>
      <c r="N63" s="175">
        <f>'将来負担比率（分子）の構造'!M$44</f>
        <v>161</v>
      </c>
      <c r="O63" s="175"/>
      <c r="P63" s="175"/>
    </row>
    <row r="64" spans="1:16" x14ac:dyDescent="0.2">
      <c r="A64" s="175" t="s">
        <v>33</v>
      </c>
      <c r="B64" s="175">
        <f>'将来負担比率（分子）の構造'!I$43</f>
        <v>2362</v>
      </c>
      <c r="C64" s="175"/>
      <c r="D64" s="175"/>
      <c r="E64" s="175">
        <f>'将来負担比率（分子）の構造'!J$43</f>
        <v>2232</v>
      </c>
      <c r="F64" s="175"/>
      <c r="G64" s="175"/>
      <c r="H64" s="175">
        <f>'将来負担比率（分子）の構造'!K$43</f>
        <v>2096</v>
      </c>
      <c r="I64" s="175"/>
      <c r="J64" s="175"/>
      <c r="K64" s="175">
        <f>'将来負担比率（分子）の構造'!L$43</f>
        <v>2090</v>
      </c>
      <c r="L64" s="175"/>
      <c r="M64" s="175"/>
      <c r="N64" s="175">
        <f>'将来負担比率（分子）の構造'!M$43</f>
        <v>1733</v>
      </c>
      <c r="O64" s="175"/>
      <c r="P64" s="175"/>
    </row>
    <row r="65" spans="1:16" x14ac:dyDescent="0.2">
      <c r="A65" s="175" t="s">
        <v>32</v>
      </c>
      <c r="B65" s="175">
        <f>'将来負担比率（分子）の構造'!I$42</f>
        <v>72</v>
      </c>
      <c r="C65" s="175"/>
      <c r="D65" s="175"/>
      <c r="E65" s="175">
        <f>'将来負担比率（分子）の構造'!J$42</f>
        <v>136</v>
      </c>
      <c r="F65" s="175"/>
      <c r="G65" s="175"/>
      <c r="H65" s="175">
        <f>'将来負担比率（分子）の構造'!K$42</f>
        <v>103</v>
      </c>
      <c r="I65" s="175"/>
      <c r="J65" s="175"/>
      <c r="K65" s="175">
        <f>'将来負担比率（分子）の構造'!L$42</f>
        <v>73</v>
      </c>
      <c r="L65" s="175"/>
      <c r="M65" s="175"/>
      <c r="N65" s="175">
        <f>'将来負担比率（分子）の構造'!M$42</f>
        <v>69</v>
      </c>
      <c r="O65" s="175"/>
      <c r="P65" s="175"/>
    </row>
    <row r="66" spans="1:16" x14ac:dyDescent="0.2">
      <c r="A66" s="175" t="s">
        <v>31</v>
      </c>
      <c r="B66" s="175">
        <f>'将来負担比率（分子）の構造'!I$41</f>
        <v>9506</v>
      </c>
      <c r="C66" s="175"/>
      <c r="D66" s="175"/>
      <c r="E66" s="175">
        <f>'将来負担比率（分子）の構造'!J$41</f>
        <v>9005</v>
      </c>
      <c r="F66" s="175"/>
      <c r="G66" s="175"/>
      <c r="H66" s="175">
        <f>'将来負担比率（分子）の構造'!K$41</f>
        <v>8660</v>
      </c>
      <c r="I66" s="175"/>
      <c r="J66" s="175"/>
      <c r="K66" s="175">
        <f>'将来負担比率（分子）の構造'!L$41</f>
        <v>7959</v>
      </c>
      <c r="L66" s="175"/>
      <c r="M66" s="175"/>
      <c r="N66" s="175">
        <f>'将来負担比率（分子）の構造'!M$41</f>
        <v>7575</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5307</v>
      </c>
      <c r="C72" s="179">
        <f>基金残高に係る経年分析!G55</f>
        <v>6107</v>
      </c>
      <c r="D72" s="179">
        <f>基金残高に係る経年分析!H55</f>
        <v>5870</v>
      </c>
    </row>
    <row r="73" spans="1:16" x14ac:dyDescent="0.2">
      <c r="A73" s="178" t="s">
        <v>74</v>
      </c>
      <c r="B73" s="179">
        <f>基金残高に係る経年分析!F56</f>
        <v>941</v>
      </c>
      <c r="C73" s="179">
        <f>基金残高に係る経年分析!G56</f>
        <v>941</v>
      </c>
      <c r="D73" s="179">
        <f>基金残高に係る経年分析!H56</f>
        <v>592</v>
      </c>
    </row>
    <row r="74" spans="1:16" x14ac:dyDescent="0.2">
      <c r="A74" s="178" t="s">
        <v>75</v>
      </c>
      <c r="B74" s="179">
        <f>基金残高に係る経年分析!F57</f>
        <v>7612</v>
      </c>
      <c r="C74" s="179">
        <f>基金残高に係る経年分析!G57</f>
        <v>7537</v>
      </c>
      <c r="D74" s="179">
        <f>基金残高に係る経年分析!H57</f>
        <v>7528</v>
      </c>
    </row>
  </sheetData>
  <sheetProtection algorithmName="SHA-512" hashValue="ZklXNwkZIk3H4Se5djqxpoZ7afTm2XMxazyIXKjJi8QhJpVxCNGX9TwqmvIqd1OC2ESNRnVBqpysGG4K+Reo6Q==" saltValue="YzAxTlBtfzk36o28GeUw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3719338</v>
      </c>
      <c r="S5" s="713"/>
      <c r="T5" s="713"/>
      <c r="U5" s="713"/>
      <c r="V5" s="713"/>
      <c r="W5" s="713"/>
      <c r="X5" s="713"/>
      <c r="Y5" s="738"/>
      <c r="Z5" s="751">
        <v>30.5</v>
      </c>
      <c r="AA5" s="751"/>
      <c r="AB5" s="751"/>
      <c r="AC5" s="751"/>
      <c r="AD5" s="752">
        <v>3313655</v>
      </c>
      <c r="AE5" s="752"/>
      <c r="AF5" s="752"/>
      <c r="AG5" s="752"/>
      <c r="AH5" s="752"/>
      <c r="AI5" s="752"/>
      <c r="AJ5" s="752"/>
      <c r="AK5" s="752"/>
      <c r="AL5" s="739">
        <v>59.7</v>
      </c>
      <c r="AM5" s="721"/>
      <c r="AN5" s="721"/>
      <c r="AO5" s="740"/>
      <c r="AP5" s="715" t="s">
        <v>216</v>
      </c>
      <c r="AQ5" s="716"/>
      <c r="AR5" s="716"/>
      <c r="AS5" s="716"/>
      <c r="AT5" s="716"/>
      <c r="AU5" s="716"/>
      <c r="AV5" s="716"/>
      <c r="AW5" s="716"/>
      <c r="AX5" s="716"/>
      <c r="AY5" s="716"/>
      <c r="AZ5" s="716"/>
      <c r="BA5" s="716"/>
      <c r="BB5" s="716"/>
      <c r="BC5" s="716"/>
      <c r="BD5" s="716"/>
      <c r="BE5" s="716"/>
      <c r="BF5" s="717"/>
      <c r="BG5" s="657">
        <v>3719338</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85669</v>
      </c>
      <c r="S6" s="658"/>
      <c r="T6" s="658"/>
      <c r="U6" s="658"/>
      <c r="V6" s="658"/>
      <c r="W6" s="658"/>
      <c r="X6" s="658"/>
      <c r="Y6" s="659"/>
      <c r="Z6" s="695">
        <v>0.7</v>
      </c>
      <c r="AA6" s="695"/>
      <c r="AB6" s="695"/>
      <c r="AC6" s="695"/>
      <c r="AD6" s="696">
        <v>85669</v>
      </c>
      <c r="AE6" s="696"/>
      <c r="AF6" s="696"/>
      <c r="AG6" s="696"/>
      <c r="AH6" s="696"/>
      <c r="AI6" s="696"/>
      <c r="AJ6" s="696"/>
      <c r="AK6" s="696"/>
      <c r="AL6" s="660">
        <v>1.5</v>
      </c>
      <c r="AM6" s="661"/>
      <c r="AN6" s="661"/>
      <c r="AO6" s="697"/>
      <c r="AP6" s="654" t="s">
        <v>221</v>
      </c>
      <c r="AQ6" s="655"/>
      <c r="AR6" s="655"/>
      <c r="AS6" s="655"/>
      <c r="AT6" s="655"/>
      <c r="AU6" s="655"/>
      <c r="AV6" s="655"/>
      <c r="AW6" s="655"/>
      <c r="AX6" s="655"/>
      <c r="AY6" s="655"/>
      <c r="AZ6" s="655"/>
      <c r="BA6" s="655"/>
      <c r="BB6" s="655"/>
      <c r="BC6" s="655"/>
      <c r="BD6" s="655"/>
      <c r="BE6" s="655"/>
      <c r="BF6" s="656"/>
      <c r="BG6" s="657">
        <v>3313655</v>
      </c>
      <c r="BH6" s="658"/>
      <c r="BI6" s="658"/>
      <c r="BJ6" s="658"/>
      <c r="BK6" s="658"/>
      <c r="BL6" s="658"/>
      <c r="BM6" s="658"/>
      <c r="BN6" s="659"/>
      <c r="BO6" s="695">
        <v>89.1</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80818</v>
      </c>
      <c r="CS6" s="658"/>
      <c r="CT6" s="658"/>
      <c r="CU6" s="658"/>
      <c r="CV6" s="658"/>
      <c r="CW6" s="658"/>
      <c r="CX6" s="658"/>
      <c r="CY6" s="659"/>
      <c r="CZ6" s="739">
        <v>0.7</v>
      </c>
      <c r="DA6" s="721"/>
      <c r="DB6" s="721"/>
      <c r="DC6" s="741"/>
      <c r="DD6" s="663" t="s">
        <v>122</v>
      </c>
      <c r="DE6" s="658"/>
      <c r="DF6" s="658"/>
      <c r="DG6" s="658"/>
      <c r="DH6" s="658"/>
      <c r="DI6" s="658"/>
      <c r="DJ6" s="658"/>
      <c r="DK6" s="658"/>
      <c r="DL6" s="658"/>
      <c r="DM6" s="658"/>
      <c r="DN6" s="658"/>
      <c r="DO6" s="658"/>
      <c r="DP6" s="659"/>
      <c r="DQ6" s="663">
        <v>80788</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409</v>
      </c>
      <c r="S7" s="658"/>
      <c r="T7" s="658"/>
      <c r="U7" s="658"/>
      <c r="V7" s="658"/>
      <c r="W7" s="658"/>
      <c r="X7" s="658"/>
      <c r="Y7" s="659"/>
      <c r="Z7" s="695">
        <v>0</v>
      </c>
      <c r="AA7" s="695"/>
      <c r="AB7" s="695"/>
      <c r="AC7" s="695"/>
      <c r="AD7" s="696">
        <v>409</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347080</v>
      </c>
      <c r="BH7" s="658"/>
      <c r="BI7" s="658"/>
      <c r="BJ7" s="658"/>
      <c r="BK7" s="658"/>
      <c r="BL7" s="658"/>
      <c r="BM7" s="658"/>
      <c r="BN7" s="659"/>
      <c r="BO7" s="695">
        <v>9.3000000000000007</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1616514</v>
      </c>
      <c r="CS7" s="658"/>
      <c r="CT7" s="658"/>
      <c r="CU7" s="658"/>
      <c r="CV7" s="658"/>
      <c r="CW7" s="658"/>
      <c r="CX7" s="658"/>
      <c r="CY7" s="659"/>
      <c r="CZ7" s="695">
        <v>14</v>
      </c>
      <c r="DA7" s="695"/>
      <c r="DB7" s="695"/>
      <c r="DC7" s="695"/>
      <c r="DD7" s="663">
        <v>89157</v>
      </c>
      <c r="DE7" s="658"/>
      <c r="DF7" s="658"/>
      <c r="DG7" s="658"/>
      <c r="DH7" s="658"/>
      <c r="DI7" s="658"/>
      <c r="DJ7" s="658"/>
      <c r="DK7" s="658"/>
      <c r="DL7" s="658"/>
      <c r="DM7" s="658"/>
      <c r="DN7" s="658"/>
      <c r="DO7" s="658"/>
      <c r="DP7" s="659"/>
      <c r="DQ7" s="663">
        <v>1474596</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4273</v>
      </c>
      <c r="S8" s="658"/>
      <c r="T8" s="658"/>
      <c r="U8" s="658"/>
      <c r="V8" s="658"/>
      <c r="W8" s="658"/>
      <c r="X8" s="658"/>
      <c r="Y8" s="659"/>
      <c r="Z8" s="695">
        <v>0</v>
      </c>
      <c r="AA8" s="695"/>
      <c r="AB8" s="695"/>
      <c r="AC8" s="695"/>
      <c r="AD8" s="696">
        <v>4273</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13420</v>
      </c>
      <c r="BH8" s="658"/>
      <c r="BI8" s="658"/>
      <c r="BJ8" s="658"/>
      <c r="BK8" s="658"/>
      <c r="BL8" s="658"/>
      <c r="BM8" s="658"/>
      <c r="BN8" s="659"/>
      <c r="BO8" s="695">
        <v>0.4</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2301604</v>
      </c>
      <c r="CS8" s="658"/>
      <c r="CT8" s="658"/>
      <c r="CU8" s="658"/>
      <c r="CV8" s="658"/>
      <c r="CW8" s="658"/>
      <c r="CX8" s="658"/>
      <c r="CY8" s="659"/>
      <c r="CZ8" s="695">
        <v>19.899999999999999</v>
      </c>
      <c r="DA8" s="695"/>
      <c r="DB8" s="695"/>
      <c r="DC8" s="695"/>
      <c r="DD8" s="663">
        <v>314478</v>
      </c>
      <c r="DE8" s="658"/>
      <c r="DF8" s="658"/>
      <c r="DG8" s="658"/>
      <c r="DH8" s="658"/>
      <c r="DI8" s="658"/>
      <c r="DJ8" s="658"/>
      <c r="DK8" s="658"/>
      <c r="DL8" s="658"/>
      <c r="DM8" s="658"/>
      <c r="DN8" s="658"/>
      <c r="DO8" s="658"/>
      <c r="DP8" s="659"/>
      <c r="DQ8" s="663">
        <v>1537411</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5145</v>
      </c>
      <c r="S9" s="658"/>
      <c r="T9" s="658"/>
      <c r="U9" s="658"/>
      <c r="V9" s="658"/>
      <c r="W9" s="658"/>
      <c r="X9" s="658"/>
      <c r="Y9" s="659"/>
      <c r="Z9" s="695">
        <v>0</v>
      </c>
      <c r="AA9" s="695"/>
      <c r="AB9" s="695"/>
      <c r="AC9" s="695"/>
      <c r="AD9" s="696">
        <v>5145</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253344</v>
      </c>
      <c r="BH9" s="658"/>
      <c r="BI9" s="658"/>
      <c r="BJ9" s="658"/>
      <c r="BK9" s="658"/>
      <c r="BL9" s="658"/>
      <c r="BM9" s="658"/>
      <c r="BN9" s="659"/>
      <c r="BO9" s="695">
        <v>6.8</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1255510</v>
      </c>
      <c r="CS9" s="658"/>
      <c r="CT9" s="658"/>
      <c r="CU9" s="658"/>
      <c r="CV9" s="658"/>
      <c r="CW9" s="658"/>
      <c r="CX9" s="658"/>
      <c r="CY9" s="659"/>
      <c r="CZ9" s="695">
        <v>10.9</v>
      </c>
      <c r="DA9" s="695"/>
      <c r="DB9" s="695"/>
      <c r="DC9" s="695"/>
      <c r="DD9" s="663">
        <v>63238</v>
      </c>
      <c r="DE9" s="658"/>
      <c r="DF9" s="658"/>
      <c r="DG9" s="658"/>
      <c r="DH9" s="658"/>
      <c r="DI9" s="658"/>
      <c r="DJ9" s="658"/>
      <c r="DK9" s="658"/>
      <c r="DL9" s="658"/>
      <c r="DM9" s="658"/>
      <c r="DN9" s="658"/>
      <c r="DO9" s="658"/>
      <c r="DP9" s="659"/>
      <c r="DQ9" s="663">
        <v>1025172</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23984</v>
      </c>
      <c r="BH10" s="658"/>
      <c r="BI10" s="658"/>
      <c r="BJ10" s="658"/>
      <c r="BK10" s="658"/>
      <c r="BL10" s="658"/>
      <c r="BM10" s="658"/>
      <c r="BN10" s="659"/>
      <c r="BO10" s="695">
        <v>0.6</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206783</v>
      </c>
      <c r="S11" s="658"/>
      <c r="T11" s="658"/>
      <c r="U11" s="658"/>
      <c r="V11" s="658"/>
      <c r="W11" s="658"/>
      <c r="X11" s="658"/>
      <c r="Y11" s="659"/>
      <c r="Z11" s="660">
        <v>1.7</v>
      </c>
      <c r="AA11" s="661"/>
      <c r="AB11" s="661"/>
      <c r="AC11" s="662"/>
      <c r="AD11" s="663">
        <v>206783</v>
      </c>
      <c r="AE11" s="658"/>
      <c r="AF11" s="658"/>
      <c r="AG11" s="658"/>
      <c r="AH11" s="658"/>
      <c r="AI11" s="658"/>
      <c r="AJ11" s="658"/>
      <c r="AK11" s="659"/>
      <c r="AL11" s="660">
        <v>3.7</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56332</v>
      </c>
      <c r="BH11" s="658"/>
      <c r="BI11" s="658"/>
      <c r="BJ11" s="658"/>
      <c r="BK11" s="658"/>
      <c r="BL11" s="658"/>
      <c r="BM11" s="658"/>
      <c r="BN11" s="659"/>
      <c r="BO11" s="695">
        <v>1.5</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736142</v>
      </c>
      <c r="CS11" s="658"/>
      <c r="CT11" s="658"/>
      <c r="CU11" s="658"/>
      <c r="CV11" s="658"/>
      <c r="CW11" s="658"/>
      <c r="CX11" s="658"/>
      <c r="CY11" s="659"/>
      <c r="CZ11" s="695">
        <v>6.4</v>
      </c>
      <c r="DA11" s="695"/>
      <c r="DB11" s="695"/>
      <c r="DC11" s="695"/>
      <c r="DD11" s="663">
        <v>270557</v>
      </c>
      <c r="DE11" s="658"/>
      <c r="DF11" s="658"/>
      <c r="DG11" s="658"/>
      <c r="DH11" s="658"/>
      <c r="DI11" s="658"/>
      <c r="DJ11" s="658"/>
      <c r="DK11" s="658"/>
      <c r="DL11" s="658"/>
      <c r="DM11" s="658"/>
      <c r="DN11" s="658"/>
      <c r="DO11" s="658"/>
      <c r="DP11" s="659"/>
      <c r="DQ11" s="663">
        <v>422983</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2892421</v>
      </c>
      <c r="BH12" s="658"/>
      <c r="BI12" s="658"/>
      <c r="BJ12" s="658"/>
      <c r="BK12" s="658"/>
      <c r="BL12" s="658"/>
      <c r="BM12" s="658"/>
      <c r="BN12" s="659"/>
      <c r="BO12" s="695">
        <v>77.8</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1023646</v>
      </c>
      <c r="CS12" s="658"/>
      <c r="CT12" s="658"/>
      <c r="CU12" s="658"/>
      <c r="CV12" s="658"/>
      <c r="CW12" s="658"/>
      <c r="CX12" s="658"/>
      <c r="CY12" s="659"/>
      <c r="CZ12" s="695">
        <v>8.8000000000000007</v>
      </c>
      <c r="DA12" s="695"/>
      <c r="DB12" s="695"/>
      <c r="DC12" s="695"/>
      <c r="DD12" s="663">
        <v>724452</v>
      </c>
      <c r="DE12" s="658"/>
      <c r="DF12" s="658"/>
      <c r="DG12" s="658"/>
      <c r="DH12" s="658"/>
      <c r="DI12" s="658"/>
      <c r="DJ12" s="658"/>
      <c r="DK12" s="658"/>
      <c r="DL12" s="658"/>
      <c r="DM12" s="658"/>
      <c r="DN12" s="658"/>
      <c r="DO12" s="658"/>
      <c r="DP12" s="659"/>
      <c r="DQ12" s="663">
        <v>443112</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2892329</v>
      </c>
      <c r="BH13" s="658"/>
      <c r="BI13" s="658"/>
      <c r="BJ13" s="658"/>
      <c r="BK13" s="658"/>
      <c r="BL13" s="658"/>
      <c r="BM13" s="658"/>
      <c r="BN13" s="659"/>
      <c r="BO13" s="695">
        <v>77.8</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1672396</v>
      </c>
      <c r="CS13" s="658"/>
      <c r="CT13" s="658"/>
      <c r="CU13" s="658"/>
      <c r="CV13" s="658"/>
      <c r="CW13" s="658"/>
      <c r="CX13" s="658"/>
      <c r="CY13" s="659"/>
      <c r="CZ13" s="695">
        <v>14.5</v>
      </c>
      <c r="DA13" s="695"/>
      <c r="DB13" s="695"/>
      <c r="DC13" s="695"/>
      <c r="DD13" s="663">
        <v>695283</v>
      </c>
      <c r="DE13" s="658"/>
      <c r="DF13" s="658"/>
      <c r="DG13" s="658"/>
      <c r="DH13" s="658"/>
      <c r="DI13" s="658"/>
      <c r="DJ13" s="658"/>
      <c r="DK13" s="658"/>
      <c r="DL13" s="658"/>
      <c r="DM13" s="658"/>
      <c r="DN13" s="658"/>
      <c r="DO13" s="658"/>
      <c r="DP13" s="659"/>
      <c r="DQ13" s="663">
        <v>1432134</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1077</v>
      </c>
      <c r="S14" s="658"/>
      <c r="T14" s="658"/>
      <c r="U14" s="658"/>
      <c r="V14" s="658"/>
      <c r="W14" s="658"/>
      <c r="X14" s="658"/>
      <c r="Y14" s="659"/>
      <c r="Z14" s="695">
        <v>0</v>
      </c>
      <c r="AA14" s="695"/>
      <c r="AB14" s="695"/>
      <c r="AC14" s="695"/>
      <c r="AD14" s="696">
        <v>1077</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35765</v>
      </c>
      <c r="BH14" s="658"/>
      <c r="BI14" s="658"/>
      <c r="BJ14" s="658"/>
      <c r="BK14" s="658"/>
      <c r="BL14" s="658"/>
      <c r="BM14" s="658"/>
      <c r="BN14" s="659"/>
      <c r="BO14" s="695">
        <v>1</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735565</v>
      </c>
      <c r="CS14" s="658"/>
      <c r="CT14" s="658"/>
      <c r="CU14" s="658"/>
      <c r="CV14" s="658"/>
      <c r="CW14" s="658"/>
      <c r="CX14" s="658"/>
      <c r="CY14" s="659"/>
      <c r="CZ14" s="695">
        <v>6.4</v>
      </c>
      <c r="DA14" s="695"/>
      <c r="DB14" s="695"/>
      <c r="DC14" s="695"/>
      <c r="DD14" s="663">
        <v>340795</v>
      </c>
      <c r="DE14" s="658"/>
      <c r="DF14" s="658"/>
      <c r="DG14" s="658"/>
      <c r="DH14" s="658"/>
      <c r="DI14" s="658"/>
      <c r="DJ14" s="658"/>
      <c r="DK14" s="658"/>
      <c r="DL14" s="658"/>
      <c r="DM14" s="658"/>
      <c r="DN14" s="658"/>
      <c r="DO14" s="658"/>
      <c r="DP14" s="659"/>
      <c r="DQ14" s="663">
        <v>375548</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38389</v>
      </c>
      <c r="BH15" s="658"/>
      <c r="BI15" s="658"/>
      <c r="BJ15" s="658"/>
      <c r="BK15" s="658"/>
      <c r="BL15" s="658"/>
      <c r="BM15" s="658"/>
      <c r="BN15" s="659"/>
      <c r="BO15" s="695">
        <v>1</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1165921</v>
      </c>
      <c r="CS15" s="658"/>
      <c r="CT15" s="658"/>
      <c r="CU15" s="658"/>
      <c r="CV15" s="658"/>
      <c r="CW15" s="658"/>
      <c r="CX15" s="658"/>
      <c r="CY15" s="659"/>
      <c r="CZ15" s="695">
        <v>10.1</v>
      </c>
      <c r="DA15" s="695"/>
      <c r="DB15" s="695"/>
      <c r="DC15" s="695"/>
      <c r="DD15" s="663">
        <v>330275</v>
      </c>
      <c r="DE15" s="658"/>
      <c r="DF15" s="658"/>
      <c r="DG15" s="658"/>
      <c r="DH15" s="658"/>
      <c r="DI15" s="658"/>
      <c r="DJ15" s="658"/>
      <c r="DK15" s="658"/>
      <c r="DL15" s="658"/>
      <c r="DM15" s="658"/>
      <c r="DN15" s="658"/>
      <c r="DO15" s="658"/>
      <c r="DP15" s="659"/>
      <c r="DQ15" s="663">
        <v>990205</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9572</v>
      </c>
      <c r="S16" s="658"/>
      <c r="T16" s="658"/>
      <c r="U16" s="658"/>
      <c r="V16" s="658"/>
      <c r="W16" s="658"/>
      <c r="X16" s="658"/>
      <c r="Y16" s="659"/>
      <c r="Z16" s="695">
        <v>0.1</v>
      </c>
      <c r="AA16" s="695"/>
      <c r="AB16" s="695"/>
      <c r="AC16" s="695"/>
      <c r="AD16" s="696">
        <v>9572</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89601</v>
      </c>
      <c r="CS16" s="658"/>
      <c r="CT16" s="658"/>
      <c r="CU16" s="658"/>
      <c r="CV16" s="658"/>
      <c r="CW16" s="658"/>
      <c r="CX16" s="658"/>
      <c r="CY16" s="659"/>
      <c r="CZ16" s="695">
        <v>0.8</v>
      </c>
      <c r="DA16" s="695"/>
      <c r="DB16" s="695"/>
      <c r="DC16" s="695"/>
      <c r="DD16" s="663" t="s">
        <v>122</v>
      </c>
      <c r="DE16" s="658"/>
      <c r="DF16" s="658"/>
      <c r="DG16" s="658"/>
      <c r="DH16" s="658"/>
      <c r="DI16" s="658"/>
      <c r="DJ16" s="658"/>
      <c r="DK16" s="658"/>
      <c r="DL16" s="658"/>
      <c r="DM16" s="658"/>
      <c r="DN16" s="658"/>
      <c r="DO16" s="658"/>
      <c r="DP16" s="659"/>
      <c r="DQ16" s="663">
        <v>69801</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22198</v>
      </c>
      <c r="S17" s="658"/>
      <c r="T17" s="658"/>
      <c r="U17" s="658"/>
      <c r="V17" s="658"/>
      <c r="W17" s="658"/>
      <c r="X17" s="658"/>
      <c r="Y17" s="659"/>
      <c r="Z17" s="695">
        <v>0.2</v>
      </c>
      <c r="AA17" s="695"/>
      <c r="AB17" s="695"/>
      <c r="AC17" s="695"/>
      <c r="AD17" s="696">
        <v>22198</v>
      </c>
      <c r="AE17" s="696"/>
      <c r="AF17" s="696"/>
      <c r="AG17" s="696"/>
      <c r="AH17" s="696"/>
      <c r="AI17" s="696"/>
      <c r="AJ17" s="696"/>
      <c r="AK17" s="696"/>
      <c r="AL17" s="660">
        <v>0.4</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889802</v>
      </c>
      <c r="CS17" s="658"/>
      <c r="CT17" s="658"/>
      <c r="CU17" s="658"/>
      <c r="CV17" s="658"/>
      <c r="CW17" s="658"/>
      <c r="CX17" s="658"/>
      <c r="CY17" s="659"/>
      <c r="CZ17" s="695">
        <v>7.7</v>
      </c>
      <c r="DA17" s="695"/>
      <c r="DB17" s="695"/>
      <c r="DC17" s="695"/>
      <c r="DD17" s="663" t="s">
        <v>122</v>
      </c>
      <c r="DE17" s="658"/>
      <c r="DF17" s="658"/>
      <c r="DG17" s="658"/>
      <c r="DH17" s="658"/>
      <c r="DI17" s="658"/>
      <c r="DJ17" s="658"/>
      <c r="DK17" s="658"/>
      <c r="DL17" s="658"/>
      <c r="DM17" s="658"/>
      <c r="DN17" s="658"/>
      <c r="DO17" s="658"/>
      <c r="DP17" s="659"/>
      <c r="DQ17" s="663">
        <v>874122</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3077</v>
      </c>
      <c r="S18" s="658"/>
      <c r="T18" s="658"/>
      <c r="U18" s="658"/>
      <c r="V18" s="658"/>
      <c r="W18" s="658"/>
      <c r="X18" s="658"/>
      <c r="Y18" s="659"/>
      <c r="Z18" s="695">
        <v>0</v>
      </c>
      <c r="AA18" s="695"/>
      <c r="AB18" s="695"/>
      <c r="AC18" s="695"/>
      <c r="AD18" s="696">
        <v>3077</v>
      </c>
      <c r="AE18" s="696"/>
      <c r="AF18" s="696"/>
      <c r="AG18" s="696"/>
      <c r="AH18" s="696"/>
      <c r="AI18" s="696"/>
      <c r="AJ18" s="696"/>
      <c r="AK18" s="696"/>
      <c r="AL18" s="660">
        <v>0.1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v>405683</v>
      </c>
      <c r="BH18" s="658"/>
      <c r="BI18" s="658"/>
      <c r="BJ18" s="658"/>
      <c r="BK18" s="658"/>
      <c r="BL18" s="658"/>
      <c r="BM18" s="658"/>
      <c r="BN18" s="659"/>
      <c r="BO18" s="695">
        <v>10.9</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2100</v>
      </c>
      <c r="S19" s="658"/>
      <c r="T19" s="658"/>
      <c r="U19" s="658"/>
      <c r="V19" s="658"/>
      <c r="W19" s="658"/>
      <c r="X19" s="658"/>
      <c r="Y19" s="659"/>
      <c r="Z19" s="695">
        <v>0</v>
      </c>
      <c r="AA19" s="695"/>
      <c r="AB19" s="695"/>
      <c r="AC19" s="695"/>
      <c r="AD19" s="696">
        <v>2100</v>
      </c>
      <c r="AE19" s="696"/>
      <c r="AF19" s="696"/>
      <c r="AG19" s="696"/>
      <c r="AH19" s="696"/>
      <c r="AI19" s="696"/>
      <c r="AJ19" s="696"/>
      <c r="AK19" s="696"/>
      <c r="AL19" s="660">
        <v>0</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977</v>
      </c>
      <c r="S20" s="658"/>
      <c r="T20" s="658"/>
      <c r="U20" s="658"/>
      <c r="V20" s="658"/>
      <c r="W20" s="658"/>
      <c r="X20" s="658"/>
      <c r="Y20" s="659"/>
      <c r="Z20" s="695">
        <v>0</v>
      </c>
      <c r="AA20" s="695"/>
      <c r="AB20" s="695"/>
      <c r="AC20" s="695"/>
      <c r="AD20" s="696">
        <v>977</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11567519</v>
      </c>
      <c r="CS20" s="658"/>
      <c r="CT20" s="658"/>
      <c r="CU20" s="658"/>
      <c r="CV20" s="658"/>
      <c r="CW20" s="658"/>
      <c r="CX20" s="658"/>
      <c r="CY20" s="659"/>
      <c r="CZ20" s="695">
        <v>100</v>
      </c>
      <c r="DA20" s="695"/>
      <c r="DB20" s="695"/>
      <c r="DC20" s="695"/>
      <c r="DD20" s="663">
        <v>2828235</v>
      </c>
      <c r="DE20" s="658"/>
      <c r="DF20" s="658"/>
      <c r="DG20" s="658"/>
      <c r="DH20" s="658"/>
      <c r="DI20" s="658"/>
      <c r="DJ20" s="658"/>
      <c r="DK20" s="658"/>
      <c r="DL20" s="658"/>
      <c r="DM20" s="658"/>
      <c r="DN20" s="658"/>
      <c r="DO20" s="658"/>
      <c r="DP20" s="659"/>
      <c r="DQ20" s="663">
        <v>8725872</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2166879</v>
      </c>
      <c r="S21" s="658"/>
      <c r="T21" s="658"/>
      <c r="U21" s="658"/>
      <c r="V21" s="658"/>
      <c r="W21" s="658"/>
      <c r="X21" s="658"/>
      <c r="Y21" s="659"/>
      <c r="Z21" s="695">
        <v>17.8</v>
      </c>
      <c r="AA21" s="695"/>
      <c r="AB21" s="695"/>
      <c r="AC21" s="695"/>
      <c r="AD21" s="696">
        <v>1851419</v>
      </c>
      <c r="AE21" s="696"/>
      <c r="AF21" s="696"/>
      <c r="AG21" s="696"/>
      <c r="AH21" s="696"/>
      <c r="AI21" s="696"/>
      <c r="AJ21" s="696"/>
      <c r="AK21" s="696"/>
      <c r="AL21" s="660">
        <v>33.4</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1851419</v>
      </c>
      <c r="S22" s="658"/>
      <c r="T22" s="658"/>
      <c r="U22" s="658"/>
      <c r="V22" s="658"/>
      <c r="W22" s="658"/>
      <c r="X22" s="658"/>
      <c r="Y22" s="659"/>
      <c r="Z22" s="695">
        <v>15.2</v>
      </c>
      <c r="AA22" s="695"/>
      <c r="AB22" s="695"/>
      <c r="AC22" s="695"/>
      <c r="AD22" s="696">
        <v>1851419</v>
      </c>
      <c r="AE22" s="696"/>
      <c r="AF22" s="696"/>
      <c r="AG22" s="696"/>
      <c r="AH22" s="696"/>
      <c r="AI22" s="696"/>
      <c r="AJ22" s="696"/>
      <c r="AK22" s="696"/>
      <c r="AL22" s="660">
        <v>33.4</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315460</v>
      </c>
      <c r="S23" s="658"/>
      <c r="T23" s="658"/>
      <c r="U23" s="658"/>
      <c r="V23" s="658"/>
      <c r="W23" s="658"/>
      <c r="X23" s="658"/>
      <c r="Y23" s="659"/>
      <c r="Z23" s="695">
        <v>2.6</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3336741</v>
      </c>
      <c r="CS24" s="713"/>
      <c r="CT24" s="713"/>
      <c r="CU24" s="713"/>
      <c r="CV24" s="713"/>
      <c r="CW24" s="713"/>
      <c r="CX24" s="713"/>
      <c r="CY24" s="738"/>
      <c r="CZ24" s="739">
        <v>28.8</v>
      </c>
      <c r="DA24" s="721"/>
      <c r="DB24" s="721"/>
      <c r="DC24" s="741"/>
      <c r="DD24" s="737">
        <v>2715794</v>
      </c>
      <c r="DE24" s="713"/>
      <c r="DF24" s="713"/>
      <c r="DG24" s="713"/>
      <c r="DH24" s="713"/>
      <c r="DI24" s="713"/>
      <c r="DJ24" s="713"/>
      <c r="DK24" s="738"/>
      <c r="DL24" s="737">
        <v>2502037</v>
      </c>
      <c r="DM24" s="713"/>
      <c r="DN24" s="713"/>
      <c r="DO24" s="713"/>
      <c r="DP24" s="713"/>
      <c r="DQ24" s="713"/>
      <c r="DR24" s="713"/>
      <c r="DS24" s="713"/>
      <c r="DT24" s="713"/>
      <c r="DU24" s="713"/>
      <c r="DV24" s="738"/>
      <c r="DW24" s="739">
        <v>44.8</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6224420</v>
      </c>
      <c r="S25" s="658"/>
      <c r="T25" s="658"/>
      <c r="U25" s="658"/>
      <c r="V25" s="658"/>
      <c r="W25" s="658"/>
      <c r="X25" s="658"/>
      <c r="Y25" s="659"/>
      <c r="Z25" s="695">
        <v>51.1</v>
      </c>
      <c r="AA25" s="695"/>
      <c r="AB25" s="695"/>
      <c r="AC25" s="695"/>
      <c r="AD25" s="696">
        <v>5503277</v>
      </c>
      <c r="AE25" s="696"/>
      <c r="AF25" s="696"/>
      <c r="AG25" s="696"/>
      <c r="AH25" s="696"/>
      <c r="AI25" s="696"/>
      <c r="AJ25" s="696"/>
      <c r="AK25" s="696"/>
      <c r="AL25" s="660">
        <v>99.2</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1684468</v>
      </c>
      <c r="CS25" s="670"/>
      <c r="CT25" s="670"/>
      <c r="CU25" s="670"/>
      <c r="CV25" s="670"/>
      <c r="CW25" s="670"/>
      <c r="CX25" s="670"/>
      <c r="CY25" s="671"/>
      <c r="CZ25" s="660">
        <v>14.6</v>
      </c>
      <c r="DA25" s="672"/>
      <c r="DB25" s="672"/>
      <c r="DC25" s="673"/>
      <c r="DD25" s="663">
        <v>1439880</v>
      </c>
      <c r="DE25" s="670"/>
      <c r="DF25" s="670"/>
      <c r="DG25" s="670"/>
      <c r="DH25" s="670"/>
      <c r="DI25" s="670"/>
      <c r="DJ25" s="670"/>
      <c r="DK25" s="671"/>
      <c r="DL25" s="663">
        <v>1438843</v>
      </c>
      <c r="DM25" s="670"/>
      <c r="DN25" s="670"/>
      <c r="DO25" s="670"/>
      <c r="DP25" s="670"/>
      <c r="DQ25" s="670"/>
      <c r="DR25" s="670"/>
      <c r="DS25" s="670"/>
      <c r="DT25" s="670"/>
      <c r="DU25" s="670"/>
      <c r="DV25" s="671"/>
      <c r="DW25" s="660">
        <v>25.8</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793</v>
      </c>
      <c r="S26" s="658"/>
      <c r="T26" s="658"/>
      <c r="U26" s="658"/>
      <c r="V26" s="658"/>
      <c r="W26" s="658"/>
      <c r="X26" s="658"/>
      <c r="Y26" s="659"/>
      <c r="Z26" s="695">
        <v>0</v>
      </c>
      <c r="AA26" s="695"/>
      <c r="AB26" s="695"/>
      <c r="AC26" s="695"/>
      <c r="AD26" s="696">
        <v>793</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1017490</v>
      </c>
      <c r="CS26" s="658"/>
      <c r="CT26" s="658"/>
      <c r="CU26" s="658"/>
      <c r="CV26" s="658"/>
      <c r="CW26" s="658"/>
      <c r="CX26" s="658"/>
      <c r="CY26" s="659"/>
      <c r="CZ26" s="660">
        <v>8.8000000000000007</v>
      </c>
      <c r="DA26" s="672"/>
      <c r="DB26" s="672"/>
      <c r="DC26" s="673"/>
      <c r="DD26" s="663">
        <v>776623</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32668</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3719338</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762471</v>
      </c>
      <c r="CS27" s="670"/>
      <c r="CT27" s="670"/>
      <c r="CU27" s="670"/>
      <c r="CV27" s="670"/>
      <c r="CW27" s="670"/>
      <c r="CX27" s="670"/>
      <c r="CY27" s="671"/>
      <c r="CZ27" s="660">
        <v>6.6</v>
      </c>
      <c r="DA27" s="672"/>
      <c r="DB27" s="672"/>
      <c r="DC27" s="673"/>
      <c r="DD27" s="663">
        <v>401792</v>
      </c>
      <c r="DE27" s="670"/>
      <c r="DF27" s="670"/>
      <c r="DG27" s="670"/>
      <c r="DH27" s="670"/>
      <c r="DI27" s="670"/>
      <c r="DJ27" s="670"/>
      <c r="DK27" s="671"/>
      <c r="DL27" s="663">
        <v>189072</v>
      </c>
      <c r="DM27" s="670"/>
      <c r="DN27" s="670"/>
      <c r="DO27" s="670"/>
      <c r="DP27" s="670"/>
      <c r="DQ27" s="670"/>
      <c r="DR27" s="670"/>
      <c r="DS27" s="670"/>
      <c r="DT27" s="670"/>
      <c r="DU27" s="670"/>
      <c r="DV27" s="671"/>
      <c r="DW27" s="660">
        <v>3.4</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89356</v>
      </c>
      <c r="S28" s="658"/>
      <c r="T28" s="658"/>
      <c r="U28" s="658"/>
      <c r="V28" s="658"/>
      <c r="W28" s="658"/>
      <c r="X28" s="658"/>
      <c r="Y28" s="659"/>
      <c r="Z28" s="695">
        <v>0.7</v>
      </c>
      <c r="AA28" s="695"/>
      <c r="AB28" s="695"/>
      <c r="AC28" s="695"/>
      <c r="AD28" s="696">
        <v>22696</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889802</v>
      </c>
      <c r="CS28" s="658"/>
      <c r="CT28" s="658"/>
      <c r="CU28" s="658"/>
      <c r="CV28" s="658"/>
      <c r="CW28" s="658"/>
      <c r="CX28" s="658"/>
      <c r="CY28" s="659"/>
      <c r="CZ28" s="660">
        <v>7.7</v>
      </c>
      <c r="DA28" s="672"/>
      <c r="DB28" s="672"/>
      <c r="DC28" s="673"/>
      <c r="DD28" s="663">
        <v>874122</v>
      </c>
      <c r="DE28" s="658"/>
      <c r="DF28" s="658"/>
      <c r="DG28" s="658"/>
      <c r="DH28" s="658"/>
      <c r="DI28" s="658"/>
      <c r="DJ28" s="658"/>
      <c r="DK28" s="659"/>
      <c r="DL28" s="663">
        <v>874122</v>
      </c>
      <c r="DM28" s="658"/>
      <c r="DN28" s="658"/>
      <c r="DO28" s="658"/>
      <c r="DP28" s="658"/>
      <c r="DQ28" s="658"/>
      <c r="DR28" s="658"/>
      <c r="DS28" s="658"/>
      <c r="DT28" s="658"/>
      <c r="DU28" s="658"/>
      <c r="DV28" s="659"/>
      <c r="DW28" s="660">
        <v>15.7</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15812</v>
      </c>
      <c r="S29" s="658"/>
      <c r="T29" s="658"/>
      <c r="U29" s="658"/>
      <c r="V29" s="658"/>
      <c r="W29" s="658"/>
      <c r="X29" s="658"/>
      <c r="Y29" s="659"/>
      <c r="Z29" s="695">
        <v>0.1</v>
      </c>
      <c r="AA29" s="695"/>
      <c r="AB29" s="695"/>
      <c r="AC29" s="695"/>
      <c r="AD29" s="696">
        <v>37</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889802</v>
      </c>
      <c r="CS29" s="670"/>
      <c r="CT29" s="670"/>
      <c r="CU29" s="670"/>
      <c r="CV29" s="670"/>
      <c r="CW29" s="670"/>
      <c r="CX29" s="670"/>
      <c r="CY29" s="671"/>
      <c r="CZ29" s="660">
        <v>7.7</v>
      </c>
      <c r="DA29" s="672"/>
      <c r="DB29" s="672"/>
      <c r="DC29" s="673"/>
      <c r="DD29" s="663">
        <v>874122</v>
      </c>
      <c r="DE29" s="670"/>
      <c r="DF29" s="670"/>
      <c r="DG29" s="670"/>
      <c r="DH29" s="670"/>
      <c r="DI29" s="670"/>
      <c r="DJ29" s="670"/>
      <c r="DK29" s="671"/>
      <c r="DL29" s="663">
        <v>874122</v>
      </c>
      <c r="DM29" s="670"/>
      <c r="DN29" s="670"/>
      <c r="DO29" s="670"/>
      <c r="DP29" s="670"/>
      <c r="DQ29" s="670"/>
      <c r="DR29" s="670"/>
      <c r="DS29" s="670"/>
      <c r="DT29" s="670"/>
      <c r="DU29" s="670"/>
      <c r="DV29" s="671"/>
      <c r="DW29" s="660">
        <v>15.7</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1947268</v>
      </c>
      <c r="S30" s="658"/>
      <c r="T30" s="658"/>
      <c r="U30" s="658"/>
      <c r="V30" s="658"/>
      <c r="W30" s="658"/>
      <c r="X30" s="658"/>
      <c r="Y30" s="659"/>
      <c r="Z30" s="695">
        <v>16</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855442</v>
      </c>
      <c r="CS30" s="658"/>
      <c r="CT30" s="658"/>
      <c r="CU30" s="658"/>
      <c r="CV30" s="658"/>
      <c r="CW30" s="658"/>
      <c r="CX30" s="658"/>
      <c r="CY30" s="659"/>
      <c r="CZ30" s="660">
        <v>7.4</v>
      </c>
      <c r="DA30" s="672"/>
      <c r="DB30" s="672"/>
      <c r="DC30" s="673"/>
      <c r="DD30" s="663">
        <v>841475</v>
      </c>
      <c r="DE30" s="658"/>
      <c r="DF30" s="658"/>
      <c r="DG30" s="658"/>
      <c r="DH30" s="658"/>
      <c r="DI30" s="658"/>
      <c r="DJ30" s="658"/>
      <c r="DK30" s="659"/>
      <c r="DL30" s="663">
        <v>841475</v>
      </c>
      <c r="DM30" s="658"/>
      <c r="DN30" s="658"/>
      <c r="DO30" s="658"/>
      <c r="DP30" s="658"/>
      <c r="DQ30" s="658"/>
      <c r="DR30" s="658"/>
      <c r="DS30" s="658"/>
      <c r="DT30" s="658"/>
      <c r="DU30" s="658"/>
      <c r="DV30" s="659"/>
      <c r="DW30" s="660">
        <v>15.1</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99.8</v>
      </c>
      <c r="BH31" s="720"/>
      <c r="BI31" s="720"/>
      <c r="BJ31" s="720"/>
      <c r="BK31" s="720"/>
      <c r="BL31" s="720"/>
      <c r="BM31" s="721">
        <v>98.4</v>
      </c>
      <c r="BN31" s="720"/>
      <c r="BO31" s="720"/>
      <c r="BP31" s="720"/>
      <c r="BQ31" s="722"/>
      <c r="BR31" s="719">
        <v>99.7</v>
      </c>
      <c r="BS31" s="720"/>
      <c r="BT31" s="720"/>
      <c r="BU31" s="720"/>
      <c r="BV31" s="720"/>
      <c r="BW31" s="720"/>
      <c r="BX31" s="721">
        <v>98.2</v>
      </c>
      <c r="BY31" s="720"/>
      <c r="BZ31" s="720"/>
      <c r="CA31" s="720"/>
      <c r="CB31" s="722"/>
      <c r="CD31" s="678"/>
      <c r="CE31" s="679"/>
      <c r="CF31" s="654" t="s">
        <v>300</v>
      </c>
      <c r="CG31" s="655"/>
      <c r="CH31" s="655"/>
      <c r="CI31" s="655"/>
      <c r="CJ31" s="655"/>
      <c r="CK31" s="655"/>
      <c r="CL31" s="655"/>
      <c r="CM31" s="655"/>
      <c r="CN31" s="655"/>
      <c r="CO31" s="655"/>
      <c r="CP31" s="655"/>
      <c r="CQ31" s="656"/>
      <c r="CR31" s="657">
        <v>34360</v>
      </c>
      <c r="CS31" s="670"/>
      <c r="CT31" s="670"/>
      <c r="CU31" s="670"/>
      <c r="CV31" s="670"/>
      <c r="CW31" s="670"/>
      <c r="CX31" s="670"/>
      <c r="CY31" s="671"/>
      <c r="CZ31" s="660">
        <v>0.3</v>
      </c>
      <c r="DA31" s="672"/>
      <c r="DB31" s="672"/>
      <c r="DC31" s="673"/>
      <c r="DD31" s="663">
        <v>32647</v>
      </c>
      <c r="DE31" s="670"/>
      <c r="DF31" s="670"/>
      <c r="DG31" s="670"/>
      <c r="DH31" s="670"/>
      <c r="DI31" s="670"/>
      <c r="DJ31" s="670"/>
      <c r="DK31" s="671"/>
      <c r="DL31" s="663">
        <v>32647</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934290</v>
      </c>
      <c r="S32" s="658"/>
      <c r="T32" s="658"/>
      <c r="U32" s="658"/>
      <c r="V32" s="658"/>
      <c r="W32" s="658"/>
      <c r="X32" s="658"/>
      <c r="Y32" s="659"/>
      <c r="Z32" s="695">
        <v>7.7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99.8</v>
      </c>
      <c r="BH32" s="670"/>
      <c r="BI32" s="670"/>
      <c r="BJ32" s="670"/>
      <c r="BK32" s="670"/>
      <c r="BL32" s="670"/>
      <c r="BM32" s="661">
        <v>99</v>
      </c>
      <c r="BN32" s="670"/>
      <c r="BO32" s="670"/>
      <c r="BP32" s="670"/>
      <c r="BQ32" s="693"/>
      <c r="BR32" s="723">
        <v>98.8</v>
      </c>
      <c r="BS32" s="670"/>
      <c r="BT32" s="670"/>
      <c r="BU32" s="670"/>
      <c r="BV32" s="670"/>
      <c r="BW32" s="670"/>
      <c r="BX32" s="661">
        <v>97.9</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88133</v>
      </c>
      <c r="S33" s="658"/>
      <c r="T33" s="658"/>
      <c r="U33" s="658"/>
      <c r="V33" s="658"/>
      <c r="W33" s="658"/>
      <c r="X33" s="658"/>
      <c r="Y33" s="659"/>
      <c r="Z33" s="695">
        <v>0.7</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99.8</v>
      </c>
      <c r="BH33" s="642"/>
      <c r="BI33" s="642"/>
      <c r="BJ33" s="642"/>
      <c r="BK33" s="642"/>
      <c r="BL33" s="642"/>
      <c r="BM33" s="688">
        <v>98.2</v>
      </c>
      <c r="BN33" s="642"/>
      <c r="BO33" s="642"/>
      <c r="BP33" s="642"/>
      <c r="BQ33" s="705"/>
      <c r="BR33" s="718">
        <v>99.8</v>
      </c>
      <c r="BS33" s="642"/>
      <c r="BT33" s="642"/>
      <c r="BU33" s="642"/>
      <c r="BV33" s="642"/>
      <c r="BW33" s="642"/>
      <c r="BX33" s="688">
        <v>98.2</v>
      </c>
      <c r="BY33" s="642"/>
      <c r="BZ33" s="642"/>
      <c r="CA33" s="642"/>
      <c r="CB33" s="705"/>
      <c r="CD33" s="654" t="s">
        <v>307</v>
      </c>
      <c r="CE33" s="655"/>
      <c r="CF33" s="655"/>
      <c r="CG33" s="655"/>
      <c r="CH33" s="655"/>
      <c r="CI33" s="655"/>
      <c r="CJ33" s="655"/>
      <c r="CK33" s="655"/>
      <c r="CL33" s="655"/>
      <c r="CM33" s="655"/>
      <c r="CN33" s="655"/>
      <c r="CO33" s="655"/>
      <c r="CP33" s="655"/>
      <c r="CQ33" s="656"/>
      <c r="CR33" s="657">
        <v>5312942</v>
      </c>
      <c r="CS33" s="670"/>
      <c r="CT33" s="670"/>
      <c r="CU33" s="670"/>
      <c r="CV33" s="670"/>
      <c r="CW33" s="670"/>
      <c r="CX33" s="670"/>
      <c r="CY33" s="671"/>
      <c r="CZ33" s="660">
        <v>45.9</v>
      </c>
      <c r="DA33" s="672"/>
      <c r="DB33" s="672"/>
      <c r="DC33" s="673"/>
      <c r="DD33" s="663">
        <v>4467636</v>
      </c>
      <c r="DE33" s="670"/>
      <c r="DF33" s="670"/>
      <c r="DG33" s="670"/>
      <c r="DH33" s="670"/>
      <c r="DI33" s="670"/>
      <c r="DJ33" s="670"/>
      <c r="DK33" s="671"/>
      <c r="DL33" s="663">
        <v>2426812</v>
      </c>
      <c r="DM33" s="670"/>
      <c r="DN33" s="670"/>
      <c r="DO33" s="670"/>
      <c r="DP33" s="670"/>
      <c r="DQ33" s="670"/>
      <c r="DR33" s="670"/>
      <c r="DS33" s="670"/>
      <c r="DT33" s="670"/>
      <c r="DU33" s="670"/>
      <c r="DV33" s="671"/>
      <c r="DW33" s="660">
        <v>43.5</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113428</v>
      </c>
      <c r="S34" s="658"/>
      <c r="T34" s="658"/>
      <c r="U34" s="658"/>
      <c r="V34" s="658"/>
      <c r="W34" s="658"/>
      <c r="X34" s="658"/>
      <c r="Y34" s="659"/>
      <c r="Z34" s="695">
        <v>0.9</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1467746</v>
      </c>
      <c r="CS34" s="658"/>
      <c r="CT34" s="658"/>
      <c r="CU34" s="658"/>
      <c r="CV34" s="658"/>
      <c r="CW34" s="658"/>
      <c r="CX34" s="658"/>
      <c r="CY34" s="659"/>
      <c r="CZ34" s="660">
        <v>12.7</v>
      </c>
      <c r="DA34" s="672"/>
      <c r="DB34" s="672"/>
      <c r="DC34" s="673"/>
      <c r="DD34" s="663">
        <v>1249125</v>
      </c>
      <c r="DE34" s="658"/>
      <c r="DF34" s="658"/>
      <c r="DG34" s="658"/>
      <c r="DH34" s="658"/>
      <c r="DI34" s="658"/>
      <c r="DJ34" s="658"/>
      <c r="DK34" s="659"/>
      <c r="DL34" s="663">
        <v>1003039</v>
      </c>
      <c r="DM34" s="658"/>
      <c r="DN34" s="658"/>
      <c r="DO34" s="658"/>
      <c r="DP34" s="658"/>
      <c r="DQ34" s="658"/>
      <c r="DR34" s="658"/>
      <c r="DS34" s="658"/>
      <c r="DT34" s="658"/>
      <c r="DU34" s="658"/>
      <c r="DV34" s="659"/>
      <c r="DW34" s="660">
        <v>18</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1382802</v>
      </c>
      <c r="S35" s="658"/>
      <c r="T35" s="658"/>
      <c r="U35" s="658"/>
      <c r="V35" s="658"/>
      <c r="W35" s="658"/>
      <c r="X35" s="658"/>
      <c r="Y35" s="659"/>
      <c r="Z35" s="695">
        <v>11.4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161255</v>
      </c>
      <c r="CS35" s="670"/>
      <c r="CT35" s="670"/>
      <c r="CU35" s="670"/>
      <c r="CV35" s="670"/>
      <c r="CW35" s="670"/>
      <c r="CX35" s="670"/>
      <c r="CY35" s="671"/>
      <c r="CZ35" s="660">
        <v>1.4</v>
      </c>
      <c r="DA35" s="672"/>
      <c r="DB35" s="672"/>
      <c r="DC35" s="673"/>
      <c r="DD35" s="663">
        <v>126379</v>
      </c>
      <c r="DE35" s="670"/>
      <c r="DF35" s="670"/>
      <c r="DG35" s="670"/>
      <c r="DH35" s="670"/>
      <c r="DI35" s="670"/>
      <c r="DJ35" s="670"/>
      <c r="DK35" s="671"/>
      <c r="DL35" s="663">
        <v>126379</v>
      </c>
      <c r="DM35" s="670"/>
      <c r="DN35" s="670"/>
      <c r="DO35" s="670"/>
      <c r="DP35" s="670"/>
      <c r="DQ35" s="670"/>
      <c r="DR35" s="670"/>
      <c r="DS35" s="670"/>
      <c r="DT35" s="670"/>
      <c r="DU35" s="670"/>
      <c r="DV35" s="671"/>
      <c r="DW35" s="660">
        <v>2.2999999999999998</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470090</v>
      </c>
      <c r="S36" s="658"/>
      <c r="T36" s="658"/>
      <c r="U36" s="658"/>
      <c r="V36" s="658"/>
      <c r="W36" s="658"/>
      <c r="X36" s="658"/>
      <c r="Y36" s="659"/>
      <c r="Z36" s="695">
        <v>3.9</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1503457</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4470</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1533280</v>
      </c>
      <c r="CS36" s="658"/>
      <c r="CT36" s="658"/>
      <c r="CU36" s="658"/>
      <c r="CV36" s="658"/>
      <c r="CW36" s="658"/>
      <c r="CX36" s="658"/>
      <c r="CY36" s="659"/>
      <c r="CZ36" s="660">
        <v>13.3</v>
      </c>
      <c r="DA36" s="672"/>
      <c r="DB36" s="672"/>
      <c r="DC36" s="673"/>
      <c r="DD36" s="663">
        <v>1209976</v>
      </c>
      <c r="DE36" s="658"/>
      <c r="DF36" s="658"/>
      <c r="DG36" s="658"/>
      <c r="DH36" s="658"/>
      <c r="DI36" s="658"/>
      <c r="DJ36" s="658"/>
      <c r="DK36" s="659"/>
      <c r="DL36" s="663">
        <v>768621</v>
      </c>
      <c r="DM36" s="658"/>
      <c r="DN36" s="658"/>
      <c r="DO36" s="658"/>
      <c r="DP36" s="658"/>
      <c r="DQ36" s="658"/>
      <c r="DR36" s="658"/>
      <c r="DS36" s="658"/>
      <c r="DT36" s="658"/>
      <c r="DU36" s="658"/>
      <c r="DV36" s="659"/>
      <c r="DW36" s="660">
        <v>13.8</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409402</v>
      </c>
      <c r="S37" s="658"/>
      <c r="T37" s="658"/>
      <c r="U37" s="658"/>
      <c r="V37" s="658"/>
      <c r="W37" s="658"/>
      <c r="X37" s="658"/>
      <c r="Y37" s="659"/>
      <c r="Z37" s="695">
        <v>3.4</v>
      </c>
      <c r="AA37" s="695"/>
      <c r="AB37" s="695"/>
      <c r="AC37" s="695"/>
      <c r="AD37" s="696">
        <v>20483</v>
      </c>
      <c r="AE37" s="696"/>
      <c r="AF37" s="696"/>
      <c r="AG37" s="696"/>
      <c r="AH37" s="696"/>
      <c r="AI37" s="696"/>
      <c r="AJ37" s="696"/>
      <c r="AK37" s="696"/>
      <c r="AL37" s="660">
        <v>0.4</v>
      </c>
      <c r="AM37" s="661"/>
      <c r="AN37" s="661"/>
      <c r="AO37" s="697"/>
      <c r="AQ37" s="690" t="s">
        <v>319</v>
      </c>
      <c r="AR37" s="691"/>
      <c r="AS37" s="691"/>
      <c r="AT37" s="691"/>
      <c r="AU37" s="691"/>
      <c r="AV37" s="691"/>
      <c r="AW37" s="691"/>
      <c r="AX37" s="691"/>
      <c r="AY37" s="692"/>
      <c r="AZ37" s="657">
        <v>556332</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-20658</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394277</v>
      </c>
      <c r="CS37" s="670"/>
      <c r="CT37" s="670"/>
      <c r="CU37" s="670"/>
      <c r="CV37" s="670"/>
      <c r="CW37" s="670"/>
      <c r="CX37" s="670"/>
      <c r="CY37" s="671"/>
      <c r="CZ37" s="660">
        <v>3.4</v>
      </c>
      <c r="DA37" s="672"/>
      <c r="DB37" s="672"/>
      <c r="DC37" s="673"/>
      <c r="DD37" s="663">
        <v>330518</v>
      </c>
      <c r="DE37" s="670"/>
      <c r="DF37" s="670"/>
      <c r="DG37" s="670"/>
      <c r="DH37" s="670"/>
      <c r="DI37" s="670"/>
      <c r="DJ37" s="670"/>
      <c r="DK37" s="671"/>
      <c r="DL37" s="663">
        <v>330518</v>
      </c>
      <c r="DM37" s="670"/>
      <c r="DN37" s="670"/>
      <c r="DO37" s="670"/>
      <c r="DP37" s="670"/>
      <c r="DQ37" s="670"/>
      <c r="DR37" s="670"/>
      <c r="DS37" s="670"/>
      <c r="DT37" s="670"/>
      <c r="DU37" s="670"/>
      <c r="DV37" s="671"/>
      <c r="DW37" s="660">
        <v>5.9</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473500</v>
      </c>
      <c r="S38" s="658"/>
      <c r="T38" s="658"/>
      <c r="U38" s="658"/>
      <c r="V38" s="658"/>
      <c r="W38" s="658"/>
      <c r="X38" s="658"/>
      <c r="Y38" s="659"/>
      <c r="Z38" s="695">
        <v>3.9</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149015</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1581</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1332642</v>
      </c>
      <c r="CS38" s="658"/>
      <c r="CT38" s="658"/>
      <c r="CU38" s="658"/>
      <c r="CV38" s="658"/>
      <c r="CW38" s="658"/>
      <c r="CX38" s="658"/>
      <c r="CY38" s="659"/>
      <c r="CZ38" s="660">
        <v>11.5</v>
      </c>
      <c r="DA38" s="672"/>
      <c r="DB38" s="672"/>
      <c r="DC38" s="673"/>
      <c r="DD38" s="663">
        <v>1127760</v>
      </c>
      <c r="DE38" s="658"/>
      <c r="DF38" s="658"/>
      <c r="DG38" s="658"/>
      <c r="DH38" s="658"/>
      <c r="DI38" s="658"/>
      <c r="DJ38" s="658"/>
      <c r="DK38" s="659"/>
      <c r="DL38" s="663">
        <v>528773</v>
      </c>
      <c r="DM38" s="658"/>
      <c r="DN38" s="658"/>
      <c r="DO38" s="658"/>
      <c r="DP38" s="658"/>
      <c r="DQ38" s="658"/>
      <c r="DR38" s="658"/>
      <c r="DS38" s="658"/>
      <c r="DT38" s="658"/>
      <c r="DU38" s="658"/>
      <c r="DV38" s="659"/>
      <c r="DW38" s="660">
        <v>9.5</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21800</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2357</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772632</v>
      </c>
      <c r="CS39" s="670"/>
      <c r="CT39" s="670"/>
      <c r="CU39" s="670"/>
      <c r="CV39" s="670"/>
      <c r="CW39" s="670"/>
      <c r="CX39" s="670"/>
      <c r="CY39" s="671"/>
      <c r="CZ39" s="660">
        <v>6.7</v>
      </c>
      <c r="DA39" s="672"/>
      <c r="DB39" s="672"/>
      <c r="DC39" s="673"/>
      <c r="DD39" s="663">
        <v>749009</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32100</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2062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99</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45387</v>
      </c>
      <c r="CS40" s="658"/>
      <c r="CT40" s="658"/>
      <c r="CU40" s="658"/>
      <c r="CV40" s="658"/>
      <c r="CW40" s="658"/>
      <c r="CX40" s="658"/>
      <c r="CY40" s="659"/>
      <c r="CZ40" s="660">
        <v>0.4</v>
      </c>
      <c r="DA40" s="672"/>
      <c r="DB40" s="672"/>
      <c r="DC40" s="673"/>
      <c r="DD40" s="663">
        <v>5387</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12181962</v>
      </c>
      <c r="S41" s="682"/>
      <c r="T41" s="682"/>
      <c r="U41" s="682"/>
      <c r="V41" s="682"/>
      <c r="W41" s="682"/>
      <c r="X41" s="682"/>
      <c r="Y41" s="685"/>
      <c r="Z41" s="686">
        <v>100</v>
      </c>
      <c r="AA41" s="686"/>
      <c r="AB41" s="686"/>
      <c r="AC41" s="686"/>
      <c r="AD41" s="687">
        <v>5547286</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280180</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327</v>
      </c>
      <c r="AR42" s="703"/>
      <c r="AS42" s="703"/>
      <c r="AT42" s="703"/>
      <c r="AU42" s="703"/>
      <c r="AV42" s="703"/>
      <c r="AW42" s="703"/>
      <c r="AX42" s="703"/>
      <c r="AY42" s="704"/>
      <c r="AZ42" s="641">
        <v>494068</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447</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2917836</v>
      </c>
      <c r="CS42" s="670"/>
      <c r="CT42" s="670"/>
      <c r="CU42" s="670"/>
      <c r="CV42" s="670"/>
      <c r="CW42" s="670"/>
      <c r="CX42" s="670"/>
      <c r="CY42" s="671"/>
      <c r="CZ42" s="660">
        <v>25.2</v>
      </c>
      <c r="DA42" s="672"/>
      <c r="DB42" s="672"/>
      <c r="DC42" s="673"/>
      <c r="DD42" s="663">
        <v>1542442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341</v>
      </c>
      <c r="CD43" s="654" t="s">
        <v>342</v>
      </c>
      <c r="CE43" s="655"/>
      <c r="CF43" s="655"/>
      <c r="CG43" s="655"/>
      <c r="CH43" s="655"/>
      <c r="CI43" s="655"/>
      <c r="CJ43" s="655"/>
      <c r="CK43" s="655"/>
      <c r="CL43" s="655"/>
      <c r="CM43" s="655"/>
      <c r="CN43" s="655"/>
      <c r="CO43" s="655"/>
      <c r="CP43" s="655"/>
      <c r="CQ43" s="656"/>
      <c r="CR43" s="657" t="s">
        <v>122</v>
      </c>
      <c r="CS43" s="670"/>
      <c r="CT43" s="670"/>
      <c r="CU43" s="670"/>
      <c r="CV43" s="670"/>
      <c r="CW43" s="670"/>
      <c r="CX43" s="670"/>
      <c r="CY43" s="671"/>
      <c r="CZ43" s="660" t="s">
        <v>122</v>
      </c>
      <c r="DA43" s="672"/>
      <c r="DB43" s="672"/>
      <c r="DC43" s="673"/>
      <c r="DD43" s="663" t="s">
        <v>122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344</v>
      </c>
      <c r="CG44" s="655"/>
      <c r="CH44" s="655"/>
      <c r="CI44" s="655"/>
      <c r="CJ44" s="655"/>
      <c r="CK44" s="655"/>
      <c r="CL44" s="655"/>
      <c r="CM44" s="655"/>
      <c r="CN44" s="655"/>
      <c r="CO44" s="655"/>
      <c r="CP44" s="655"/>
      <c r="CQ44" s="656"/>
      <c r="CR44" s="657">
        <v>2828235</v>
      </c>
      <c r="CS44" s="658"/>
      <c r="CT44" s="658"/>
      <c r="CU44" s="658"/>
      <c r="CV44" s="658"/>
      <c r="CW44" s="658"/>
      <c r="CX44" s="658"/>
      <c r="CY44" s="659"/>
      <c r="CZ44" s="660">
        <v>24.4</v>
      </c>
      <c r="DA44" s="661"/>
      <c r="DB44" s="661"/>
      <c r="DC44" s="662"/>
      <c r="DD44" s="663">
        <v>1472641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666827</v>
      </c>
      <c r="CS45" s="670"/>
      <c r="CT45" s="670"/>
      <c r="CU45" s="670"/>
      <c r="CV45" s="670"/>
      <c r="CW45" s="670"/>
      <c r="CX45" s="670"/>
      <c r="CY45" s="671"/>
      <c r="CZ45" s="660">
        <v>5.8</v>
      </c>
      <c r="DA45" s="672"/>
      <c r="DB45" s="672"/>
      <c r="DC45" s="673"/>
      <c r="DD45" s="663">
        <v>174506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347</v>
      </c>
      <c r="CG46" s="655"/>
      <c r="CH46" s="655"/>
      <c r="CI46" s="655"/>
      <c r="CJ46" s="655"/>
      <c r="CK46" s="655"/>
      <c r="CL46" s="655"/>
      <c r="CM46" s="655"/>
      <c r="CN46" s="655"/>
      <c r="CO46" s="655"/>
      <c r="CP46" s="655"/>
      <c r="CQ46" s="656"/>
      <c r="CR46" s="657">
        <v>2095271</v>
      </c>
      <c r="CS46" s="658"/>
      <c r="CT46" s="658"/>
      <c r="CU46" s="658"/>
      <c r="CV46" s="658"/>
      <c r="CW46" s="658"/>
      <c r="CX46" s="658"/>
      <c r="CY46" s="659"/>
      <c r="CZ46" s="660">
        <v>18.100000000000001</v>
      </c>
      <c r="DA46" s="661"/>
      <c r="DB46" s="661"/>
      <c r="DC46" s="662"/>
      <c r="DD46" s="663">
        <v>1268098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348</v>
      </c>
      <c r="CG47" s="655"/>
      <c r="CH47" s="655"/>
      <c r="CI47" s="655"/>
      <c r="CJ47" s="655"/>
      <c r="CK47" s="655"/>
      <c r="CL47" s="655"/>
      <c r="CM47" s="655"/>
      <c r="CN47" s="655"/>
      <c r="CO47" s="655"/>
      <c r="CP47" s="655"/>
      <c r="CQ47" s="656"/>
      <c r="CR47" s="657">
        <v>89601</v>
      </c>
      <c r="CS47" s="670"/>
      <c r="CT47" s="670"/>
      <c r="CU47" s="670"/>
      <c r="CV47" s="670"/>
      <c r="CW47" s="670"/>
      <c r="CX47" s="670"/>
      <c r="CY47" s="671"/>
      <c r="CZ47" s="660">
        <v>0.8</v>
      </c>
      <c r="DA47" s="672"/>
      <c r="DB47" s="672"/>
      <c r="DC47" s="673"/>
      <c r="DD47" s="663">
        <v>69801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349</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350</v>
      </c>
      <c r="CE49" s="639"/>
      <c r="CF49" s="639"/>
      <c r="CG49" s="639"/>
      <c r="CH49" s="639"/>
      <c r="CI49" s="639"/>
      <c r="CJ49" s="639"/>
      <c r="CK49" s="639"/>
      <c r="CL49" s="639"/>
      <c r="CM49" s="639"/>
      <c r="CN49" s="639"/>
      <c r="CO49" s="639"/>
      <c r="CP49" s="639"/>
      <c r="CQ49" s="640"/>
      <c r="CR49" s="641">
        <v>11567519</v>
      </c>
      <c r="CS49" s="642"/>
      <c r="CT49" s="642"/>
      <c r="CU49" s="642"/>
      <c r="CV49" s="642"/>
      <c r="CW49" s="642"/>
      <c r="CX49" s="642"/>
      <c r="CY49" s="643"/>
      <c r="CZ49" s="644">
        <v>100</v>
      </c>
      <c r="DA49" s="645"/>
      <c r="DB49" s="645"/>
      <c r="DC49" s="646"/>
      <c r="DD49" s="647">
        <v>8725872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zNNQf5uR/kH+ULb8tKSJt9KWtszffT8YII92YQv18a9A6bbvKWJ0DGq1JYEhJTM6A/ZmVsI02BDVXnZnw5osVw==" saltValue="0NPuiilDRhprSEJN95BP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352</v>
      </c>
      <c r="DK2" s="1128"/>
      <c r="DL2" s="1128"/>
      <c r="DM2" s="1128"/>
      <c r="DN2" s="1128"/>
      <c r="DO2" s="1129"/>
      <c r="DP2" s="228"/>
      <c r="DQ2" s="1127" t="s">
        <v>353</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0"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0" t="s">
        <v>370</v>
      </c>
      <c r="DH5" s="1121"/>
      <c r="DI5" s="1121"/>
      <c r="DJ5" s="1121"/>
      <c r="DK5" s="1122"/>
      <c r="DL5" s="1120" t="s">
        <v>371</v>
      </c>
      <c r="DM5" s="1121"/>
      <c r="DN5" s="1121"/>
      <c r="DO5" s="1121"/>
      <c r="DP5" s="1122"/>
      <c r="DQ5" s="1037" t="s">
        <v>372</v>
      </c>
      <c r="DR5" s="1038"/>
      <c r="DS5" s="1038"/>
      <c r="DT5" s="1038"/>
      <c r="DU5" s="1039"/>
      <c r="DV5" s="1037" t="s">
        <v>363</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373</v>
      </c>
      <c r="C7" s="1084"/>
      <c r="D7" s="1084"/>
      <c r="E7" s="1084"/>
      <c r="F7" s="1084"/>
      <c r="G7" s="1084"/>
      <c r="H7" s="1084"/>
      <c r="I7" s="1084"/>
      <c r="J7" s="1084"/>
      <c r="K7" s="1084"/>
      <c r="L7" s="1084"/>
      <c r="M7" s="1084"/>
      <c r="N7" s="1084"/>
      <c r="O7" s="1084"/>
      <c r="P7" s="1085"/>
      <c r="Q7" s="1138">
        <v>12161</v>
      </c>
      <c r="R7" s="1139"/>
      <c r="S7" s="1139"/>
      <c r="T7" s="1139"/>
      <c r="U7" s="1139"/>
      <c r="V7" s="1139">
        <v>11539</v>
      </c>
      <c r="W7" s="1139"/>
      <c r="X7" s="1139"/>
      <c r="Y7" s="1139"/>
      <c r="Z7" s="1139"/>
      <c r="AA7" s="1139">
        <v>623</v>
      </c>
      <c r="AB7" s="1139"/>
      <c r="AC7" s="1139"/>
      <c r="AD7" s="1139"/>
      <c r="AE7" s="1140"/>
      <c r="AF7" s="1141">
        <v>300</v>
      </c>
      <c r="AG7" s="1142"/>
      <c r="AH7" s="1142"/>
      <c r="AI7" s="1142"/>
      <c r="AJ7" s="1143"/>
      <c r="AK7" s="1144">
        <v>1298</v>
      </c>
      <c r="AL7" s="1145"/>
      <c r="AM7" s="1145"/>
      <c r="AN7" s="1145"/>
      <c r="AO7" s="1145"/>
      <c r="AP7" s="1145">
        <v>7575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553</v>
      </c>
      <c r="BT7" s="1136"/>
      <c r="BU7" s="1136"/>
      <c r="BV7" s="1136"/>
      <c r="BW7" s="1136"/>
      <c r="BX7" s="1136"/>
      <c r="BY7" s="1136"/>
      <c r="BZ7" s="1136"/>
      <c r="CA7" s="1136"/>
      <c r="CB7" s="1136"/>
      <c r="CC7" s="1136"/>
      <c r="CD7" s="1136"/>
      <c r="CE7" s="1136"/>
      <c r="CF7" s="1136"/>
      <c r="CG7" s="1148"/>
      <c r="CH7" s="1132">
        <v>2</v>
      </c>
      <c r="CI7" s="1133"/>
      <c r="CJ7" s="1133"/>
      <c r="CK7" s="1133"/>
      <c r="CL7" s="1134"/>
      <c r="CM7" s="1132">
        <v>52</v>
      </c>
      <c r="CN7" s="1133"/>
      <c r="CO7" s="1133"/>
      <c r="CP7" s="1133"/>
      <c r="CQ7" s="1134"/>
      <c r="CR7" s="1132">
        <v>5</v>
      </c>
      <c r="CS7" s="1133"/>
      <c r="CT7" s="1133"/>
      <c r="CU7" s="1133"/>
      <c r="CV7" s="1134"/>
      <c r="CW7" s="1132">
        <v>4</v>
      </c>
      <c r="CX7" s="1133"/>
      <c r="CY7" s="1133"/>
      <c r="CZ7" s="1133"/>
      <c r="DA7" s="1134"/>
      <c r="DB7" s="1132" t="s">
        <v>491</v>
      </c>
      <c r="DC7" s="1133"/>
      <c r="DD7" s="1133"/>
      <c r="DE7" s="1133"/>
      <c r="DF7" s="1134"/>
      <c r="DG7" s="1132" t="s">
        <v>491</v>
      </c>
      <c r="DH7" s="1133"/>
      <c r="DI7" s="1133"/>
      <c r="DJ7" s="1133"/>
      <c r="DK7" s="1134"/>
      <c r="DL7" s="1132" t="s">
        <v>491</v>
      </c>
      <c r="DM7" s="1133"/>
      <c r="DN7" s="1133"/>
      <c r="DO7" s="1133"/>
      <c r="DP7" s="1134"/>
      <c r="DQ7" s="1132" t="s">
        <v>491</v>
      </c>
      <c r="DR7" s="1133"/>
      <c r="DS7" s="1133"/>
      <c r="DT7" s="1133"/>
      <c r="DU7" s="1134"/>
      <c r="DV7" s="1135"/>
      <c r="DW7" s="1136"/>
      <c r="DX7" s="1136"/>
      <c r="DY7" s="1136"/>
      <c r="DZ7" s="1137"/>
      <c r="EA7" s="234"/>
    </row>
    <row r="8" spans="1:131" s="235" customFormat="1" ht="26.25" customHeight="1" x14ac:dyDescent="0.2">
      <c r="A8" s="238">
        <v>2</v>
      </c>
      <c r="B8" s="1066" t="s">
        <v>374</v>
      </c>
      <c r="C8" s="1067"/>
      <c r="D8" s="1067"/>
      <c r="E8" s="1067"/>
      <c r="F8" s="1067"/>
      <c r="G8" s="1067"/>
      <c r="H8" s="1067"/>
      <c r="I8" s="1067"/>
      <c r="J8" s="1067"/>
      <c r="K8" s="1067"/>
      <c r="L8" s="1067"/>
      <c r="M8" s="1067"/>
      <c r="N8" s="1067"/>
      <c r="O8" s="1067"/>
      <c r="P8" s="1068"/>
      <c r="Q8" s="1074">
        <v>21</v>
      </c>
      <c r="R8" s="1075"/>
      <c r="S8" s="1075"/>
      <c r="T8" s="1075"/>
      <c r="U8" s="1075"/>
      <c r="V8" s="1075">
        <v>29</v>
      </c>
      <c r="W8" s="1075"/>
      <c r="X8" s="1075"/>
      <c r="Y8" s="1075"/>
      <c r="Z8" s="1075"/>
      <c r="AA8" s="1075">
        <v>-8</v>
      </c>
      <c r="AB8" s="1075"/>
      <c r="AC8" s="1075"/>
      <c r="AD8" s="1075"/>
      <c r="AE8" s="1076"/>
      <c r="AF8" s="1071">
        <v>0</v>
      </c>
      <c r="AG8" s="1072"/>
      <c r="AH8" s="1072"/>
      <c r="AI8" s="1072"/>
      <c r="AJ8" s="1073"/>
      <c r="AK8" s="1116">
        <v>8</v>
      </c>
      <c r="AL8" s="1117"/>
      <c r="AM8" s="1117"/>
      <c r="AN8" s="1117"/>
      <c r="AO8" s="1117"/>
      <c r="AP8" s="1117" t="s">
        <v>552</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376</v>
      </c>
      <c r="B23" s="973" t="s">
        <v>377</v>
      </c>
      <c r="C23" s="974"/>
      <c r="D23" s="974"/>
      <c r="E23" s="974"/>
      <c r="F23" s="974"/>
      <c r="G23" s="974"/>
      <c r="H23" s="974"/>
      <c r="I23" s="974"/>
      <c r="J23" s="974"/>
      <c r="K23" s="974"/>
      <c r="L23" s="974"/>
      <c r="M23" s="974"/>
      <c r="N23" s="974"/>
      <c r="O23" s="974"/>
      <c r="P23" s="984"/>
      <c r="Q23" s="1103">
        <v>12182</v>
      </c>
      <c r="R23" s="1097"/>
      <c r="S23" s="1097"/>
      <c r="T23" s="1097"/>
      <c r="U23" s="1097"/>
      <c r="V23" s="1097">
        <v>11568</v>
      </c>
      <c r="W23" s="1097"/>
      <c r="X23" s="1097"/>
      <c r="Y23" s="1097"/>
      <c r="Z23" s="1097"/>
      <c r="AA23" s="1097">
        <v>614</v>
      </c>
      <c r="AB23" s="1097"/>
      <c r="AC23" s="1097"/>
      <c r="AD23" s="1097"/>
      <c r="AE23" s="1104"/>
      <c r="AF23" s="1105">
        <v>301</v>
      </c>
      <c r="AG23" s="1097"/>
      <c r="AH23" s="1097"/>
      <c r="AI23" s="1097"/>
      <c r="AJ23" s="1106"/>
      <c r="AK23" s="1107"/>
      <c r="AL23" s="1108"/>
      <c r="AM23" s="1108"/>
      <c r="AN23" s="1108"/>
      <c r="AO23" s="1108"/>
      <c r="AP23" s="1097">
        <v>7575</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356</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388</v>
      </c>
      <c r="C28" s="1084"/>
      <c r="D28" s="1084"/>
      <c r="E28" s="1084"/>
      <c r="F28" s="1084"/>
      <c r="G28" s="1084"/>
      <c r="H28" s="1084"/>
      <c r="I28" s="1084"/>
      <c r="J28" s="1084"/>
      <c r="K28" s="1084"/>
      <c r="L28" s="1084"/>
      <c r="M28" s="1084"/>
      <c r="N28" s="1084"/>
      <c r="O28" s="1084"/>
      <c r="P28" s="1085"/>
      <c r="Q28" s="1086">
        <v>1495</v>
      </c>
      <c r="R28" s="1087"/>
      <c r="S28" s="1087"/>
      <c r="T28" s="1087"/>
      <c r="U28" s="1087"/>
      <c r="V28" s="1087">
        <v>1490</v>
      </c>
      <c r="W28" s="1087"/>
      <c r="X28" s="1087"/>
      <c r="Y28" s="1087"/>
      <c r="Z28" s="1087"/>
      <c r="AA28" s="1087">
        <v>4</v>
      </c>
      <c r="AB28" s="1087"/>
      <c r="AC28" s="1087"/>
      <c r="AD28" s="1087"/>
      <c r="AE28" s="1088"/>
      <c r="AF28" s="1089">
        <v>4</v>
      </c>
      <c r="AG28" s="1087"/>
      <c r="AH28" s="1087"/>
      <c r="AI28" s="1087"/>
      <c r="AJ28" s="1090"/>
      <c r="AK28" s="1078">
        <v>153</v>
      </c>
      <c r="AL28" s="1079"/>
      <c r="AM28" s="1079"/>
      <c r="AN28" s="1079"/>
      <c r="AO28" s="1079"/>
      <c r="AP28" s="1079" t="s">
        <v>491</v>
      </c>
      <c r="AQ28" s="1079"/>
      <c r="AR28" s="1079"/>
      <c r="AS28" s="1079"/>
      <c r="AT28" s="1079"/>
      <c r="AU28" s="1079" t="s">
        <v>491</v>
      </c>
      <c r="AV28" s="1079"/>
      <c r="AW28" s="1079"/>
      <c r="AX28" s="1079"/>
      <c r="AY28" s="1079"/>
      <c r="AZ28" s="1080" t="s">
        <v>491</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389</v>
      </c>
      <c r="C29" s="1067"/>
      <c r="D29" s="1067"/>
      <c r="E29" s="1067"/>
      <c r="F29" s="1067"/>
      <c r="G29" s="1067"/>
      <c r="H29" s="1067"/>
      <c r="I29" s="1067"/>
      <c r="J29" s="1067"/>
      <c r="K29" s="1067"/>
      <c r="L29" s="1067"/>
      <c r="M29" s="1067"/>
      <c r="N29" s="1067"/>
      <c r="O29" s="1067"/>
      <c r="P29" s="1068"/>
      <c r="Q29" s="1074">
        <v>401</v>
      </c>
      <c r="R29" s="1075"/>
      <c r="S29" s="1075"/>
      <c r="T29" s="1075"/>
      <c r="U29" s="1075"/>
      <c r="V29" s="1075">
        <v>401</v>
      </c>
      <c r="W29" s="1075"/>
      <c r="X29" s="1075"/>
      <c r="Y29" s="1075"/>
      <c r="Z29" s="1075"/>
      <c r="AA29" s="1075" t="s">
        <v>578</v>
      </c>
      <c r="AB29" s="1075"/>
      <c r="AC29" s="1075"/>
      <c r="AD29" s="1075"/>
      <c r="AE29" s="1076"/>
      <c r="AF29" s="1071" t="s">
        <v>122</v>
      </c>
      <c r="AG29" s="1072"/>
      <c r="AH29" s="1072"/>
      <c r="AI29" s="1072"/>
      <c r="AJ29" s="1073"/>
      <c r="AK29" s="1016">
        <v>127</v>
      </c>
      <c r="AL29" s="1007"/>
      <c r="AM29" s="1007"/>
      <c r="AN29" s="1007"/>
      <c r="AO29" s="1007"/>
      <c r="AP29" s="1007" t="s">
        <v>491</v>
      </c>
      <c r="AQ29" s="1007"/>
      <c r="AR29" s="1007"/>
      <c r="AS29" s="1007"/>
      <c r="AT29" s="1007"/>
      <c r="AU29" s="1007" t="s">
        <v>491</v>
      </c>
      <c r="AV29" s="1007"/>
      <c r="AW29" s="1007"/>
      <c r="AX29" s="1007"/>
      <c r="AY29" s="1007"/>
      <c r="AZ29" s="1077" t="s">
        <v>491</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390</v>
      </c>
      <c r="C30" s="1067"/>
      <c r="D30" s="1067"/>
      <c r="E30" s="1067"/>
      <c r="F30" s="1067"/>
      <c r="G30" s="1067"/>
      <c r="H30" s="1067"/>
      <c r="I30" s="1067"/>
      <c r="J30" s="1067"/>
      <c r="K30" s="1067"/>
      <c r="L30" s="1067"/>
      <c r="M30" s="1067"/>
      <c r="N30" s="1067"/>
      <c r="O30" s="1067"/>
      <c r="P30" s="1068"/>
      <c r="Q30" s="1074">
        <v>180</v>
      </c>
      <c r="R30" s="1075"/>
      <c r="S30" s="1075"/>
      <c r="T30" s="1075"/>
      <c r="U30" s="1075"/>
      <c r="V30" s="1075">
        <v>179</v>
      </c>
      <c r="W30" s="1075"/>
      <c r="X30" s="1075"/>
      <c r="Y30" s="1075"/>
      <c r="Z30" s="1075"/>
      <c r="AA30" s="1075">
        <v>1</v>
      </c>
      <c r="AB30" s="1075"/>
      <c r="AC30" s="1075"/>
      <c r="AD30" s="1075"/>
      <c r="AE30" s="1076"/>
      <c r="AF30" s="1071" t="s">
        <v>122</v>
      </c>
      <c r="AG30" s="1072"/>
      <c r="AH30" s="1072"/>
      <c r="AI30" s="1072"/>
      <c r="AJ30" s="1073"/>
      <c r="AK30" s="1016">
        <v>72</v>
      </c>
      <c r="AL30" s="1007"/>
      <c r="AM30" s="1007"/>
      <c r="AN30" s="1007"/>
      <c r="AO30" s="1007"/>
      <c r="AP30" s="1007" t="s">
        <v>491</v>
      </c>
      <c r="AQ30" s="1007"/>
      <c r="AR30" s="1007"/>
      <c r="AS30" s="1007"/>
      <c r="AT30" s="1007"/>
      <c r="AU30" s="1007" t="s">
        <v>491</v>
      </c>
      <c r="AV30" s="1007"/>
      <c r="AW30" s="1007"/>
      <c r="AX30" s="1007"/>
      <c r="AY30" s="1007"/>
      <c r="AZ30" s="1077" t="s">
        <v>491</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391</v>
      </c>
      <c r="C31" s="1067"/>
      <c r="D31" s="1067"/>
      <c r="E31" s="1067"/>
      <c r="F31" s="1067"/>
      <c r="G31" s="1067"/>
      <c r="H31" s="1067"/>
      <c r="I31" s="1067"/>
      <c r="J31" s="1067"/>
      <c r="K31" s="1067"/>
      <c r="L31" s="1067"/>
      <c r="M31" s="1067"/>
      <c r="N31" s="1067"/>
      <c r="O31" s="1067"/>
      <c r="P31" s="1068"/>
      <c r="Q31" s="1074">
        <v>1413</v>
      </c>
      <c r="R31" s="1075"/>
      <c r="S31" s="1075"/>
      <c r="T31" s="1075"/>
      <c r="U31" s="1075"/>
      <c r="V31" s="1075">
        <v>1389</v>
      </c>
      <c r="W31" s="1075"/>
      <c r="X31" s="1075"/>
      <c r="Y31" s="1075"/>
      <c r="Z31" s="1075"/>
      <c r="AA31" s="1075">
        <v>23</v>
      </c>
      <c r="AB31" s="1075"/>
      <c r="AC31" s="1075"/>
      <c r="AD31" s="1075"/>
      <c r="AE31" s="1076"/>
      <c r="AF31" s="1071">
        <v>23</v>
      </c>
      <c r="AG31" s="1072"/>
      <c r="AH31" s="1072"/>
      <c r="AI31" s="1072"/>
      <c r="AJ31" s="1073"/>
      <c r="AK31" s="1016">
        <v>229</v>
      </c>
      <c r="AL31" s="1007"/>
      <c r="AM31" s="1007"/>
      <c r="AN31" s="1007"/>
      <c r="AO31" s="1007"/>
      <c r="AP31" s="1007" t="s">
        <v>491</v>
      </c>
      <c r="AQ31" s="1007"/>
      <c r="AR31" s="1007"/>
      <c r="AS31" s="1007"/>
      <c r="AT31" s="1007"/>
      <c r="AU31" s="1007" t="s">
        <v>491</v>
      </c>
      <c r="AV31" s="1007"/>
      <c r="AW31" s="1007"/>
      <c r="AX31" s="1007"/>
      <c r="AY31" s="1007"/>
      <c r="AZ31" s="1077" t="s">
        <v>491</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392</v>
      </c>
      <c r="C32" s="1067"/>
      <c r="D32" s="1067"/>
      <c r="E32" s="1067"/>
      <c r="F32" s="1067"/>
      <c r="G32" s="1067"/>
      <c r="H32" s="1067"/>
      <c r="I32" s="1067"/>
      <c r="J32" s="1067"/>
      <c r="K32" s="1067"/>
      <c r="L32" s="1067"/>
      <c r="M32" s="1067"/>
      <c r="N32" s="1067"/>
      <c r="O32" s="1067"/>
      <c r="P32" s="1068"/>
      <c r="Q32" s="1074">
        <v>13</v>
      </c>
      <c r="R32" s="1075"/>
      <c r="S32" s="1075"/>
      <c r="T32" s="1075"/>
      <c r="U32" s="1075"/>
      <c r="V32" s="1075">
        <v>13</v>
      </c>
      <c r="W32" s="1075"/>
      <c r="X32" s="1075"/>
      <c r="Y32" s="1075"/>
      <c r="Z32" s="1075"/>
      <c r="AA32" s="1075" t="s">
        <v>578</v>
      </c>
      <c r="AB32" s="1075"/>
      <c r="AC32" s="1075"/>
      <c r="AD32" s="1075"/>
      <c r="AE32" s="1076"/>
      <c r="AF32" s="1071" t="s">
        <v>122</v>
      </c>
      <c r="AG32" s="1072"/>
      <c r="AH32" s="1072"/>
      <c r="AI32" s="1072"/>
      <c r="AJ32" s="1073"/>
      <c r="AK32" s="1016">
        <v>4</v>
      </c>
      <c r="AL32" s="1007"/>
      <c r="AM32" s="1007"/>
      <c r="AN32" s="1007"/>
      <c r="AO32" s="1007"/>
      <c r="AP32" s="1007" t="s">
        <v>491</v>
      </c>
      <c r="AQ32" s="1007"/>
      <c r="AR32" s="1007"/>
      <c r="AS32" s="1007"/>
      <c r="AT32" s="1007"/>
      <c r="AU32" s="1007" t="s">
        <v>491</v>
      </c>
      <c r="AV32" s="1007"/>
      <c r="AW32" s="1007"/>
      <c r="AX32" s="1007"/>
      <c r="AY32" s="1007"/>
      <c r="AZ32" s="1077" t="s">
        <v>491</v>
      </c>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393</v>
      </c>
      <c r="C33" s="1067"/>
      <c r="D33" s="1067"/>
      <c r="E33" s="1067"/>
      <c r="F33" s="1067"/>
      <c r="G33" s="1067"/>
      <c r="H33" s="1067"/>
      <c r="I33" s="1067"/>
      <c r="J33" s="1067"/>
      <c r="K33" s="1067"/>
      <c r="L33" s="1067"/>
      <c r="M33" s="1067"/>
      <c r="N33" s="1067"/>
      <c r="O33" s="1067"/>
      <c r="P33" s="1068"/>
      <c r="Q33" s="1074">
        <v>395</v>
      </c>
      <c r="R33" s="1075"/>
      <c r="S33" s="1075"/>
      <c r="T33" s="1075"/>
      <c r="U33" s="1075"/>
      <c r="V33" s="1075">
        <v>380</v>
      </c>
      <c r="W33" s="1075"/>
      <c r="X33" s="1075"/>
      <c r="Y33" s="1075"/>
      <c r="Z33" s="1075"/>
      <c r="AA33" s="1075">
        <v>15</v>
      </c>
      <c r="AB33" s="1075"/>
      <c r="AC33" s="1075"/>
      <c r="AD33" s="1075"/>
      <c r="AE33" s="1076"/>
      <c r="AF33" s="1071">
        <v>406</v>
      </c>
      <c r="AG33" s="1072"/>
      <c r="AH33" s="1072"/>
      <c r="AI33" s="1072"/>
      <c r="AJ33" s="1073"/>
      <c r="AK33" s="1016">
        <v>149</v>
      </c>
      <c r="AL33" s="1007"/>
      <c r="AM33" s="1007"/>
      <c r="AN33" s="1007"/>
      <c r="AO33" s="1007"/>
      <c r="AP33" s="1007">
        <v>429</v>
      </c>
      <c r="AQ33" s="1007"/>
      <c r="AR33" s="1007"/>
      <c r="AS33" s="1007"/>
      <c r="AT33" s="1007"/>
      <c r="AU33" s="1007">
        <v>337</v>
      </c>
      <c r="AV33" s="1007"/>
      <c r="AW33" s="1007"/>
      <c r="AX33" s="1007"/>
      <c r="AY33" s="1007"/>
      <c r="AZ33" s="1077" t="s">
        <v>491</v>
      </c>
      <c r="BA33" s="1077"/>
      <c r="BB33" s="1077"/>
      <c r="BC33" s="1077"/>
      <c r="BD33" s="107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395</v>
      </c>
      <c r="C34" s="1067"/>
      <c r="D34" s="1067"/>
      <c r="E34" s="1067"/>
      <c r="F34" s="1067"/>
      <c r="G34" s="1067"/>
      <c r="H34" s="1067"/>
      <c r="I34" s="1067"/>
      <c r="J34" s="1067"/>
      <c r="K34" s="1067"/>
      <c r="L34" s="1067"/>
      <c r="M34" s="1067"/>
      <c r="N34" s="1067"/>
      <c r="O34" s="1067"/>
      <c r="P34" s="1068"/>
      <c r="Q34" s="1074">
        <v>70</v>
      </c>
      <c r="R34" s="1075"/>
      <c r="S34" s="1075"/>
      <c r="T34" s="1075"/>
      <c r="U34" s="1075"/>
      <c r="V34" s="1075">
        <v>32</v>
      </c>
      <c r="W34" s="1075"/>
      <c r="X34" s="1075"/>
      <c r="Y34" s="1075"/>
      <c r="Z34" s="1075"/>
      <c r="AA34" s="1075">
        <v>38</v>
      </c>
      <c r="AB34" s="1075"/>
      <c r="AC34" s="1075"/>
      <c r="AD34" s="1075"/>
      <c r="AE34" s="1076"/>
      <c r="AF34" s="1071">
        <v>38</v>
      </c>
      <c r="AG34" s="1072"/>
      <c r="AH34" s="1072"/>
      <c r="AI34" s="1072"/>
      <c r="AJ34" s="1073"/>
      <c r="AK34" s="1016" t="s">
        <v>552</v>
      </c>
      <c r="AL34" s="1007"/>
      <c r="AM34" s="1007"/>
      <c r="AN34" s="1007"/>
      <c r="AO34" s="1007"/>
      <c r="AP34" s="1007" t="s">
        <v>491</v>
      </c>
      <c r="AQ34" s="1007"/>
      <c r="AR34" s="1007"/>
      <c r="AS34" s="1007"/>
      <c r="AT34" s="1007"/>
      <c r="AU34" s="1007" t="s">
        <v>491</v>
      </c>
      <c r="AV34" s="1007"/>
      <c r="AW34" s="1007"/>
      <c r="AX34" s="1007"/>
      <c r="AY34" s="1007"/>
      <c r="AZ34" s="1077" t="s">
        <v>491</v>
      </c>
      <c r="BA34" s="1077"/>
      <c r="BB34" s="1077"/>
      <c r="BC34" s="1077"/>
      <c r="BD34" s="1077"/>
      <c r="BE34" s="1008" t="s">
        <v>396</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t="s">
        <v>397</v>
      </c>
      <c r="C35" s="1067"/>
      <c r="D35" s="1067"/>
      <c r="E35" s="1067"/>
      <c r="F35" s="1067"/>
      <c r="G35" s="1067"/>
      <c r="H35" s="1067"/>
      <c r="I35" s="1067"/>
      <c r="J35" s="1067"/>
      <c r="K35" s="1067"/>
      <c r="L35" s="1067"/>
      <c r="M35" s="1067"/>
      <c r="N35" s="1067"/>
      <c r="O35" s="1067"/>
      <c r="P35" s="1068"/>
      <c r="Q35" s="1074">
        <v>483</v>
      </c>
      <c r="R35" s="1075"/>
      <c r="S35" s="1075"/>
      <c r="T35" s="1075"/>
      <c r="U35" s="1075"/>
      <c r="V35" s="1075">
        <v>452</v>
      </c>
      <c r="W35" s="1075"/>
      <c r="X35" s="1075"/>
      <c r="Y35" s="1075"/>
      <c r="Z35" s="1075"/>
      <c r="AA35" s="1075">
        <v>31</v>
      </c>
      <c r="AB35" s="1075"/>
      <c r="AC35" s="1075"/>
      <c r="AD35" s="1075"/>
      <c r="AE35" s="1076"/>
      <c r="AF35" s="1071">
        <v>22</v>
      </c>
      <c r="AG35" s="1072"/>
      <c r="AH35" s="1072"/>
      <c r="AI35" s="1072"/>
      <c r="AJ35" s="1073"/>
      <c r="AK35" s="1016">
        <v>421</v>
      </c>
      <c r="AL35" s="1007"/>
      <c r="AM35" s="1007"/>
      <c r="AN35" s="1007"/>
      <c r="AO35" s="1007"/>
      <c r="AP35" s="1007">
        <v>1105</v>
      </c>
      <c r="AQ35" s="1007"/>
      <c r="AR35" s="1007"/>
      <c r="AS35" s="1007"/>
      <c r="AT35" s="1007"/>
      <c r="AU35" s="1007">
        <v>1105</v>
      </c>
      <c r="AV35" s="1007"/>
      <c r="AW35" s="1007"/>
      <c r="AX35" s="1007"/>
      <c r="AY35" s="1007"/>
      <c r="AZ35" s="1077" t="s">
        <v>491</v>
      </c>
      <c r="BA35" s="1077"/>
      <c r="BB35" s="1077"/>
      <c r="BC35" s="1077"/>
      <c r="BD35" s="1077"/>
      <c r="BE35" s="1008" t="s">
        <v>396</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t="s">
        <v>398</v>
      </c>
      <c r="C36" s="1067"/>
      <c r="D36" s="1067"/>
      <c r="E36" s="1067"/>
      <c r="F36" s="1067"/>
      <c r="G36" s="1067"/>
      <c r="H36" s="1067"/>
      <c r="I36" s="1067"/>
      <c r="J36" s="1067"/>
      <c r="K36" s="1067"/>
      <c r="L36" s="1067"/>
      <c r="M36" s="1067"/>
      <c r="N36" s="1067"/>
      <c r="O36" s="1067"/>
      <c r="P36" s="1068"/>
      <c r="Q36" s="1074">
        <v>92</v>
      </c>
      <c r="R36" s="1075"/>
      <c r="S36" s="1075"/>
      <c r="T36" s="1075"/>
      <c r="U36" s="1075"/>
      <c r="V36" s="1075">
        <v>82</v>
      </c>
      <c r="W36" s="1075"/>
      <c r="X36" s="1075"/>
      <c r="Y36" s="1075"/>
      <c r="Z36" s="1075"/>
      <c r="AA36" s="1075">
        <v>10</v>
      </c>
      <c r="AB36" s="1075"/>
      <c r="AC36" s="1075"/>
      <c r="AD36" s="1075"/>
      <c r="AE36" s="1076"/>
      <c r="AF36" s="1071">
        <v>10</v>
      </c>
      <c r="AG36" s="1072"/>
      <c r="AH36" s="1072"/>
      <c r="AI36" s="1072"/>
      <c r="AJ36" s="1073"/>
      <c r="AK36" s="1016">
        <v>83</v>
      </c>
      <c r="AL36" s="1007"/>
      <c r="AM36" s="1007"/>
      <c r="AN36" s="1007"/>
      <c r="AO36" s="1007"/>
      <c r="AP36" s="1007">
        <v>250</v>
      </c>
      <c r="AQ36" s="1007"/>
      <c r="AR36" s="1007"/>
      <c r="AS36" s="1007"/>
      <c r="AT36" s="1007"/>
      <c r="AU36" s="1007">
        <v>250</v>
      </c>
      <c r="AV36" s="1007"/>
      <c r="AW36" s="1007"/>
      <c r="AX36" s="1007"/>
      <c r="AY36" s="1007"/>
      <c r="AZ36" s="1077" t="s">
        <v>491</v>
      </c>
      <c r="BA36" s="1077"/>
      <c r="BB36" s="1077"/>
      <c r="BC36" s="1077"/>
      <c r="BD36" s="1077"/>
      <c r="BE36" s="1008" t="s">
        <v>396</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t="s">
        <v>399</v>
      </c>
      <c r="C37" s="1067"/>
      <c r="D37" s="1067"/>
      <c r="E37" s="1067"/>
      <c r="F37" s="1067"/>
      <c r="G37" s="1067"/>
      <c r="H37" s="1067"/>
      <c r="I37" s="1067"/>
      <c r="J37" s="1067"/>
      <c r="K37" s="1067"/>
      <c r="L37" s="1067"/>
      <c r="M37" s="1067"/>
      <c r="N37" s="1067"/>
      <c r="O37" s="1067"/>
      <c r="P37" s="1068"/>
      <c r="Q37" s="1074">
        <v>52</v>
      </c>
      <c r="R37" s="1075"/>
      <c r="S37" s="1075"/>
      <c r="T37" s="1075"/>
      <c r="U37" s="1075"/>
      <c r="V37" s="1075">
        <v>44</v>
      </c>
      <c r="W37" s="1075"/>
      <c r="X37" s="1075"/>
      <c r="Y37" s="1075"/>
      <c r="Z37" s="1075"/>
      <c r="AA37" s="1075">
        <v>8</v>
      </c>
      <c r="AB37" s="1075"/>
      <c r="AC37" s="1075"/>
      <c r="AD37" s="1075"/>
      <c r="AE37" s="1076"/>
      <c r="AF37" s="1071">
        <v>8</v>
      </c>
      <c r="AG37" s="1072"/>
      <c r="AH37" s="1072"/>
      <c r="AI37" s="1072"/>
      <c r="AJ37" s="1073"/>
      <c r="AK37" s="1016">
        <v>34</v>
      </c>
      <c r="AL37" s="1007"/>
      <c r="AM37" s="1007"/>
      <c r="AN37" s="1007"/>
      <c r="AO37" s="1007"/>
      <c r="AP37" s="1007">
        <v>43</v>
      </c>
      <c r="AQ37" s="1007"/>
      <c r="AR37" s="1007"/>
      <c r="AS37" s="1007"/>
      <c r="AT37" s="1007"/>
      <c r="AU37" s="1007">
        <v>40</v>
      </c>
      <c r="AV37" s="1007"/>
      <c r="AW37" s="1007"/>
      <c r="AX37" s="1007"/>
      <c r="AY37" s="1007"/>
      <c r="AZ37" s="1077" t="s">
        <v>491</v>
      </c>
      <c r="BA37" s="1077"/>
      <c r="BB37" s="1077"/>
      <c r="BC37" s="1077"/>
      <c r="BD37" s="1077"/>
      <c r="BE37" s="1008" t="s">
        <v>396</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400</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376</v>
      </c>
      <c r="B63" s="973" t="s">
        <v>401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512</v>
      </c>
      <c r="AG63" s="995"/>
      <c r="AH63" s="995"/>
      <c r="AI63" s="995"/>
      <c r="AJ63" s="1058"/>
      <c r="AK63" s="1059"/>
      <c r="AL63" s="999"/>
      <c r="AM63" s="999"/>
      <c r="AN63" s="999"/>
      <c r="AO63" s="999"/>
      <c r="AP63" s="995">
        <v>1827</v>
      </c>
      <c r="AQ63" s="995"/>
      <c r="AR63" s="995"/>
      <c r="AS63" s="995"/>
      <c r="AT63" s="995"/>
      <c r="AU63" s="995">
        <v>1733</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403</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404</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554</v>
      </c>
      <c r="C68" s="1022"/>
      <c r="D68" s="1022"/>
      <c r="E68" s="1022"/>
      <c r="F68" s="1022"/>
      <c r="G68" s="1022"/>
      <c r="H68" s="1022"/>
      <c r="I68" s="1022"/>
      <c r="J68" s="1022"/>
      <c r="K68" s="1022"/>
      <c r="L68" s="1022"/>
      <c r="M68" s="1022"/>
      <c r="N68" s="1022"/>
      <c r="O68" s="1022"/>
      <c r="P68" s="1023"/>
      <c r="Q68" s="1024">
        <v>4859</v>
      </c>
      <c r="R68" s="1018"/>
      <c r="S68" s="1018"/>
      <c r="T68" s="1018"/>
      <c r="U68" s="1018"/>
      <c r="V68" s="1018">
        <v>4013</v>
      </c>
      <c r="W68" s="1018"/>
      <c r="X68" s="1018"/>
      <c r="Y68" s="1018"/>
      <c r="Z68" s="1018"/>
      <c r="AA68" s="1018">
        <v>846</v>
      </c>
      <c r="AB68" s="1018"/>
      <c r="AC68" s="1018"/>
      <c r="AD68" s="1018"/>
      <c r="AE68" s="1018"/>
      <c r="AF68" s="1018">
        <v>846</v>
      </c>
      <c r="AG68" s="1018"/>
      <c r="AH68" s="1018"/>
      <c r="AI68" s="1018"/>
      <c r="AJ68" s="1018"/>
      <c r="AK68" s="1018" t="s">
        <v>570</v>
      </c>
      <c r="AL68" s="1018"/>
      <c r="AM68" s="1018"/>
      <c r="AN68" s="1018"/>
      <c r="AO68" s="1018"/>
      <c r="AP68" s="1018" t="s">
        <v>491</v>
      </c>
      <c r="AQ68" s="1018"/>
      <c r="AR68" s="1018"/>
      <c r="AS68" s="1018"/>
      <c r="AT68" s="1018"/>
      <c r="AU68" s="1018" t="s">
        <v>491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555</v>
      </c>
      <c r="C69" s="1011"/>
      <c r="D69" s="1011"/>
      <c r="E69" s="1011"/>
      <c r="F69" s="1011"/>
      <c r="G69" s="1011"/>
      <c r="H69" s="1011"/>
      <c r="I69" s="1011"/>
      <c r="J69" s="1011"/>
      <c r="K69" s="1011"/>
      <c r="L69" s="1011"/>
      <c r="M69" s="1011"/>
      <c r="N69" s="1011"/>
      <c r="O69" s="1011"/>
      <c r="P69" s="1012"/>
      <c r="Q69" s="1013">
        <v>540</v>
      </c>
      <c r="R69" s="1007"/>
      <c r="S69" s="1007"/>
      <c r="T69" s="1007"/>
      <c r="U69" s="1007"/>
      <c r="V69" s="1007">
        <v>538</v>
      </c>
      <c r="W69" s="1007"/>
      <c r="X69" s="1007"/>
      <c r="Y69" s="1007"/>
      <c r="Z69" s="1007"/>
      <c r="AA69" s="1007">
        <v>2</v>
      </c>
      <c r="AB69" s="1007"/>
      <c r="AC69" s="1007"/>
      <c r="AD69" s="1007"/>
      <c r="AE69" s="1007"/>
      <c r="AF69" s="1007">
        <v>2</v>
      </c>
      <c r="AG69" s="1007"/>
      <c r="AH69" s="1007"/>
      <c r="AI69" s="1007"/>
      <c r="AJ69" s="1007"/>
      <c r="AK69" s="1007" t="s">
        <v>491</v>
      </c>
      <c r="AL69" s="1007"/>
      <c r="AM69" s="1007"/>
      <c r="AN69" s="1007"/>
      <c r="AO69" s="1007"/>
      <c r="AP69" s="1007" t="s">
        <v>491</v>
      </c>
      <c r="AQ69" s="1007"/>
      <c r="AR69" s="1007"/>
      <c r="AS69" s="1007"/>
      <c r="AT69" s="1007"/>
      <c r="AU69" s="1007" t="s">
        <v>491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556</v>
      </c>
      <c r="C70" s="1011"/>
      <c r="D70" s="1011"/>
      <c r="E70" s="1011"/>
      <c r="F70" s="1011"/>
      <c r="G70" s="1011"/>
      <c r="H70" s="1011"/>
      <c r="I70" s="1011"/>
      <c r="J70" s="1011"/>
      <c r="K70" s="1011"/>
      <c r="L70" s="1011"/>
      <c r="M70" s="1011"/>
      <c r="N70" s="1011"/>
      <c r="O70" s="1011"/>
      <c r="P70" s="1012"/>
      <c r="Q70" s="1013">
        <v>19</v>
      </c>
      <c r="R70" s="1007"/>
      <c r="S70" s="1007"/>
      <c r="T70" s="1007"/>
      <c r="U70" s="1007"/>
      <c r="V70" s="1007">
        <v>14</v>
      </c>
      <c r="W70" s="1007"/>
      <c r="X70" s="1007"/>
      <c r="Y70" s="1007"/>
      <c r="Z70" s="1007"/>
      <c r="AA70" s="1007">
        <v>4</v>
      </c>
      <c r="AB70" s="1007"/>
      <c r="AC70" s="1007"/>
      <c r="AD70" s="1007"/>
      <c r="AE70" s="1007"/>
      <c r="AF70" s="1007">
        <v>4</v>
      </c>
      <c r="AG70" s="1007"/>
      <c r="AH70" s="1007"/>
      <c r="AI70" s="1007"/>
      <c r="AJ70" s="1007"/>
      <c r="AK70" s="1007" t="s">
        <v>491</v>
      </c>
      <c r="AL70" s="1007"/>
      <c r="AM70" s="1007"/>
      <c r="AN70" s="1007"/>
      <c r="AO70" s="1007"/>
      <c r="AP70" s="1007" t="s">
        <v>491</v>
      </c>
      <c r="AQ70" s="1007"/>
      <c r="AR70" s="1007"/>
      <c r="AS70" s="1007"/>
      <c r="AT70" s="1007"/>
      <c r="AU70" s="1007" t="s">
        <v>491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575</v>
      </c>
      <c r="C71" s="1011"/>
      <c r="D71" s="1011"/>
      <c r="E71" s="1011"/>
      <c r="F71" s="1011"/>
      <c r="G71" s="1011"/>
      <c r="H71" s="1011"/>
      <c r="I71" s="1011"/>
      <c r="J71" s="1011"/>
      <c r="K71" s="1011"/>
      <c r="L71" s="1011"/>
      <c r="M71" s="1011"/>
      <c r="N71" s="1011"/>
      <c r="O71" s="1011"/>
      <c r="P71" s="1012"/>
      <c r="Q71" s="1013">
        <v>33</v>
      </c>
      <c r="R71" s="1007"/>
      <c r="S71" s="1007"/>
      <c r="T71" s="1007"/>
      <c r="U71" s="1007"/>
      <c r="V71" s="1007">
        <v>31</v>
      </c>
      <c r="W71" s="1007"/>
      <c r="X71" s="1007"/>
      <c r="Y71" s="1007"/>
      <c r="Z71" s="1007"/>
      <c r="AA71" s="1007">
        <v>2</v>
      </c>
      <c r="AB71" s="1007"/>
      <c r="AC71" s="1007"/>
      <c r="AD71" s="1007"/>
      <c r="AE71" s="1007"/>
      <c r="AF71" s="1007">
        <v>2</v>
      </c>
      <c r="AG71" s="1007"/>
      <c r="AH71" s="1007"/>
      <c r="AI71" s="1007"/>
      <c r="AJ71" s="1007"/>
      <c r="AK71" s="1007">
        <v>5</v>
      </c>
      <c r="AL71" s="1007"/>
      <c r="AM71" s="1007"/>
      <c r="AN71" s="1007"/>
      <c r="AO71" s="1007"/>
      <c r="AP71" s="1007" t="s">
        <v>491</v>
      </c>
      <c r="AQ71" s="1007"/>
      <c r="AR71" s="1007"/>
      <c r="AS71" s="1007"/>
      <c r="AT71" s="1007"/>
      <c r="AU71" s="1007" t="s">
        <v>491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557</v>
      </c>
      <c r="C72" s="1011"/>
      <c r="D72" s="1011"/>
      <c r="E72" s="1011"/>
      <c r="F72" s="1011"/>
      <c r="G72" s="1011"/>
      <c r="H72" s="1011"/>
      <c r="I72" s="1011"/>
      <c r="J72" s="1011"/>
      <c r="K72" s="1011"/>
      <c r="L72" s="1011"/>
      <c r="M72" s="1011"/>
      <c r="N72" s="1011"/>
      <c r="O72" s="1011"/>
      <c r="P72" s="1012"/>
      <c r="Q72" s="1013">
        <v>1</v>
      </c>
      <c r="R72" s="1007"/>
      <c r="S72" s="1007"/>
      <c r="T72" s="1007"/>
      <c r="U72" s="1007"/>
      <c r="V72" s="1007">
        <v>0</v>
      </c>
      <c r="W72" s="1007"/>
      <c r="X72" s="1007"/>
      <c r="Y72" s="1007"/>
      <c r="Z72" s="1007"/>
      <c r="AA72" s="1007">
        <v>0</v>
      </c>
      <c r="AB72" s="1007"/>
      <c r="AC72" s="1007"/>
      <c r="AD72" s="1007"/>
      <c r="AE72" s="1007"/>
      <c r="AF72" s="1007">
        <v>0</v>
      </c>
      <c r="AG72" s="1007"/>
      <c r="AH72" s="1007"/>
      <c r="AI72" s="1007"/>
      <c r="AJ72" s="1007"/>
      <c r="AK72" s="1007" t="s">
        <v>491</v>
      </c>
      <c r="AL72" s="1007"/>
      <c r="AM72" s="1007"/>
      <c r="AN72" s="1007"/>
      <c r="AO72" s="1007"/>
      <c r="AP72" s="1007" t="s">
        <v>491</v>
      </c>
      <c r="AQ72" s="1007"/>
      <c r="AR72" s="1007"/>
      <c r="AS72" s="1007"/>
      <c r="AT72" s="1007"/>
      <c r="AU72" s="1007" t="s">
        <v>491</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558</v>
      </c>
      <c r="C73" s="1011"/>
      <c r="D73" s="1011"/>
      <c r="E73" s="1011"/>
      <c r="F73" s="1011"/>
      <c r="G73" s="1011"/>
      <c r="H73" s="1011"/>
      <c r="I73" s="1011"/>
      <c r="J73" s="1011"/>
      <c r="K73" s="1011"/>
      <c r="L73" s="1011"/>
      <c r="M73" s="1011"/>
      <c r="N73" s="1011"/>
      <c r="O73" s="1011"/>
      <c r="P73" s="1012"/>
      <c r="Q73" s="1013">
        <v>95</v>
      </c>
      <c r="R73" s="1007"/>
      <c r="S73" s="1007"/>
      <c r="T73" s="1007"/>
      <c r="U73" s="1007"/>
      <c r="V73" s="1007">
        <v>95</v>
      </c>
      <c r="W73" s="1007"/>
      <c r="X73" s="1007"/>
      <c r="Y73" s="1007"/>
      <c r="Z73" s="1007"/>
      <c r="AA73" s="1007">
        <v>0</v>
      </c>
      <c r="AB73" s="1007"/>
      <c r="AC73" s="1007"/>
      <c r="AD73" s="1007"/>
      <c r="AE73" s="1007"/>
      <c r="AF73" s="1007">
        <v>0</v>
      </c>
      <c r="AG73" s="1007"/>
      <c r="AH73" s="1007"/>
      <c r="AI73" s="1007"/>
      <c r="AJ73" s="1007"/>
      <c r="AK73" s="1007">
        <v>53</v>
      </c>
      <c r="AL73" s="1007"/>
      <c r="AM73" s="1007"/>
      <c r="AN73" s="1007"/>
      <c r="AO73" s="1007"/>
      <c r="AP73" s="1007" t="s">
        <v>491</v>
      </c>
      <c r="AQ73" s="1007"/>
      <c r="AR73" s="1007"/>
      <c r="AS73" s="1007"/>
      <c r="AT73" s="1007"/>
      <c r="AU73" s="1007" t="s">
        <v>491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559</v>
      </c>
      <c r="C74" s="1011"/>
      <c r="D74" s="1011"/>
      <c r="E74" s="1011"/>
      <c r="F74" s="1011"/>
      <c r="G74" s="1011"/>
      <c r="H74" s="1011"/>
      <c r="I74" s="1011"/>
      <c r="J74" s="1011"/>
      <c r="K74" s="1011"/>
      <c r="L74" s="1011"/>
      <c r="M74" s="1011"/>
      <c r="N74" s="1011"/>
      <c r="O74" s="1011"/>
      <c r="P74" s="1012"/>
      <c r="Q74" s="1013">
        <v>24</v>
      </c>
      <c r="R74" s="1007"/>
      <c r="S74" s="1007"/>
      <c r="T74" s="1007"/>
      <c r="U74" s="1007"/>
      <c r="V74" s="1007">
        <v>23</v>
      </c>
      <c r="W74" s="1007"/>
      <c r="X74" s="1007"/>
      <c r="Y74" s="1007"/>
      <c r="Z74" s="1007"/>
      <c r="AA74" s="1007">
        <v>1</v>
      </c>
      <c r="AB74" s="1007"/>
      <c r="AC74" s="1007"/>
      <c r="AD74" s="1007"/>
      <c r="AE74" s="1007"/>
      <c r="AF74" s="1007">
        <v>1</v>
      </c>
      <c r="AG74" s="1007"/>
      <c r="AH74" s="1007"/>
      <c r="AI74" s="1007"/>
      <c r="AJ74" s="1007"/>
      <c r="AK74" s="1007" t="s">
        <v>491</v>
      </c>
      <c r="AL74" s="1007"/>
      <c r="AM74" s="1007"/>
      <c r="AN74" s="1007"/>
      <c r="AO74" s="1007"/>
      <c r="AP74" s="1007" t="s">
        <v>491</v>
      </c>
      <c r="AQ74" s="1007"/>
      <c r="AR74" s="1007"/>
      <c r="AS74" s="1007"/>
      <c r="AT74" s="1007"/>
      <c r="AU74" s="1007" t="s">
        <v>491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560</v>
      </c>
      <c r="C75" s="1011"/>
      <c r="D75" s="1011"/>
      <c r="E75" s="1011"/>
      <c r="F75" s="1011"/>
      <c r="G75" s="1011"/>
      <c r="H75" s="1011"/>
      <c r="I75" s="1011"/>
      <c r="J75" s="1011"/>
      <c r="K75" s="1011"/>
      <c r="L75" s="1011"/>
      <c r="M75" s="1011"/>
      <c r="N75" s="1011"/>
      <c r="O75" s="1011"/>
      <c r="P75" s="1012"/>
      <c r="Q75" s="1014">
        <v>1045</v>
      </c>
      <c r="R75" s="1015"/>
      <c r="S75" s="1015"/>
      <c r="T75" s="1015"/>
      <c r="U75" s="1016"/>
      <c r="V75" s="1017">
        <v>1016</v>
      </c>
      <c r="W75" s="1015"/>
      <c r="X75" s="1015"/>
      <c r="Y75" s="1015"/>
      <c r="Z75" s="1016"/>
      <c r="AA75" s="1017">
        <v>31</v>
      </c>
      <c r="AB75" s="1015"/>
      <c r="AC75" s="1015"/>
      <c r="AD75" s="1015"/>
      <c r="AE75" s="1016"/>
      <c r="AF75" s="1017">
        <v>31</v>
      </c>
      <c r="AG75" s="1015"/>
      <c r="AH75" s="1015"/>
      <c r="AI75" s="1015"/>
      <c r="AJ75" s="1016"/>
      <c r="AK75" s="1017" t="s">
        <v>491</v>
      </c>
      <c r="AL75" s="1015"/>
      <c r="AM75" s="1015"/>
      <c r="AN75" s="1015"/>
      <c r="AO75" s="1016"/>
      <c r="AP75" s="1017" t="s">
        <v>491</v>
      </c>
      <c r="AQ75" s="1015"/>
      <c r="AR75" s="1015"/>
      <c r="AS75" s="1015"/>
      <c r="AT75" s="1016"/>
      <c r="AU75" s="1017" t="s">
        <v>491</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577</v>
      </c>
      <c r="C76" s="1011"/>
      <c r="D76" s="1011"/>
      <c r="E76" s="1011"/>
      <c r="F76" s="1011"/>
      <c r="G76" s="1011"/>
      <c r="H76" s="1011"/>
      <c r="I76" s="1011"/>
      <c r="J76" s="1011"/>
      <c r="K76" s="1011"/>
      <c r="L76" s="1011"/>
      <c r="M76" s="1011"/>
      <c r="N76" s="1011"/>
      <c r="O76" s="1011"/>
      <c r="P76" s="1012"/>
      <c r="Q76" s="1014">
        <v>105</v>
      </c>
      <c r="R76" s="1015"/>
      <c r="S76" s="1015"/>
      <c r="T76" s="1015"/>
      <c r="U76" s="1016"/>
      <c r="V76" s="1017">
        <v>91</v>
      </c>
      <c r="W76" s="1015"/>
      <c r="X76" s="1015"/>
      <c r="Y76" s="1015"/>
      <c r="Z76" s="1016"/>
      <c r="AA76" s="1017">
        <v>13</v>
      </c>
      <c r="AB76" s="1015"/>
      <c r="AC76" s="1015"/>
      <c r="AD76" s="1015"/>
      <c r="AE76" s="1016"/>
      <c r="AF76" s="1017">
        <v>13</v>
      </c>
      <c r="AG76" s="1015"/>
      <c r="AH76" s="1015"/>
      <c r="AI76" s="1015"/>
      <c r="AJ76" s="1016"/>
      <c r="AK76" s="1017" t="s">
        <v>491</v>
      </c>
      <c r="AL76" s="1015"/>
      <c r="AM76" s="1015"/>
      <c r="AN76" s="1015"/>
      <c r="AO76" s="1016"/>
      <c r="AP76" s="1017" t="s">
        <v>491</v>
      </c>
      <c r="AQ76" s="1015"/>
      <c r="AR76" s="1015"/>
      <c r="AS76" s="1015"/>
      <c r="AT76" s="1016"/>
      <c r="AU76" s="1017" t="s">
        <v>491</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561</v>
      </c>
      <c r="C77" s="1011"/>
      <c r="D77" s="1011"/>
      <c r="E77" s="1011"/>
      <c r="F77" s="1011"/>
      <c r="G77" s="1011"/>
      <c r="H77" s="1011"/>
      <c r="I77" s="1011"/>
      <c r="J77" s="1011"/>
      <c r="K77" s="1011"/>
      <c r="L77" s="1011"/>
      <c r="M77" s="1011"/>
      <c r="N77" s="1011"/>
      <c r="O77" s="1011"/>
      <c r="P77" s="1012"/>
      <c r="Q77" s="1014">
        <v>186</v>
      </c>
      <c r="R77" s="1015"/>
      <c r="S77" s="1015"/>
      <c r="T77" s="1015"/>
      <c r="U77" s="1016"/>
      <c r="V77" s="1017">
        <v>174</v>
      </c>
      <c r="W77" s="1015"/>
      <c r="X77" s="1015"/>
      <c r="Y77" s="1015"/>
      <c r="Z77" s="1016"/>
      <c r="AA77" s="1017">
        <v>11</v>
      </c>
      <c r="AB77" s="1015"/>
      <c r="AC77" s="1015"/>
      <c r="AD77" s="1015"/>
      <c r="AE77" s="1016"/>
      <c r="AF77" s="1017">
        <v>11</v>
      </c>
      <c r="AG77" s="1015"/>
      <c r="AH77" s="1015"/>
      <c r="AI77" s="1015"/>
      <c r="AJ77" s="1016"/>
      <c r="AK77" s="1017" t="s">
        <v>491</v>
      </c>
      <c r="AL77" s="1015"/>
      <c r="AM77" s="1015"/>
      <c r="AN77" s="1015"/>
      <c r="AO77" s="1016"/>
      <c r="AP77" s="1017" t="s">
        <v>491</v>
      </c>
      <c r="AQ77" s="1015"/>
      <c r="AR77" s="1015"/>
      <c r="AS77" s="1015"/>
      <c r="AT77" s="1016"/>
      <c r="AU77" s="1017" t="s">
        <v>491</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562</v>
      </c>
      <c r="C78" s="1011"/>
      <c r="D78" s="1011"/>
      <c r="E78" s="1011"/>
      <c r="F78" s="1011"/>
      <c r="G78" s="1011"/>
      <c r="H78" s="1011"/>
      <c r="I78" s="1011"/>
      <c r="J78" s="1011"/>
      <c r="K78" s="1011"/>
      <c r="L78" s="1011"/>
      <c r="M78" s="1011"/>
      <c r="N78" s="1011"/>
      <c r="O78" s="1011"/>
      <c r="P78" s="1012"/>
      <c r="Q78" s="1013">
        <v>633</v>
      </c>
      <c r="R78" s="1007"/>
      <c r="S78" s="1007"/>
      <c r="T78" s="1007"/>
      <c r="U78" s="1007"/>
      <c r="V78" s="1007">
        <v>611</v>
      </c>
      <c r="W78" s="1007"/>
      <c r="X78" s="1007"/>
      <c r="Y78" s="1007"/>
      <c r="Z78" s="1007"/>
      <c r="AA78" s="1007">
        <v>22</v>
      </c>
      <c r="AB78" s="1007"/>
      <c r="AC78" s="1007"/>
      <c r="AD78" s="1007"/>
      <c r="AE78" s="1007"/>
      <c r="AF78" s="1007">
        <v>22</v>
      </c>
      <c r="AG78" s="1007"/>
      <c r="AH78" s="1007"/>
      <c r="AI78" s="1007"/>
      <c r="AJ78" s="1007"/>
      <c r="AK78" s="1007" t="s">
        <v>491</v>
      </c>
      <c r="AL78" s="1007"/>
      <c r="AM78" s="1007"/>
      <c r="AN78" s="1007"/>
      <c r="AO78" s="1007"/>
      <c r="AP78" s="1007">
        <v>85</v>
      </c>
      <c r="AQ78" s="1007"/>
      <c r="AR78" s="1007"/>
      <c r="AS78" s="1007"/>
      <c r="AT78" s="1007"/>
      <c r="AU78" s="1007">
        <v>18</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563</v>
      </c>
      <c r="C79" s="1011"/>
      <c r="D79" s="1011"/>
      <c r="E79" s="1011"/>
      <c r="F79" s="1011"/>
      <c r="G79" s="1011"/>
      <c r="H79" s="1011"/>
      <c r="I79" s="1011"/>
      <c r="J79" s="1011"/>
      <c r="K79" s="1011"/>
      <c r="L79" s="1011"/>
      <c r="M79" s="1011"/>
      <c r="N79" s="1011"/>
      <c r="O79" s="1011"/>
      <c r="P79" s="1012"/>
      <c r="Q79" s="1013">
        <v>5</v>
      </c>
      <c r="R79" s="1007"/>
      <c r="S79" s="1007"/>
      <c r="T79" s="1007"/>
      <c r="U79" s="1007"/>
      <c r="V79" s="1007">
        <v>5</v>
      </c>
      <c r="W79" s="1007"/>
      <c r="X79" s="1007"/>
      <c r="Y79" s="1007"/>
      <c r="Z79" s="1007"/>
      <c r="AA79" s="1007">
        <v>0</v>
      </c>
      <c r="AB79" s="1007"/>
      <c r="AC79" s="1007"/>
      <c r="AD79" s="1007"/>
      <c r="AE79" s="1007"/>
      <c r="AF79" s="1007">
        <v>0</v>
      </c>
      <c r="AG79" s="1007"/>
      <c r="AH79" s="1007"/>
      <c r="AI79" s="1007"/>
      <c r="AJ79" s="1007"/>
      <c r="AK79" s="1007" t="s">
        <v>491</v>
      </c>
      <c r="AL79" s="1007"/>
      <c r="AM79" s="1007"/>
      <c r="AN79" s="1007"/>
      <c r="AO79" s="1007"/>
      <c r="AP79" s="1007" t="s">
        <v>491</v>
      </c>
      <c r="AQ79" s="1007"/>
      <c r="AR79" s="1007"/>
      <c r="AS79" s="1007"/>
      <c r="AT79" s="1007"/>
      <c r="AU79" s="1007" t="s">
        <v>491</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t="s">
        <v>564</v>
      </c>
      <c r="C80" s="1011"/>
      <c r="D80" s="1011"/>
      <c r="E80" s="1011"/>
      <c r="F80" s="1011"/>
      <c r="G80" s="1011"/>
      <c r="H80" s="1011"/>
      <c r="I80" s="1011"/>
      <c r="J80" s="1011"/>
      <c r="K80" s="1011"/>
      <c r="L80" s="1011"/>
      <c r="M80" s="1011"/>
      <c r="N80" s="1011"/>
      <c r="O80" s="1011"/>
      <c r="P80" s="1012"/>
      <c r="Q80" s="1013">
        <v>1</v>
      </c>
      <c r="R80" s="1007"/>
      <c r="S80" s="1007"/>
      <c r="T80" s="1007"/>
      <c r="U80" s="1007"/>
      <c r="V80" s="1007">
        <v>0</v>
      </c>
      <c r="W80" s="1007"/>
      <c r="X80" s="1007"/>
      <c r="Y80" s="1007"/>
      <c r="Z80" s="1007"/>
      <c r="AA80" s="1007">
        <v>1</v>
      </c>
      <c r="AB80" s="1007"/>
      <c r="AC80" s="1007"/>
      <c r="AD80" s="1007"/>
      <c r="AE80" s="1007"/>
      <c r="AF80" s="1007">
        <v>1</v>
      </c>
      <c r="AG80" s="1007"/>
      <c r="AH80" s="1007"/>
      <c r="AI80" s="1007"/>
      <c r="AJ80" s="1007"/>
      <c r="AK80" s="1007" t="s">
        <v>491</v>
      </c>
      <c r="AL80" s="1007"/>
      <c r="AM80" s="1007"/>
      <c r="AN80" s="1007"/>
      <c r="AO80" s="1007"/>
      <c r="AP80" s="1007" t="s">
        <v>491</v>
      </c>
      <c r="AQ80" s="1007"/>
      <c r="AR80" s="1007"/>
      <c r="AS80" s="1007"/>
      <c r="AT80" s="1007"/>
      <c r="AU80" s="1007" t="s">
        <v>491</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t="s">
        <v>565</v>
      </c>
      <c r="C81" s="1011"/>
      <c r="D81" s="1011"/>
      <c r="E81" s="1011"/>
      <c r="F81" s="1011"/>
      <c r="G81" s="1011"/>
      <c r="H81" s="1011"/>
      <c r="I81" s="1011"/>
      <c r="J81" s="1011"/>
      <c r="K81" s="1011"/>
      <c r="L81" s="1011"/>
      <c r="M81" s="1011"/>
      <c r="N81" s="1011"/>
      <c r="O81" s="1011"/>
      <c r="P81" s="1012"/>
      <c r="Q81" s="1013">
        <v>72</v>
      </c>
      <c r="R81" s="1007"/>
      <c r="S81" s="1007"/>
      <c r="T81" s="1007"/>
      <c r="U81" s="1007"/>
      <c r="V81" s="1007">
        <v>59</v>
      </c>
      <c r="W81" s="1007"/>
      <c r="X81" s="1007"/>
      <c r="Y81" s="1007"/>
      <c r="Z81" s="1007"/>
      <c r="AA81" s="1007">
        <v>13</v>
      </c>
      <c r="AB81" s="1007"/>
      <c r="AC81" s="1007"/>
      <c r="AD81" s="1007"/>
      <c r="AE81" s="1007"/>
      <c r="AF81" s="1007">
        <v>13</v>
      </c>
      <c r="AG81" s="1007"/>
      <c r="AH81" s="1007"/>
      <c r="AI81" s="1007"/>
      <c r="AJ81" s="1007"/>
      <c r="AK81" s="1007" t="s">
        <v>491</v>
      </c>
      <c r="AL81" s="1007"/>
      <c r="AM81" s="1007"/>
      <c r="AN81" s="1007"/>
      <c r="AO81" s="1007"/>
      <c r="AP81" s="1007" t="s">
        <v>491</v>
      </c>
      <c r="AQ81" s="1007"/>
      <c r="AR81" s="1007"/>
      <c r="AS81" s="1007"/>
      <c r="AT81" s="1007"/>
      <c r="AU81" s="1007" t="s">
        <v>491</v>
      </c>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t="s">
        <v>566</v>
      </c>
      <c r="C82" s="1011"/>
      <c r="D82" s="1011"/>
      <c r="E82" s="1011"/>
      <c r="F82" s="1011"/>
      <c r="G82" s="1011"/>
      <c r="H82" s="1011"/>
      <c r="I82" s="1011"/>
      <c r="J82" s="1011"/>
      <c r="K82" s="1011"/>
      <c r="L82" s="1011"/>
      <c r="M82" s="1011"/>
      <c r="N82" s="1011"/>
      <c r="O82" s="1011"/>
      <c r="P82" s="1012"/>
      <c r="Q82" s="1013">
        <v>152</v>
      </c>
      <c r="R82" s="1007"/>
      <c r="S82" s="1007"/>
      <c r="T82" s="1007"/>
      <c r="U82" s="1007"/>
      <c r="V82" s="1007">
        <v>97</v>
      </c>
      <c r="W82" s="1007"/>
      <c r="X82" s="1007"/>
      <c r="Y82" s="1007"/>
      <c r="Z82" s="1007"/>
      <c r="AA82" s="1007">
        <v>55</v>
      </c>
      <c r="AB82" s="1007"/>
      <c r="AC82" s="1007"/>
      <c r="AD82" s="1007"/>
      <c r="AE82" s="1007"/>
      <c r="AF82" s="1007">
        <v>55</v>
      </c>
      <c r="AG82" s="1007"/>
      <c r="AH82" s="1007"/>
      <c r="AI82" s="1007"/>
      <c r="AJ82" s="1007"/>
      <c r="AK82" s="1007" t="s">
        <v>491</v>
      </c>
      <c r="AL82" s="1007"/>
      <c r="AM82" s="1007"/>
      <c r="AN82" s="1007"/>
      <c r="AO82" s="1007"/>
      <c r="AP82" s="1007" t="s">
        <v>491</v>
      </c>
      <c r="AQ82" s="1007"/>
      <c r="AR82" s="1007"/>
      <c r="AS82" s="1007"/>
      <c r="AT82" s="1007"/>
      <c r="AU82" s="1007" t="s">
        <v>491</v>
      </c>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t="s">
        <v>567</v>
      </c>
      <c r="C83" s="1011"/>
      <c r="D83" s="1011"/>
      <c r="E83" s="1011"/>
      <c r="F83" s="1011"/>
      <c r="G83" s="1011"/>
      <c r="H83" s="1011"/>
      <c r="I83" s="1011"/>
      <c r="J83" s="1011"/>
      <c r="K83" s="1011"/>
      <c r="L83" s="1011"/>
      <c r="M83" s="1011"/>
      <c r="N83" s="1011"/>
      <c r="O83" s="1011"/>
      <c r="P83" s="1012"/>
      <c r="Q83" s="1013">
        <v>88</v>
      </c>
      <c r="R83" s="1007"/>
      <c r="S83" s="1007"/>
      <c r="T83" s="1007"/>
      <c r="U83" s="1007"/>
      <c r="V83" s="1007">
        <v>69</v>
      </c>
      <c r="W83" s="1007"/>
      <c r="X83" s="1007"/>
      <c r="Y83" s="1007"/>
      <c r="Z83" s="1007"/>
      <c r="AA83" s="1007">
        <v>19</v>
      </c>
      <c r="AB83" s="1007"/>
      <c r="AC83" s="1007"/>
      <c r="AD83" s="1007"/>
      <c r="AE83" s="1007"/>
      <c r="AF83" s="1007">
        <v>19</v>
      </c>
      <c r="AG83" s="1007"/>
      <c r="AH83" s="1007"/>
      <c r="AI83" s="1007"/>
      <c r="AJ83" s="1007"/>
      <c r="AK83" s="1007" t="s">
        <v>491</v>
      </c>
      <c r="AL83" s="1007"/>
      <c r="AM83" s="1007"/>
      <c r="AN83" s="1007"/>
      <c r="AO83" s="1007"/>
      <c r="AP83" s="1007" t="s">
        <v>491</v>
      </c>
      <c r="AQ83" s="1007"/>
      <c r="AR83" s="1007"/>
      <c r="AS83" s="1007"/>
      <c r="AT83" s="1007"/>
      <c r="AU83" s="1007" t="s">
        <v>491</v>
      </c>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t="s">
        <v>568</v>
      </c>
      <c r="C84" s="1011"/>
      <c r="D84" s="1011"/>
      <c r="E84" s="1011"/>
      <c r="F84" s="1011"/>
      <c r="G84" s="1011"/>
      <c r="H84" s="1011"/>
      <c r="I84" s="1011"/>
      <c r="J84" s="1011"/>
      <c r="K84" s="1011"/>
      <c r="L84" s="1011"/>
      <c r="M84" s="1011"/>
      <c r="N84" s="1011"/>
      <c r="O84" s="1011"/>
      <c r="P84" s="1012"/>
      <c r="Q84" s="1013">
        <v>230159</v>
      </c>
      <c r="R84" s="1007"/>
      <c r="S84" s="1007"/>
      <c r="T84" s="1007"/>
      <c r="U84" s="1007"/>
      <c r="V84" s="1007">
        <v>223900</v>
      </c>
      <c r="W84" s="1007"/>
      <c r="X84" s="1007"/>
      <c r="Y84" s="1007"/>
      <c r="Z84" s="1007"/>
      <c r="AA84" s="1007">
        <v>6259</v>
      </c>
      <c r="AB84" s="1007"/>
      <c r="AC84" s="1007"/>
      <c r="AD84" s="1007"/>
      <c r="AE84" s="1007"/>
      <c r="AF84" s="1007">
        <v>6259</v>
      </c>
      <c r="AG84" s="1007"/>
      <c r="AH84" s="1007"/>
      <c r="AI84" s="1007"/>
      <c r="AJ84" s="1007"/>
      <c r="AK84" s="1007" t="s">
        <v>491</v>
      </c>
      <c r="AL84" s="1007"/>
      <c r="AM84" s="1007"/>
      <c r="AN84" s="1007"/>
      <c r="AO84" s="1007"/>
      <c r="AP84" s="1007" t="s">
        <v>491</v>
      </c>
      <c r="AQ84" s="1007"/>
      <c r="AR84" s="1007"/>
      <c r="AS84" s="1007"/>
      <c r="AT84" s="1007"/>
      <c r="AU84" s="1007" t="s">
        <v>491</v>
      </c>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t="s">
        <v>569</v>
      </c>
      <c r="C85" s="1011"/>
      <c r="D85" s="1011"/>
      <c r="E85" s="1011"/>
      <c r="F85" s="1011"/>
      <c r="G85" s="1011"/>
      <c r="H85" s="1011"/>
      <c r="I85" s="1011"/>
      <c r="J85" s="1011"/>
      <c r="K85" s="1011"/>
      <c r="L85" s="1011"/>
      <c r="M85" s="1011"/>
      <c r="N85" s="1011"/>
      <c r="O85" s="1011"/>
      <c r="P85" s="1012"/>
      <c r="Q85" s="1013">
        <v>1067</v>
      </c>
      <c r="R85" s="1007"/>
      <c r="S85" s="1007"/>
      <c r="T85" s="1007"/>
      <c r="U85" s="1007"/>
      <c r="V85" s="1007">
        <v>916</v>
      </c>
      <c r="W85" s="1007"/>
      <c r="X85" s="1007"/>
      <c r="Y85" s="1007"/>
      <c r="Z85" s="1007"/>
      <c r="AA85" s="1007">
        <v>150</v>
      </c>
      <c r="AB85" s="1007"/>
      <c r="AC85" s="1007"/>
      <c r="AD85" s="1007"/>
      <c r="AE85" s="1007"/>
      <c r="AF85" s="1007">
        <v>1811</v>
      </c>
      <c r="AG85" s="1007"/>
      <c r="AH85" s="1007"/>
      <c r="AI85" s="1007"/>
      <c r="AJ85" s="1007"/>
      <c r="AK85" s="1007">
        <v>136</v>
      </c>
      <c r="AL85" s="1007"/>
      <c r="AM85" s="1007"/>
      <c r="AN85" s="1007"/>
      <c r="AO85" s="1007"/>
      <c r="AP85" s="1007">
        <v>1034</v>
      </c>
      <c r="AQ85" s="1007"/>
      <c r="AR85" s="1007"/>
      <c r="AS85" s="1007"/>
      <c r="AT85" s="1007"/>
      <c r="AU85" s="1007">
        <v>143</v>
      </c>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376</v>
      </c>
      <c r="B88" s="973" t="s">
        <v>405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9090</v>
      </c>
      <c r="AG88" s="995"/>
      <c r="AH88" s="995"/>
      <c r="AI88" s="995"/>
      <c r="AJ88" s="995"/>
      <c r="AK88" s="999"/>
      <c r="AL88" s="999"/>
      <c r="AM88" s="999"/>
      <c r="AN88" s="999"/>
      <c r="AO88" s="999"/>
      <c r="AP88" s="995">
        <v>1119</v>
      </c>
      <c r="AQ88" s="995"/>
      <c r="AR88" s="995"/>
      <c r="AS88" s="995"/>
      <c r="AT88" s="995"/>
      <c r="AU88" s="995">
        <v>161</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v>4</v>
      </c>
      <c r="CX102" s="989"/>
      <c r="CY102" s="989"/>
      <c r="CZ102" s="989"/>
      <c r="DA102" s="990"/>
      <c r="DB102" s="988" t="s">
        <v>491</v>
      </c>
      <c r="DC102" s="989"/>
      <c r="DD102" s="989"/>
      <c r="DE102" s="989"/>
      <c r="DF102" s="990"/>
      <c r="DG102" s="988" t="s">
        <v>491</v>
      </c>
      <c r="DH102" s="989"/>
      <c r="DI102" s="989"/>
      <c r="DJ102" s="989"/>
      <c r="DK102" s="990"/>
      <c r="DL102" s="988" t="s">
        <v>491</v>
      </c>
      <c r="DM102" s="989"/>
      <c r="DN102" s="989"/>
      <c r="DO102" s="989"/>
      <c r="DP102" s="990"/>
      <c r="DQ102" s="988" t="s">
        <v>491</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411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414</v>
      </c>
      <c r="AB109" s="932"/>
      <c r="AC109" s="932"/>
      <c r="AD109" s="932"/>
      <c r="AE109" s="933"/>
      <c r="AF109" s="934" t="s">
        <v>415</v>
      </c>
      <c r="AG109" s="932"/>
      <c r="AH109" s="932"/>
      <c r="AI109" s="932"/>
      <c r="AJ109" s="933"/>
      <c r="AK109" s="934" t="s">
        <v>294</v>
      </c>
      <c r="AL109" s="932"/>
      <c r="AM109" s="932"/>
      <c r="AN109" s="932"/>
      <c r="AO109" s="933"/>
      <c r="AP109" s="934" t="s">
        <v>416</v>
      </c>
      <c r="AQ109" s="932"/>
      <c r="AR109" s="932"/>
      <c r="AS109" s="932"/>
      <c r="AT109" s="965"/>
      <c r="AU109" s="931" t="s">
        <v>413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414</v>
      </c>
      <c r="BR109" s="932"/>
      <c r="BS109" s="932"/>
      <c r="BT109" s="932"/>
      <c r="BU109" s="933"/>
      <c r="BV109" s="934" t="s">
        <v>415</v>
      </c>
      <c r="BW109" s="932"/>
      <c r="BX109" s="932"/>
      <c r="BY109" s="932"/>
      <c r="BZ109" s="933"/>
      <c r="CA109" s="934" t="s">
        <v>294</v>
      </c>
      <c r="CB109" s="932"/>
      <c r="CC109" s="932"/>
      <c r="CD109" s="932"/>
      <c r="CE109" s="933"/>
      <c r="CF109" s="972" t="s">
        <v>416</v>
      </c>
      <c r="CG109" s="972"/>
      <c r="CH109" s="972"/>
      <c r="CI109" s="972"/>
      <c r="CJ109" s="972"/>
      <c r="CK109" s="934" t="s">
        <v>417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414</v>
      </c>
      <c r="DH109" s="932"/>
      <c r="DI109" s="932"/>
      <c r="DJ109" s="932"/>
      <c r="DK109" s="933"/>
      <c r="DL109" s="934" t="s">
        <v>415</v>
      </c>
      <c r="DM109" s="932"/>
      <c r="DN109" s="932"/>
      <c r="DO109" s="932"/>
      <c r="DP109" s="933"/>
      <c r="DQ109" s="934" t="s">
        <v>294</v>
      </c>
      <c r="DR109" s="932"/>
      <c r="DS109" s="932"/>
      <c r="DT109" s="932"/>
      <c r="DU109" s="933"/>
      <c r="DV109" s="934" t="s">
        <v>416</v>
      </c>
      <c r="DW109" s="932"/>
      <c r="DX109" s="932"/>
      <c r="DY109" s="932"/>
      <c r="DZ109" s="965"/>
    </row>
    <row r="110" spans="1:131" s="230" customFormat="1" ht="26.25" customHeight="1" x14ac:dyDescent="0.2">
      <c r="A110" s="843" t="s">
        <v>418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949904</v>
      </c>
      <c r="AB110" s="925"/>
      <c r="AC110" s="925"/>
      <c r="AD110" s="925"/>
      <c r="AE110" s="926"/>
      <c r="AF110" s="927">
        <v>942139</v>
      </c>
      <c r="AG110" s="925"/>
      <c r="AH110" s="925"/>
      <c r="AI110" s="925"/>
      <c r="AJ110" s="926"/>
      <c r="AK110" s="927">
        <v>891864</v>
      </c>
      <c r="AL110" s="925"/>
      <c r="AM110" s="925"/>
      <c r="AN110" s="925"/>
      <c r="AO110" s="926"/>
      <c r="AP110" s="928">
        <v>18.7</v>
      </c>
      <c r="AQ110" s="929"/>
      <c r="AR110" s="929"/>
      <c r="AS110" s="929"/>
      <c r="AT110" s="930"/>
      <c r="AU110" s="966" t="s">
        <v>69</v>
      </c>
      <c r="AV110" s="967"/>
      <c r="AW110" s="967"/>
      <c r="AX110" s="967"/>
      <c r="AY110" s="967"/>
      <c r="AZ110" s="896" t="s">
        <v>419</v>
      </c>
      <c r="BA110" s="844"/>
      <c r="BB110" s="844"/>
      <c r="BC110" s="844"/>
      <c r="BD110" s="844"/>
      <c r="BE110" s="844"/>
      <c r="BF110" s="844"/>
      <c r="BG110" s="844"/>
      <c r="BH110" s="844"/>
      <c r="BI110" s="844"/>
      <c r="BJ110" s="844"/>
      <c r="BK110" s="844"/>
      <c r="BL110" s="844"/>
      <c r="BM110" s="844"/>
      <c r="BN110" s="844"/>
      <c r="BO110" s="844"/>
      <c r="BP110" s="845"/>
      <c r="BQ110" s="897">
        <v>8660417</v>
      </c>
      <c r="BR110" s="878"/>
      <c r="BS110" s="878"/>
      <c r="BT110" s="878"/>
      <c r="BU110" s="878"/>
      <c r="BV110" s="878">
        <v>7958982</v>
      </c>
      <c r="BW110" s="878"/>
      <c r="BX110" s="878"/>
      <c r="BY110" s="878"/>
      <c r="BZ110" s="878"/>
      <c r="CA110" s="878">
        <v>7575146</v>
      </c>
      <c r="CB110" s="878"/>
      <c r="CC110" s="878"/>
      <c r="CD110" s="878"/>
      <c r="CE110" s="878"/>
      <c r="CF110" s="902">
        <v>158.69999999999999</v>
      </c>
      <c r="CG110" s="903"/>
      <c r="CH110" s="903"/>
      <c r="CI110" s="903"/>
      <c r="CJ110" s="903"/>
      <c r="CK110" s="962" t="s">
        <v>420</v>
      </c>
      <c r="CL110" s="855"/>
      <c r="CM110" s="896" t="s">
        <v>421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422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423</v>
      </c>
      <c r="BA111" s="788"/>
      <c r="BB111" s="788"/>
      <c r="BC111" s="788"/>
      <c r="BD111" s="788"/>
      <c r="BE111" s="788"/>
      <c r="BF111" s="788"/>
      <c r="BG111" s="788"/>
      <c r="BH111" s="788"/>
      <c r="BI111" s="788"/>
      <c r="BJ111" s="788"/>
      <c r="BK111" s="788"/>
      <c r="BL111" s="788"/>
      <c r="BM111" s="788"/>
      <c r="BN111" s="788"/>
      <c r="BO111" s="788"/>
      <c r="BP111" s="789"/>
      <c r="BQ111" s="852">
        <v>102864</v>
      </c>
      <c r="BR111" s="853"/>
      <c r="BS111" s="853"/>
      <c r="BT111" s="853"/>
      <c r="BU111" s="853"/>
      <c r="BV111" s="853">
        <v>73149</v>
      </c>
      <c r="BW111" s="853"/>
      <c r="BX111" s="853"/>
      <c r="BY111" s="853"/>
      <c r="BZ111" s="853"/>
      <c r="CA111" s="853">
        <v>69392</v>
      </c>
      <c r="CB111" s="853"/>
      <c r="CC111" s="853"/>
      <c r="CD111" s="853"/>
      <c r="CE111" s="853"/>
      <c r="CF111" s="911">
        <v>1.5</v>
      </c>
      <c r="CG111" s="912"/>
      <c r="CH111" s="912"/>
      <c r="CI111" s="912"/>
      <c r="CJ111" s="912"/>
      <c r="CK111" s="963"/>
      <c r="CL111" s="857"/>
      <c r="CM111" s="851" t="s">
        <v>424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425</v>
      </c>
      <c r="B112" s="949"/>
      <c r="C112" s="788" t="s">
        <v>426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427</v>
      </c>
      <c r="BA112" s="788"/>
      <c r="BB112" s="788"/>
      <c r="BC112" s="788"/>
      <c r="BD112" s="788"/>
      <c r="BE112" s="788"/>
      <c r="BF112" s="788"/>
      <c r="BG112" s="788"/>
      <c r="BH112" s="788"/>
      <c r="BI112" s="788"/>
      <c r="BJ112" s="788"/>
      <c r="BK112" s="788"/>
      <c r="BL112" s="788"/>
      <c r="BM112" s="788"/>
      <c r="BN112" s="788"/>
      <c r="BO112" s="788"/>
      <c r="BP112" s="789"/>
      <c r="BQ112" s="852">
        <v>2095843</v>
      </c>
      <c r="BR112" s="853"/>
      <c r="BS112" s="853"/>
      <c r="BT112" s="853"/>
      <c r="BU112" s="853"/>
      <c r="BV112" s="853">
        <v>2090262</v>
      </c>
      <c r="BW112" s="853"/>
      <c r="BX112" s="853"/>
      <c r="BY112" s="853"/>
      <c r="BZ112" s="853"/>
      <c r="CA112" s="853">
        <v>1732574</v>
      </c>
      <c r="CB112" s="853"/>
      <c r="CC112" s="853"/>
      <c r="CD112" s="853"/>
      <c r="CE112" s="853"/>
      <c r="CF112" s="911">
        <v>36.299999999999997</v>
      </c>
      <c r="CG112" s="912"/>
      <c r="CH112" s="912"/>
      <c r="CI112" s="912"/>
      <c r="CJ112" s="912"/>
      <c r="CK112" s="963"/>
      <c r="CL112" s="857"/>
      <c r="CM112" s="851" t="s">
        <v>428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182901</v>
      </c>
      <c r="AB113" s="955"/>
      <c r="AC113" s="955"/>
      <c r="AD113" s="955"/>
      <c r="AE113" s="956"/>
      <c r="AF113" s="957">
        <v>166468</v>
      </c>
      <c r="AG113" s="955"/>
      <c r="AH113" s="955"/>
      <c r="AI113" s="955"/>
      <c r="AJ113" s="956"/>
      <c r="AK113" s="957">
        <v>170197</v>
      </c>
      <c r="AL113" s="955"/>
      <c r="AM113" s="955"/>
      <c r="AN113" s="955"/>
      <c r="AO113" s="956"/>
      <c r="AP113" s="958">
        <v>3.6</v>
      </c>
      <c r="AQ113" s="959"/>
      <c r="AR113" s="959"/>
      <c r="AS113" s="959"/>
      <c r="AT113" s="960"/>
      <c r="AU113" s="968"/>
      <c r="AV113" s="969"/>
      <c r="AW113" s="969"/>
      <c r="AX113" s="969"/>
      <c r="AY113" s="969"/>
      <c r="AZ113" s="851" t="s">
        <v>430</v>
      </c>
      <c r="BA113" s="788"/>
      <c r="BB113" s="788"/>
      <c r="BC113" s="788"/>
      <c r="BD113" s="788"/>
      <c r="BE113" s="788"/>
      <c r="BF113" s="788"/>
      <c r="BG113" s="788"/>
      <c r="BH113" s="788"/>
      <c r="BI113" s="788"/>
      <c r="BJ113" s="788"/>
      <c r="BK113" s="788"/>
      <c r="BL113" s="788"/>
      <c r="BM113" s="788"/>
      <c r="BN113" s="788"/>
      <c r="BO113" s="788"/>
      <c r="BP113" s="789"/>
      <c r="BQ113" s="852">
        <v>190663</v>
      </c>
      <c r="BR113" s="853"/>
      <c r="BS113" s="853"/>
      <c r="BT113" s="853"/>
      <c r="BU113" s="853"/>
      <c r="BV113" s="853">
        <v>164789</v>
      </c>
      <c r="BW113" s="853"/>
      <c r="BX113" s="853"/>
      <c r="BY113" s="853"/>
      <c r="BZ113" s="853"/>
      <c r="CA113" s="853">
        <v>160730</v>
      </c>
      <c r="CB113" s="853"/>
      <c r="CC113" s="853"/>
      <c r="CD113" s="853"/>
      <c r="CE113" s="853"/>
      <c r="CF113" s="911">
        <v>3.4</v>
      </c>
      <c r="CG113" s="912"/>
      <c r="CH113" s="912"/>
      <c r="CI113" s="912"/>
      <c r="CJ113" s="912"/>
      <c r="CK113" s="963"/>
      <c r="CL113" s="857"/>
      <c r="CM113" s="851" t="s">
        <v>431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432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12804</v>
      </c>
      <c r="AB114" s="816"/>
      <c r="AC114" s="816"/>
      <c r="AD114" s="816"/>
      <c r="AE114" s="817"/>
      <c r="AF114" s="818">
        <v>22021</v>
      </c>
      <c r="AG114" s="816"/>
      <c r="AH114" s="816"/>
      <c r="AI114" s="816"/>
      <c r="AJ114" s="817"/>
      <c r="AK114" s="818">
        <v>21800</v>
      </c>
      <c r="AL114" s="816"/>
      <c r="AM114" s="816"/>
      <c r="AN114" s="816"/>
      <c r="AO114" s="817"/>
      <c r="AP114" s="860">
        <v>0.5</v>
      </c>
      <c r="AQ114" s="861"/>
      <c r="AR114" s="861"/>
      <c r="AS114" s="861"/>
      <c r="AT114" s="862"/>
      <c r="AU114" s="968"/>
      <c r="AV114" s="969"/>
      <c r="AW114" s="969"/>
      <c r="AX114" s="969"/>
      <c r="AY114" s="969"/>
      <c r="AZ114" s="851" t="s">
        <v>433</v>
      </c>
      <c r="BA114" s="788"/>
      <c r="BB114" s="788"/>
      <c r="BC114" s="788"/>
      <c r="BD114" s="788"/>
      <c r="BE114" s="788"/>
      <c r="BF114" s="788"/>
      <c r="BG114" s="788"/>
      <c r="BH114" s="788"/>
      <c r="BI114" s="788"/>
      <c r="BJ114" s="788"/>
      <c r="BK114" s="788"/>
      <c r="BL114" s="788"/>
      <c r="BM114" s="788"/>
      <c r="BN114" s="788"/>
      <c r="BO114" s="788"/>
      <c r="BP114" s="789"/>
      <c r="BQ114" s="852">
        <v>841016</v>
      </c>
      <c r="BR114" s="853"/>
      <c r="BS114" s="853"/>
      <c r="BT114" s="853"/>
      <c r="BU114" s="853"/>
      <c r="BV114" s="853">
        <v>847579</v>
      </c>
      <c r="BW114" s="853"/>
      <c r="BX114" s="853"/>
      <c r="BY114" s="853"/>
      <c r="BZ114" s="853"/>
      <c r="CA114" s="853">
        <v>782534</v>
      </c>
      <c r="CB114" s="853"/>
      <c r="CC114" s="853"/>
      <c r="CD114" s="853"/>
      <c r="CE114" s="853"/>
      <c r="CF114" s="911">
        <v>16.399999999999999</v>
      </c>
      <c r="CG114" s="912"/>
      <c r="CH114" s="912"/>
      <c r="CI114" s="912"/>
      <c r="CJ114" s="912"/>
      <c r="CK114" s="963"/>
      <c r="CL114" s="857"/>
      <c r="CM114" s="851" t="s">
        <v>434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435</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1803</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436</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437</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439</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440</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441</v>
      </c>
      <c r="Z117" s="933"/>
      <c r="AA117" s="938">
        <v>1147412</v>
      </c>
      <c r="AB117" s="939"/>
      <c r="AC117" s="939"/>
      <c r="AD117" s="939"/>
      <c r="AE117" s="940"/>
      <c r="AF117" s="941">
        <v>1130628</v>
      </c>
      <c r="AG117" s="939"/>
      <c r="AH117" s="939"/>
      <c r="AI117" s="939"/>
      <c r="AJ117" s="940"/>
      <c r="AK117" s="941">
        <v>1083861</v>
      </c>
      <c r="AL117" s="939"/>
      <c r="AM117" s="939"/>
      <c r="AN117" s="939"/>
      <c r="AO117" s="940"/>
      <c r="AP117" s="942"/>
      <c r="AQ117" s="943"/>
      <c r="AR117" s="943"/>
      <c r="AS117" s="943"/>
      <c r="AT117" s="944"/>
      <c r="AU117" s="968"/>
      <c r="AV117" s="969"/>
      <c r="AW117" s="969"/>
      <c r="AX117" s="969"/>
      <c r="AY117" s="969"/>
      <c r="AZ117" s="899" t="s">
        <v>442</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443</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414</v>
      </c>
      <c r="AB118" s="932"/>
      <c r="AC118" s="932"/>
      <c r="AD118" s="932"/>
      <c r="AE118" s="933"/>
      <c r="AF118" s="934" t="s">
        <v>415</v>
      </c>
      <c r="AG118" s="932"/>
      <c r="AH118" s="932"/>
      <c r="AI118" s="932"/>
      <c r="AJ118" s="933"/>
      <c r="AK118" s="934" t="s">
        <v>294</v>
      </c>
      <c r="AL118" s="932"/>
      <c r="AM118" s="932"/>
      <c r="AN118" s="932"/>
      <c r="AO118" s="933"/>
      <c r="AP118" s="935" t="s">
        <v>416</v>
      </c>
      <c r="AQ118" s="936"/>
      <c r="AR118" s="936"/>
      <c r="AS118" s="936"/>
      <c r="AT118" s="937"/>
      <c r="AU118" s="968"/>
      <c r="AV118" s="969"/>
      <c r="AW118" s="969"/>
      <c r="AX118" s="969"/>
      <c r="AY118" s="969"/>
      <c r="AZ118" s="874" t="s">
        <v>444</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445</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420</v>
      </c>
      <c r="B119" s="855"/>
      <c r="C119" s="896" t="s">
        <v>421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446</v>
      </c>
      <c r="BP119" s="914"/>
      <c r="BQ119" s="915">
        <v>11890803</v>
      </c>
      <c r="BR119" s="881"/>
      <c r="BS119" s="881"/>
      <c r="BT119" s="881"/>
      <c r="BU119" s="881"/>
      <c r="BV119" s="881">
        <v>11134761</v>
      </c>
      <c r="BW119" s="881"/>
      <c r="BX119" s="881"/>
      <c r="BY119" s="881"/>
      <c r="BZ119" s="881"/>
      <c r="CA119" s="881">
        <v>10320376</v>
      </c>
      <c r="CB119" s="881"/>
      <c r="CC119" s="881"/>
      <c r="CD119" s="881"/>
      <c r="CE119" s="881"/>
      <c r="CF119" s="784"/>
      <c r="CG119" s="785"/>
      <c r="CH119" s="785"/>
      <c r="CI119" s="785"/>
      <c r="CJ119" s="870"/>
      <c r="CK119" s="964"/>
      <c r="CL119" s="859"/>
      <c r="CM119" s="874" t="s">
        <v>447</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102864</v>
      </c>
      <c r="DH119" s="800"/>
      <c r="DI119" s="800"/>
      <c r="DJ119" s="800"/>
      <c r="DK119" s="801"/>
      <c r="DL119" s="802">
        <v>73149</v>
      </c>
      <c r="DM119" s="800"/>
      <c r="DN119" s="800"/>
      <c r="DO119" s="800"/>
      <c r="DP119" s="801"/>
      <c r="DQ119" s="802">
        <v>69392</v>
      </c>
      <c r="DR119" s="800"/>
      <c r="DS119" s="800"/>
      <c r="DT119" s="800"/>
      <c r="DU119" s="801"/>
      <c r="DV119" s="884">
        <v>1.5</v>
      </c>
      <c r="DW119" s="885"/>
      <c r="DX119" s="885"/>
      <c r="DY119" s="885"/>
      <c r="DZ119" s="886"/>
    </row>
    <row r="120" spans="1:130" s="230" customFormat="1" ht="26.25" customHeight="1" x14ac:dyDescent="0.2">
      <c r="A120" s="856"/>
      <c r="B120" s="857"/>
      <c r="C120" s="851" t="s">
        <v>424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448</v>
      </c>
      <c r="AV120" s="917"/>
      <c r="AW120" s="917"/>
      <c r="AX120" s="917"/>
      <c r="AY120" s="918"/>
      <c r="AZ120" s="896" t="s">
        <v>449</v>
      </c>
      <c r="BA120" s="844"/>
      <c r="BB120" s="844"/>
      <c r="BC120" s="844"/>
      <c r="BD120" s="844"/>
      <c r="BE120" s="844"/>
      <c r="BF120" s="844"/>
      <c r="BG120" s="844"/>
      <c r="BH120" s="844"/>
      <c r="BI120" s="844"/>
      <c r="BJ120" s="844"/>
      <c r="BK120" s="844"/>
      <c r="BL120" s="844"/>
      <c r="BM120" s="844"/>
      <c r="BN120" s="844"/>
      <c r="BO120" s="844"/>
      <c r="BP120" s="845"/>
      <c r="BQ120" s="897">
        <v>11561685</v>
      </c>
      <c r="BR120" s="878"/>
      <c r="BS120" s="878"/>
      <c r="BT120" s="878"/>
      <c r="BU120" s="878"/>
      <c r="BV120" s="878">
        <v>12448672</v>
      </c>
      <c r="BW120" s="878"/>
      <c r="BX120" s="878"/>
      <c r="BY120" s="878"/>
      <c r="BZ120" s="878"/>
      <c r="CA120" s="878">
        <v>11872526</v>
      </c>
      <c r="CB120" s="878"/>
      <c r="CC120" s="878"/>
      <c r="CD120" s="878"/>
      <c r="CE120" s="878"/>
      <c r="CF120" s="902">
        <v>248.7</v>
      </c>
      <c r="CG120" s="903"/>
      <c r="CH120" s="903"/>
      <c r="CI120" s="903"/>
      <c r="CJ120" s="903"/>
      <c r="CK120" s="904" t="s">
        <v>450</v>
      </c>
      <c r="CL120" s="888"/>
      <c r="CM120" s="888"/>
      <c r="CN120" s="888"/>
      <c r="CO120" s="889"/>
      <c r="CP120" s="908" t="s">
        <v>397</v>
      </c>
      <c r="CQ120" s="909"/>
      <c r="CR120" s="909"/>
      <c r="CS120" s="909"/>
      <c r="CT120" s="909"/>
      <c r="CU120" s="909"/>
      <c r="CV120" s="909"/>
      <c r="CW120" s="909"/>
      <c r="CX120" s="909"/>
      <c r="CY120" s="909"/>
      <c r="CZ120" s="909"/>
      <c r="DA120" s="909"/>
      <c r="DB120" s="909"/>
      <c r="DC120" s="909"/>
      <c r="DD120" s="909"/>
      <c r="DE120" s="909"/>
      <c r="DF120" s="910"/>
      <c r="DG120" s="897">
        <v>1491484</v>
      </c>
      <c r="DH120" s="878"/>
      <c r="DI120" s="878"/>
      <c r="DJ120" s="878"/>
      <c r="DK120" s="878"/>
      <c r="DL120" s="878">
        <v>1428635</v>
      </c>
      <c r="DM120" s="878"/>
      <c r="DN120" s="878"/>
      <c r="DO120" s="878"/>
      <c r="DP120" s="878"/>
      <c r="DQ120" s="878">
        <v>1104760</v>
      </c>
      <c r="DR120" s="878"/>
      <c r="DS120" s="878"/>
      <c r="DT120" s="878"/>
      <c r="DU120" s="878"/>
      <c r="DV120" s="879">
        <v>23.1</v>
      </c>
      <c r="DW120" s="879"/>
      <c r="DX120" s="879"/>
      <c r="DY120" s="879"/>
      <c r="DZ120" s="880"/>
    </row>
    <row r="121" spans="1:130" s="230" customFormat="1" ht="26.25" customHeight="1" x14ac:dyDescent="0.2">
      <c r="A121" s="856"/>
      <c r="B121" s="857"/>
      <c r="C121" s="899" t="s">
        <v>451</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452</v>
      </c>
      <c r="BA121" s="788"/>
      <c r="BB121" s="788"/>
      <c r="BC121" s="788"/>
      <c r="BD121" s="788"/>
      <c r="BE121" s="788"/>
      <c r="BF121" s="788"/>
      <c r="BG121" s="788"/>
      <c r="BH121" s="788"/>
      <c r="BI121" s="788"/>
      <c r="BJ121" s="788"/>
      <c r="BK121" s="788"/>
      <c r="BL121" s="788"/>
      <c r="BM121" s="788"/>
      <c r="BN121" s="788"/>
      <c r="BO121" s="788"/>
      <c r="BP121" s="789"/>
      <c r="BQ121" s="852">
        <v>120538</v>
      </c>
      <c r="BR121" s="853"/>
      <c r="BS121" s="853"/>
      <c r="BT121" s="853"/>
      <c r="BU121" s="853"/>
      <c r="BV121" s="853">
        <v>102863</v>
      </c>
      <c r="BW121" s="853"/>
      <c r="BX121" s="853"/>
      <c r="BY121" s="853"/>
      <c r="BZ121" s="853"/>
      <c r="CA121" s="853">
        <v>88896</v>
      </c>
      <c r="CB121" s="853"/>
      <c r="CC121" s="853"/>
      <c r="CD121" s="853"/>
      <c r="CE121" s="853"/>
      <c r="CF121" s="911">
        <v>1.9</v>
      </c>
      <c r="CG121" s="912"/>
      <c r="CH121" s="912"/>
      <c r="CI121" s="912"/>
      <c r="CJ121" s="912"/>
      <c r="CK121" s="905"/>
      <c r="CL121" s="891"/>
      <c r="CM121" s="891"/>
      <c r="CN121" s="891"/>
      <c r="CO121" s="892"/>
      <c r="CP121" s="871" t="s">
        <v>393</v>
      </c>
      <c r="CQ121" s="872"/>
      <c r="CR121" s="872"/>
      <c r="CS121" s="872"/>
      <c r="CT121" s="872"/>
      <c r="CU121" s="872"/>
      <c r="CV121" s="872"/>
      <c r="CW121" s="872"/>
      <c r="CX121" s="872"/>
      <c r="CY121" s="872"/>
      <c r="CZ121" s="872"/>
      <c r="DA121" s="872"/>
      <c r="DB121" s="872"/>
      <c r="DC121" s="872"/>
      <c r="DD121" s="872"/>
      <c r="DE121" s="872"/>
      <c r="DF121" s="873"/>
      <c r="DG121" s="852">
        <v>209031</v>
      </c>
      <c r="DH121" s="853"/>
      <c r="DI121" s="853"/>
      <c r="DJ121" s="853"/>
      <c r="DK121" s="853"/>
      <c r="DL121" s="853">
        <v>288418</v>
      </c>
      <c r="DM121" s="853"/>
      <c r="DN121" s="853"/>
      <c r="DO121" s="853"/>
      <c r="DP121" s="853"/>
      <c r="DQ121" s="853">
        <v>337285</v>
      </c>
      <c r="DR121" s="853"/>
      <c r="DS121" s="853"/>
      <c r="DT121" s="853"/>
      <c r="DU121" s="853"/>
      <c r="DV121" s="830">
        <v>7.1</v>
      </c>
      <c r="DW121" s="830"/>
      <c r="DX121" s="830"/>
      <c r="DY121" s="830"/>
      <c r="DZ121" s="831"/>
    </row>
    <row r="122" spans="1:130" s="230" customFormat="1" ht="26.25" customHeight="1" x14ac:dyDescent="0.2">
      <c r="A122" s="856"/>
      <c r="B122" s="857"/>
      <c r="C122" s="851" t="s">
        <v>434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453</v>
      </c>
      <c r="BA122" s="875"/>
      <c r="BB122" s="875"/>
      <c r="BC122" s="875"/>
      <c r="BD122" s="875"/>
      <c r="BE122" s="875"/>
      <c r="BF122" s="875"/>
      <c r="BG122" s="875"/>
      <c r="BH122" s="875"/>
      <c r="BI122" s="875"/>
      <c r="BJ122" s="875"/>
      <c r="BK122" s="875"/>
      <c r="BL122" s="875"/>
      <c r="BM122" s="875"/>
      <c r="BN122" s="875"/>
      <c r="BO122" s="875"/>
      <c r="BP122" s="876"/>
      <c r="BQ122" s="915">
        <v>7440321</v>
      </c>
      <c r="BR122" s="881"/>
      <c r="BS122" s="881"/>
      <c r="BT122" s="881"/>
      <c r="BU122" s="881"/>
      <c r="BV122" s="881">
        <v>6812052</v>
      </c>
      <c r="BW122" s="881"/>
      <c r="BX122" s="881"/>
      <c r="BY122" s="881"/>
      <c r="BZ122" s="881"/>
      <c r="CA122" s="881">
        <v>6433679</v>
      </c>
      <c r="CB122" s="881"/>
      <c r="CC122" s="881"/>
      <c r="CD122" s="881"/>
      <c r="CE122" s="881"/>
      <c r="CF122" s="882">
        <v>134.80000000000001</v>
      </c>
      <c r="CG122" s="883"/>
      <c r="CH122" s="883"/>
      <c r="CI122" s="883"/>
      <c r="CJ122" s="883"/>
      <c r="CK122" s="905"/>
      <c r="CL122" s="891"/>
      <c r="CM122" s="891"/>
      <c r="CN122" s="891"/>
      <c r="CO122" s="892"/>
      <c r="CP122" s="871" t="s">
        <v>398</v>
      </c>
      <c r="CQ122" s="872"/>
      <c r="CR122" s="872"/>
      <c r="CS122" s="872"/>
      <c r="CT122" s="872"/>
      <c r="CU122" s="872"/>
      <c r="CV122" s="872"/>
      <c r="CW122" s="872"/>
      <c r="CX122" s="872"/>
      <c r="CY122" s="872"/>
      <c r="CZ122" s="872"/>
      <c r="DA122" s="872"/>
      <c r="DB122" s="872"/>
      <c r="DC122" s="872"/>
      <c r="DD122" s="872"/>
      <c r="DE122" s="872"/>
      <c r="DF122" s="873"/>
      <c r="DG122" s="852">
        <v>330345</v>
      </c>
      <c r="DH122" s="853"/>
      <c r="DI122" s="853"/>
      <c r="DJ122" s="853"/>
      <c r="DK122" s="853"/>
      <c r="DL122" s="853">
        <v>307156</v>
      </c>
      <c r="DM122" s="853"/>
      <c r="DN122" s="853"/>
      <c r="DO122" s="853"/>
      <c r="DP122" s="853"/>
      <c r="DQ122" s="853">
        <v>250180</v>
      </c>
      <c r="DR122" s="853"/>
      <c r="DS122" s="853"/>
      <c r="DT122" s="853"/>
      <c r="DU122" s="853"/>
      <c r="DV122" s="830">
        <v>5.2</v>
      </c>
      <c r="DW122" s="830"/>
      <c r="DX122" s="830"/>
      <c r="DY122" s="830"/>
      <c r="DZ122" s="831"/>
    </row>
    <row r="123" spans="1:130" s="230" customFormat="1" ht="26.25" customHeight="1" x14ac:dyDescent="0.2">
      <c r="A123" s="856"/>
      <c r="B123" s="857"/>
      <c r="C123" s="851" t="s">
        <v>440</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454</v>
      </c>
      <c r="BP123" s="914"/>
      <c r="BQ123" s="868">
        <v>19122544</v>
      </c>
      <c r="BR123" s="869"/>
      <c r="BS123" s="869"/>
      <c r="BT123" s="869"/>
      <c r="BU123" s="869"/>
      <c r="BV123" s="869">
        <v>19363587</v>
      </c>
      <c r="BW123" s="869"/>
      <c r="BX123" s="869"/>
      <c r="BY123" s="869"/>
      <c r="BZ123" s="869"/>
      <c r="CA123" s="869">
        <v>18395101</v>
      </c>
      <c r="CB123" s="869"/>
      <c r="CC123" s="869"/>
      <c r="CD123" s="869"/>
      <c r="CE123" s="869"/>
      <c r="CF123" s="784"/>
      <c r="CG123" s="785"/>
      <c r="CH123" s="785"/>
      <c r="CI123" s="785"/>
      <c r="CJ123" s="870"/>
      <c r="CK123" s="905"/>
      <c r="CL123" s="891"/>
      <c r="CM123" s="891"/>
      <c r="CN123" s="891"/>
      <c r="CO123" s="892"/>
      <c r="CP123" s="871" t="s">
        <v>399</v>
      </c>
      <c r="CQ123" s="872"/>
      <c r="CR123" s="872"/>
      <c r="CS123" s="872"/>
      <c r="CT123" s="872"/>
      <c r="CU123" s="872"/>
      <c r="CV123" s="872"/>
      <c r="CW123" s="872"/>
      <c r="CX123" s="872"/>
      <c r="CY123" s="872"/>
      <c r="CZ123" s="872"/>
      <c r="DA123" s="872"/>
      <c r="DB123" s="872"/>
      <c r="DC123" s="872"/>
      <c r="DD123" s="872"/>
      <c r="DE123" s="872"/>
      <c r="DF123" s="873"/>
      <c r="DG123" s="815">
        <v>64983</v>
      </c>
      <c r="DH123" s="816"/>
      <c r="DI123" s="816"/>
      <c r="DJ123" s="816"/>
      <c r="DK123" s="817"/>
      <c r="DL123" s="818">
        <v>66053</v>
      </c>
      <c r="DM123" s="816"/>
      <c r="DN123" s="816"/>
      <c r="DO123" s="816"/>
      <c r="DP123" s="817"/>
      <c r="DQ123" s="818">
        <v>40349</v>
      </c>
      <c r="DR123" s="816"/>
      <c r="DS123" s="816"/>
      <c r="DT123" s="816"/>
      <c r="DU123" s="817"/>
      <c r="DV123" s="860">
        <v>0.8</v>
      </c>
      <c r="DW123" s="861"/>
      <c r="DX123" s="861"/>
      <c r="DY123" s="861"/>
      <c r="DZ123" s="862"/>
    </row>
    <row r="124" spans="1:130" s="230" customFormat="1" ht="26.25" customHeight="1" thickBot="1" x14ac:dyDescent="0.25">
      <c r="A124" s="856"/>
      <c r="B124" s="857"/>
      <c r="C124" s="851" t="s">
        <v>443</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456</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445</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457</v>
      </c>
      <c r="CL125" s="888"/>
      <c r="CM125" s="888"/>
      <c r="CN125" s="888"/>
      <c r="CO125" s="889"/>
      <c r="CP125" s="896" t="s">
        <v>458</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447</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1803</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459</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460</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461</v>
      </c>
      <c r="AY127" s="848"/>
      <c r="AZ127" s="848"/>
      <c r="BA127" s="848"/>
      <c r="BB127" s="848"/>
      <c r="BC127" s="848"/>
      <c r="BD127" s="848"/>
      <c r="BE127" s="849"/>
      <c r="BF127" s="847" t="s">
        <v>462</v>
      </c>
      <c r="BG127" s="848"/>
      <c r="BH127" s="848"/>
      <c r="BI127" s="848"/>
      <c r="BJ127" s="848"/>
      <c r="BK127" s="848"/>
      <c r="BL127" s="849"/>
      <c r="BM127" s="847" t="s">
        <v>463</v>
      </c>
      <c r="BN127" s="848"/>
      <c r="BO127" s="848"/>
      <c r="BP127" s="848"/>
      <c r="BQ127" s="848"/>
      <c r="BR127" s="848"/>
      <c r="BS127" s="849"/>
      <c r="BT127" s="847" t="s">
        <v>464</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465</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466</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467</v>
      </c>
      <c r="X128" s="834"/>
      <c r="Y128" s="834"/>
      <c r="Z128" s="835"/>
      <c r="AA128" s="836">
        <v>19669</v>
      </c>
      <c r="AB128" s="837"/>
      <c r="AC128" s="837"/>
      <c r="AD128" s="837"/>
      <c r="AE128" s="838"/>
      <c r="AF128" s="839">
        <v>19669</v>
      </c>
      <c r="AG128" s="837"/>
      <c r="AH128" s="837"/>
      <c r="AI128" s="837"/>
      <c r="AJ128" s="838"/>
      <c r="AK128" s="839">
        <v>15680</v>
      </c>
      <c r="AL128" s="837"/>
      <c r="AM128" s="837"/>
      <c r="AN128" s="837"/>
      <c r="AO128" s="838"/>
      <c r="AP128" s="840"/>
      <c r="AQ128" s="841"/>
      <c r="AR128" s="841"/>
      <c r="AS128" s="841"/>
      <c r="AT128" s="842"/>
      <c r="AU128" s="232"/>
      <c r="AV128" s="232"/>
      <c r="AW128" s="232"/>
      <c r="AX128" s="843" t="s">
        <v>468</v>
      </c>
      <c r="AY128" s="844"/>
      <c r="AZ128" s="844"/>
      <c r="BA128" s="844"/>
      <c r="BB128" s="844"/>
      <c r="BC128" s="844"/>
      <c r="BD128" s="844"/>
      <c r="BE128" s="845"/>
      <c r="BF128" s="822" t="s">
        <v>122</v>
      </c>
      <c r="BG128" s="823"/>
      <c r="BH128" s="823"/>
      <c r="BI128" s="823"/>
      <c r="BJ128" s="823"/>
      <c r="BK128" s="823"/>
      <c r="BL128" s="846"/>
      <c r="BM128" s="822">
        <v>14.69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469</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470</v>
      </c>
      <c r="X129" s="813"/>
      <c r="Y129" s="813"/>
      <c r="Z129" s="814"/>
      <c r="AA129" s="815">
        <v>5591366</v>
      </c>
      <c r="AB129" s="816"/>
      <c r="AC129" s="816"/>
      <c r="AD129" s="816"/>
      <c r="AE129" s="817"/>
      <c r="AF129" s="818">
        <v>5617543</v>
      </c>
      <c r="AG129" s="816"/>
      <c r="AH129" s="816"/>
      <c r="AI129" s="816"/>
      <c r="AJ129" s="817"/>
      <c r="AK129" s="818">
        <v>5513543</v>
      </c>
      <c r="AL129" s="816"/>
      <c r="AM129" s="816"/>
      <c r="AN129" s="816"/>
      <c r="AO129" s="817"/>
      <c r="AP129" s="819"/>
      <c r="AQ129" s="820"/>
      <c r="AR129" s="820"/>
      <c r="AS129" s="820"/>
      <c r="AT129" s="821"/>
      <c r="AU129" s="233"/>
      <c r="AV129" s="233"/>
      <c r="AW129" s="233"/>
      <c r="AX129" s="787" t="s">
        <v>471</v>
      </c>
      <c r="AY129" s="788"/>
      <c r="AZ129" s="788"/>
      <c r="BA129" s="788"/>
      <c r="BB129" s="788"/>
      <c r="BC129" s="788"/>
      <c r="BD129" s="788"/>
      <c r="BE129" s="789"/>
      <c r="BF129" s="806" t="s">
        <v>122</v>
      </c>
      <c r="BG129" s="807"/>
      <c r="BH129" s="807"/>
      <c r="BI129" s="807"/>
      <c r="BJ129" s="807"/>
      <c r="BK129" s="807"/>
      <c r="BL129" s="808"/>
      <c r="BM129" s="806">
        <v>19.690000000000001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472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473</v>
      </c>
      <c r="X130" s="813"/>
      <c r="Y130" s="813"/>
      <c r="Z130" s="814"/>
      <c r="AA130" s="815">
        <v>842531</v>
      </c>
      <c r="AB130" s="816"/>
      <c r="AC130" s="816"/>
      <c r="AD130" s="816"/>
      <c r="AE130" s="817"/>
      <c r="AF130" s="818">
        <v>784612</v>
      </c>
      <c r="AG130" s="816"/>
      <c r="AH130" s="816"/>
      <c r="AI130" s="816"/>
      <c r="AJ130" s="817"/>
      <c r="AK130" s="818">
        <v>739539</v>
      </c>
      <c r="AL130" s="816"/>
      <c r="AM130" s="816"/>
      <c r="AN130" s="816"/>
      <c r="AO130" s="817"/>
      <c r="AP130" s="819"/>
      <c r="AQ130" s="820"/>
      <c r="AR130" s="820"/>
      <c r="AS130" s="820"/>
      <c r="AT130" s="821"/>
      <c r="AU130" s="233"/>
      <c r="AV130" s="233"/>
      <c r="AW130" s="233"/>
      <c r="AX130" s="787" t="s">
        <v>474</v>
      </c>
      <c r="AY130" s="788"/>
      <c r="AZ130" s="788"/>
      <c r="BA130" s="788"/>
      <c r="BB130" s="788"/>
      <c r="BC130" s="788"/>
      <c r="BD130" s="788"/>
      <c r="BE130" s="789"/>
      <c r="BF130" s="790">
        <v>6.5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475</v>
      </c>
      <c r="X131" s="797"/>
      <c r="Y131" s="797"/>
      <c r="Z131" s="798"/>
      <c r="AA131" s="799">
        <v>4748835</v>
      </c>
      <c r="AB131" s="800"/>
      <c r="AC131" s="800"/>
      <c r="AD131" s="800"/>
      <c r="AE131" s="801"/>
      <c r="AF131" s="802">
        <v>4832931</v>
      </c>
      <c r="AG131" s="800"/>
      <c r="AH131" s="800"/>
      <c r="AI131" s="800"/>
      <c r="AJ131" s="801"/>
      <c r="AK131" s="802">
        <v>4774004</v>
      </c>
      <c r="AL131" s="800"/>
      <c r="AM131" s="800"/>
      <c r="AN131" s="800"/>
      <c r="AO131" s="801"/>
      <c r="AP131" s="803"/>
      <c r="AQ131" s="804"/>
      <c r="AR131" s="804"/>
      <c r="AS131" s="804"/>
      <c r="AT131" s="805"/>
      <c r="AU131" s="233"/>
      <c r="AV131" s="233"/>
      <c r="AW131" s="233"/>
      <c r="AX131" s="765" t="s">
        <v>476</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478</v>
      </c>
      <c r="W132" s="778"/>
      <c r="X132" s="778"/>
      <c r="Y132" s="778"/>
      <c r="Z132" s="779"/>
      <c r="AA132" s="780">
        <v>6.0059361930000001</v>
      </c>
      <c r="AB132" s="781"/>
      <c r="AC132" s="781"/>
      <c r="AD132" s="781"/>
      <c r="AE132" s="782"/>
      <c r="AF132" s="783">
        <v>6.7525689900000003</v>
      </c>
      <c r="AG132" s="781"/>
      <c r="AH132" s="781"/>
      <c r="AI132" s="781"/>
      <c r="AJ132" s="782"/>
      <c r="AK132" s="783">
        <v>6.8839908809999999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479</v>
      </c>
      <c r="W133" s="757"/>
      <c r="X133" s="757"/>
      <c r="Y133" s="757"/>
      <c r="Z133" s="758"/>
      <c r="AA133" s="759">
        <v>5.4</v>
      </c>
      <c r="AB133" s="760"/>
      <c r="AC133" s="760"/>
      <c r="AD133" s="760"/>
      <c r="AE133" s="761"/>
      <c r="AF133" s="759">
        <v>5.9</v>
      </c>
      <c r="AG133" s="760"/>
      <c r="AH133" s="760"/>
      <c r="AI133" s="760"/>
      <c r="AJ133" s="761"/>
      <c r="AK133" s="759">
        <v>6.5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oSfjbO/NWrnP58tRafiqyCSi8t8o2odUT2gwLLoJhh7WnUJ9mDUZTeLmrujyUP90+gakxdJEfitUCuODFDQvg==" saltValue="ApNt+mVCpfTP4PK6ODc/8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480</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94b3JM4hZT7T6aEgQHklHxxonUljL1YRJtySOUpcuPWMgXsd7uR3RnlY3IiYXQZWPQ8TbL3Nfv7QYTdzBD3SGw==" saltValue="fEh8hlhK3XV0mnUFaKrUP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eKagDpbsMe4ps1GdzYSEZ8VW68U5NloFcz/ZyiN3fHlAAduYrgQgauZ6npqLg62x0F0jIZrV7Z/lmABGBrzfmw==" saltValue="va7XUte/NaIvktjXuI1Yo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483</v>
      </c>
      <c r="AP7" s="272"/>
      <c r="AQ7" s="273" t="s">
        <v>484</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485</v>
      </c>
      <c r="AQ8" s="279" t="s">
        <v>486</v>
      </c>
      <c r="AR8" s="280" t="s">
        <v>487</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488</v>
      </c>
      <c r="AL9" s="1167"/>
      <c r="AM9" s="1167"/>
      <c r="AN9" s="1168"/>
      <c r="AO9" s="281">
        <v>1684468</v>
      </c>
      <c r="AP9" s="281">
        <v>208939</v>
      </c>
      <c r="AQ9" s="282">
        <v>171003</v>
      </c>
      <c r="AR9" s="283">
        <v>22.2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489</v>
      </c>
      <c r="AL10" s="1167"/>
      <c r="AM10" s="1167"/>
      <c r="AN10" s="1168"/>
      <c r="AO10" s="284">
        <v>256261</v>
      </c>
      <c r="AP10" s="284">
        <v>31786</v>
      </c>
      <c r="AQ10" s="285">
        <v>27322</v>
      </c>
      <c r="AR10" s="286">
        <v>16.3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490</v>
      </c>
      <c r="AL11" s="1167"/>
      <c r="AM11" s="1167"/>
      <c r="AN11" s="1168"/>
      <c r="AO11" s="284" t="s">
        <v>491</v>
      </c>
      <c r="AP11" s="284" t="s">
        <v>491</v>
      </c>
      <c r="AQ11" s="285">
        <v>5560</v>
      </c>
      <c r="AR11" s="286" t="s">
        <v>491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492</v>
      </c>
      <c r="AL12" s="1167"/>
      <c r="AM12" s="1167"/>
      <c r="AN12" s="1168"/>
      <c r="AO12" s="284" t="s">
        <v>491</v>
      </c>
      <c r="AP12" s="284" t="s">
        <v>491</v>
      </c>
      <c r="AQ12" s="285">
        <v>49</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493</v>
      </c>
      <c r="AL13" s="1167"/>
      <c r="AM13" s="1167"/>
      <c r="AN13" s="1168"/>
      <c r="AO13" s="284">
        <v>230127</v>
      </c>
      <c r="AP13" s="284">
        <v>28545</v>
      </c>
      <c r="AQ13" s="285">
        <v>6397</v>
      </c>
      <c r="AR13" s="286">
        <v>346.2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494</v>
      </c>
      <c r="AL14" s="1167"/>
      <c r="AM14" s="1167"/>
      <c r="AN14" s="1168"/>
      <c r="AO14" s="284" t="s">
        <v>491</v>
      </c>
      <c r="AP14" s="284" t="s">
        <v>491</v>
      </c>
      <c r="AQ14" s="285">
        <v>3603</v>
      </c>
      <c r="AR14" s="286" t="s">
        <v>491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495</v>
      </c>
      <c r="AL15" s="1170"/>
      <c r="AM15" s="1170"/>
      <c r="AN15" s="1171"/>
      <c r="AO15" s="284">
        <v>-142419</v>
      </c>
      <c r="AP15" s="284">
        <v>-17665</v>
      </c>
      <c r="AQ15" s="285">
        <v>-9266</v>
      </c>
      <c r="AR15" s="286">
        <v>90.6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2028437</v>
      </c>
      <c r="AP16" s="284">
        <v>251605</v>
      </c>
      <c r="AQ16" s="285">
        <v>204668</v>
      </c>
      <c r="AR16" s="286">
        <v>22.9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500</v>
      </c>
      <c r="AL21" s="1173"/>
      <c r="AM21" s="1173"/>
      <c r="AN21" s="1174"/>
      <c r="AO21" s="297">
        <v>20.22</v>
      </c>
      <c r="AP21" s="298">
        <v>17.07</v>
      </c>
      <c r="AQ21" s="299">
        <v>3.15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501</v>
      </c>
      <c r="AL22" s="1173"/>
      <c r="AM22" s="1173"/>
      <c r="AN22" s="1174"/>
      <c r="AO22" s="302">
        <v>95</v>
      </c>
      <c r="AP22" s="303">
        <v>95.6</v>
      </c>
      <c r="AQ22" s="304">
        <v>-0.6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502</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483</v>
      </c>
      <c r="AP30" s="272"/>
      <c r="AQ30" s="273" t="s">
        <v>484</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485</v>
      </c>
      <c r="AQ31" s="279" t="s">
        <v>486</v>
      </c>
      <c r="AR31" s="280" t="s">
        <v>487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505</v>
      </c>
      <c r="AL32" s="1157"/>
      <c r="AM32" s="1157"/>
      <c r="AN32" s="1158"/>
      <c r="AO32" s="312">
        <v>891864</v>
      </c>
      <c r="AP32" s="312">
        <v>110626</v>
      </c>
      <c r="AQ32" s="313">
        <v>121688</v>
      </c>
      <c r="AR32" s="314">
        <v>-9.1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506</v>
      </c>
      <c r="AL33" s="1157"/>
      <c r="AM33" s="1157"/>
      <c r="AN33" s="1158"/>
      <c r="AO33" s="312" t="s">
        <v>491</v>
      </c>
      <c r="AP33" s="312" t="s">
        <v>491</v>
      </c>
      <c r="AQ33" s="313">
        <v>42</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507</v>
      </c>
      <c r="AL34" s="1157"/>
      <c r="AM34" s="1157"/>
      <c r="AN34" s="1158"/>
      <c r="AO34" s="312" t="s">
        <v>491</v>
      </c>
      <c r="AP34" s="312" t="s">
        <v>491</v>
      </c>
      <c r="AQ34" s="313">
        <v>167</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508</v>
      </c>
      <c r="AL35" s="1157"/>
      <c r="AM35" s="1157"/>
      <c r="AN35" s="1158"/>
      <c r="AO35" s="312">
        <v>170197</v>
      </c>
      <c r="AP35" s="312">
        <v>21111</v>
      </c>
      <c r="AQ35" s="313">
        <v>24481</v>
      </c>
      <c r="AR35" s="314">
        <v>-13.8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509</v>
      </c>
      <c r="AL36" s="1157"/>
      <c r="AM36" s="1157"/>
      <c r="AN36" s="1158"/>
      <c r="AO36" s="312">
        <v>21800</v>
      </c>
      <c r="AP36" s="312">
        <v>2704</v>
      </c>
      <c r="AQ36" s="313">
        <v>4187</v>
      </c>
      <c r="AR36" s="314">
        <v>-35.4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510</v>
      </c>
      <c r="AL37" s="1157"/>
      <c r="AM37" s="1157"/>
      <c r="AN37" s="1158"/>
      <c r="AO37" s="312" t="s">
        <v>491</v>
      </c>
      <c r="AP37" s="312" t="s">
        <v>491</v>
      </c>
      <c r="AQ37" s="313">
        <v>813</v>
      </c>
      <c r="AR37" s="314" t="s">
        <v>491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511</v>
      </c>
      <c r="AL38" s="1160"/>
      <c r="AM38" s="1160"/>
      <c r="AN38" s="1161"/>
      <c r="AO38" s="315" t="s">
        <v>491</v>
      </c>
      <c r="AP38" s="315" t="s">
        <v>491</v>
      </c>
      <c r="AQ38" s="316">
        <v>19</v>
      </c>
      <c r="AR38" s="304" t="s">
        <v>491</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512</v>
      </c>
      <c r="AL39" s="1160"/>
      <c r="AM39" s="1160"/>
      <c r="AN39" s="1161"/>
      <c r="AO39" s="312">
        <v>-15680</v>
      </c>
      <c r="AP39" s="312">
        <v>-1945</v>
      </c>
      <c r="AQ39" s="313">
        <v>-4925</v>
      </c>
      <c r="AR39" s="314">
        <v>-60.5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513</v>
      </c>
      <c r="AL40" s="1157"/>
      <c r="AM40" s="1157"/>
      <c r="AN40" s="1158"/>
      <c r="AO40" s="312">
        <v>-739539</v>
      </c>
      <c r="AP40" s="312">
        <v>-91731</v>
      </c>
      <c r="AQ40" s="313">
        <v>-96916</v>
      </c>
      <c r="AR40" s="314">
        <v>-5.3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328642</v>
      </c>
      <c r="AP41" s="312">
        <v>40764</v>
      </c>
      <c r="AQ41" s="313">
        <v>49555</v>
      </c>
      <c r="AR41" s="314">
        <v>-17.7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483</v>
      </c>
      <c r="AN49" s="1151" t="s">
        <v>516</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517</v>
      </c>
      <c r="AO50" s="329" t="s">
        <v>518</v>
      </c>
      <c r="AP50" s="330" t="s">
        <v>519</v>
      </c>
      <c r="AQ50" s="331" t="s">
        <v>520</v>
      </c>
      <c r="AR50" s="332" t="s">
        <v>521</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1299964</v>
      </c>
      <c r="AN51" s="334">
        <v>142602</v>
      </c>
      <c r="AO51" s="335">
        <v>21.7</v>
      </c>
      <c r="AP51" s="336">
        <v>190274</v>
      </c>
      <c r="AQ51" s="337">
        <v>13.6</v>
      </c>
      <c r="AR51" s="338">
        <v>8.1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837121</v>
      </c>
      <c r="AN52" s="342">
        <v>91830</v>
      </c>
      <c r="AO52" s="343">
        <v>-2.5</v>
      </c>
      <c r="AP52" s="344">
        <v>88584</v>
      </c>
      <c r="AQ52" s="345">
        <v>7.3</v>
      </c>
      <c r="AR52" s="346">
        <v>-9.8000000000000007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2046018</v>
      </c>
      <c r="AN53" s="334">
        <v>229864</v>
      </c>
      <c r="AO53" s="335">
        <v>61.2</v>
      </c>
      <c r="AP53" s="336">
        <v>200194</v>
      </c>
      <c r="AQ53" s="337">
        <v>5.2</v>
      </c>
      <c r="AR53" s="338">
        <v>56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1508462</v>
      </c>
      <c r="AN54" s="342">
        <v>169471</v>
      </c>
      <c r="AO54" s="343">
        <v>84.5</v>
      </c>
      <c r="AP54" s="344">
        <v>106422</v>
      </c>
      <c r="AQ54" s="345">
        <v>20.100000000000001</v>
      </c>
      <c r="AR54" s="346">
        <v>64.400000000000006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1278714</v>
      </c>
      <c r="AN55" s="334">
        <v>147165</v>
      </c>
      <c r="AO55" s="335">
        <v>-36</v>
      </c>
      <c r="AP55" s="336">
        <v>196914</v>
      </c>
      <c r="AQ55" s="337">
        <v>-1.6</v>
      </c>
      <c r="AR55" s="338">
        <v>-34.4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1004363</v>
      </c>
      <c r="AN56" s="342">
        <v>115590</v>
      </c>
      <c r="AO56" s="343">
        <v>-31.8</v>
      </c>
      <c r="AP56" s="344">
        <v>98966</v>
      </c>
      <c r="AQ56" s="345">
        <v>-7</v>
      </c>
      <c r="AR56" s="346">
        <v>-24.8</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1965225</v>
      </c>
      <c r="AN57" s="334">
        <v>234095</v>
      </c>
      <c r="AO57" s="335">
        <v>59.1</v>
      </c>
      <c r="AP57" s="336">
        <v>204757</v>
      </c>
      <c r="AQ57" s="337">
        <v>4</v>
      </c>
      <c r="AR57" s="338">
        <v>55.1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1588570</v>
      </c>
      <c r="AN58" s="342">
        <v>189228</v>
      </c>
      <c r="AO58" s="343">
        <v>63.7</v>
      </c>
      <c r="AP58" s="344">
        <v>106071</v>
      </c>
      <c r="AQ58" s="345">
        <v>7.2</v>
      </c>
      <c r="AR58" s="346">
        <v>56.5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2828235</v>
      </c>
      <c r="AN59" s="334">
        <v>350811</v>
      </c>
      <c r="AO59" s="335">
        <v>49.9</v>
      </c>
      <c r="AP59" s="336">
        <v>194971</v>
      </c>
      <c r="AQ59" s="337">
        <v>-4.8</v>
      </c>
      <c r="AR59" s="338">
        <v>54.7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2095271</v>
      </c>
      <c r="AN60" s="342">
        <v>259895</v>
      </c>
      <c r="AO60" s="343">
        <v>37.299999999999997</v>
      </c>
      <c r="AP60" s="344">
        <v>105966</v>
      </c>
      <c r="AQ60" s="345">
        <v>-0.1</v>
      </c>
      <c r="AR60" s="346">
        <v>37.4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1883631</v>
      </c>
      <c r="AN61" s="349">
        <v>220907</v>
      </c>
      <c r="AO61" s="350">
        <v>31.2</v>
      </c>
      <c r="AP61" s="351">
        <v>197422</v>
      </c>
      <c r="AQ61" s="352">
        <v>3.3</v>
      </c>
      <c r="AR61" s="338">
        <v>27.9</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1406757</v>
      </c>
      <c r="AN62" s="342">
        <v>165203</v>
      </c>
      <c r="AO62" s="343">
        <v>30.2</v>
      </c>
      <c r="AP62" s="344">
        <v>101202</v>
      </c>
      <c r="AQ62" s="345">
        <v>5.5</v>
      </c>
      <c r="AR62" s="346">
        <v>24.7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p/phfwB8fKJFcoi2OQWS4dQY5nhBZTYwrA9m4H4OtiQWudPj7dVnkNRUiCI9kps/SyJdQB6NB/mVGsDE532c5Q==" saltValue="SSs1TjbAewDY8voVhkGWb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480</v>
      </c>
    </row>
    <row r="121" spans="125:125" ht="13.5" hidden="1" customHeight="1" x14ac:dyDescent="0.2">
      <c r="DU121" s="259"/>
    </row>
  </sheetData>
  <sheetProtection algorithmName="SHA-512" hashValue="2cL8u6Grgbo3nCs518taH8YZEr7La9FbLwJaHUhNFuJYXM5KxheMecaGaZQ/+gyV3pc6rcKcFudrWlIIXWS8wg==" saltValue="p6aBujdhITd8kU7LFgDZ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480</v>
      </c>
    </row>
  </sheetData>
  <sheetProtection algorithmName="SHA-512" hashValue="h4CM5k4KMj0VgjU2+ALM3HYljk1MSHPYqLxycz0orsc/Wo24W1XkXEZ2s3gpNbGuQAB6POoKNwFf2UrXc/VQWg==" saltValue="TSCgwTNjtI+ed99SzQAnm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75" t="s">
        <v>3</v>
      </c>
      <c r="D47" s="1175"/>
      <c r="E47" s="1176"/>
      <c r="F47" s="11">
        <v>75.19</v>
      </c>
      <c r="G47" s="12">
        <v>82.27</v>
      </c>
      <c r="H47" s="12">
        <v>94.92</v>
      </c>
      <c r="I47" s="12">
        <v>108.72</v>
      </c>
      <c r="J47" s="13">
        <v>106.46</v>
      </c>
    </row>
    <row r="48" spans="2:10" ht="57.75" customHeight="1" x14ac:dyDescent="0.2">
      <c r="B48" s="14"/>
      <c r="C48" s="1177" t="s">
        <v>4</v>
      </c>
      <c r="D48" s="1177"/>
      <c r="E48" s="1178"/>
      <c r="F48" s="15">
        <v>9.4700000000000006</v>
      </c>
      <c r="G48" s="16">
        <v>13.83</v>
      </c>
      <c r="H48" s="16">
        <v>21.6</v>
      </c>
      <c r="I48" s="16">
        <v>4.68</v>
      </c>
      <c r="J48" s="17">
        <v>5.45</v>
      </c>
    </row>
    <row r="49" spans="2:10" ht="57.75" customHeight="1" thickBot="1" x14ac:dyDescent="0.25">
      <c r="B49" s="18"/>
      <c r="C49" s="1179" t="s">
        <v>5</v>
      </c>
      <c r="D49" s="1179"/>
      <c r="E49" s="1180"/>
      <c r="F49" s="19">
        <v>2.5</v>
      </c>
      <c r="G49" s="20">
        <v>13</v>
      </c>
      <c r="H49" s="20">
        <v>23.95</v>
      </c>
      <c r="I49" s="20" t="s">
        <v>535</v>
      </c>
      <c r="J49" s="21" t="s">
        <v>536</v>
      </c>
    </row>
    <row r="50" spans="2:10" ht="13" x14ac:dyDescent="0.2"/>
  </sheetData>
  <sheetProtection algorithmName="SHA-512" hashValue="JBc43HrlC6CG3i126Mq6DdAO94Baf7wvFz57te6IZblvBknMoZsCkCnl92FuUQu+Kmm9qpKzrrYV72gyosFZrQ==" saltValue="QUrW4Xy5wTW1JE0C3OVN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伊藤万里子</cp:lastModifiedBy>
  <dcterms:created xsi:type="dcterms:W3CDTF">2025-02-19T04:36:47Z</dcterms:created>
  <dcterms:modified xsi:type="dcterms:W3CDTF">2025-09-19T00:32:00Z</dcterms:modified>
  <cp:category/>
</cp:coreProperties>
</file>