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65.21.21\市町振興課nas\41財政係\00_財政状況資料集\R5年度分の続き（地方公会計関係）\03_起案（HP公表用）\01_起案\HP公表用データ\"/>
    </mc:Choice>
  </mc:AlternateContent>
  <xr:revisionPtr revIDLastSave="0" documentId="13_ncr:1_{D587400B-8F35-4AF5-8042-345CC6BDC829}" xr6:coauthVersionLast="47" xr6:coauthVersionMax="47" xr10:uidLastSave="{00000000-0000-0000-0000-000000000000}"/>
  <bookViews>
    <workbookView xWindow="28680" yWindow="-120" windowWidth="19440" windowHeight="14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8" i="10" l="1"/>
  <c r="BG37" i="10"/>
  <c r="BG36" i="10"/>
  <c r="BG35" i="10"/>
  <c r="BG34"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AM38" i="10"/>
  <c r="C38" i="10"/>
  <c r="CO37" i="10"/>
  <c r="AM37" i="10"/>
  <c r="C37" i="10"/>
  <c r="CO36" i="10"/>
  <c r="AM36" i="10"/>
  <c r="AM35" i="10"/>
  <c r="C34" i="10"/>
  <c r="C35" i="10" l="1"/>
  <c r="C36" i="10" s="1"/>
  <c r="AM34" i="10"/>
  <c r="BW34" i="10" s="1"/>
  <c r="BW35" i="10" s="1"/>
  <c r="BW36" i="10" s="1"/>
  <c r="BW37" i="10" s="1"/>
  <c r="BW38" i="10" s="1"/>
  <c r="BW39" i="10" s="1"/>
  <c r="BW40" i="10" s="1"/>
  <c r="BW41" i="10" s="1"/>
  <c r="BW42" i="10" s="1"/>
  <c r="U34" i="10"/>
  <c r="U35" i="10" s="1"/>
  <c r="U36" i="10" s="1"/>
  <c r="U37" i="10" s="1"/>
  <c r="U38" i="10" s="1"/>
  <c r="U39" i="10" s="1"/>
  <c r="BE34" i="10"/>
  <c r="BE35" i="10" s="1"/>
  <c r="BE36" i="10" s="1"/>
  <c r="BE37" i="10" s="1"/>
  <c r="BE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<sst xmlns="http://schemas.openxmlformats.org/spreadsheetml/2006/main" count="1212" uniqueCount="587">
  <si>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</si>
  <si>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</si>
  <si>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</si>
  <si>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</si>
  <si>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</si>
  <si>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</si>
  <si>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</si>
  <si>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</si>
  <si>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</si>
  <si>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</si>
  <si>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</si>
  <si>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</si>
  <si>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</si>
  <si>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</si>
  <si>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</si>
  <si>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</si>
  <si>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</si>
  <si>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</si>
  <si>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</si>
  <si>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</si>
  <si>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</si>
  <si>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</si>
  <si>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</si>
  <si>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</si>
  <si>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</si>
  <si>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</si>
  <si>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</si>
  <si>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</si>
  <si>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</si>
  <si>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</si>
  <si>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</si>
  <si>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</si>
  <si>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</si>
  <si>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</si>
  <si>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</si>
  <si>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</si>
  <si>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</si>
  <si>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</si>
  <si>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</si>
  <si>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</si>
  <si>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</si>
  <si>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</si>
  <si>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</si>
  <si>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</si>
  <si>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</si>
  <si>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</si>
  <si>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</si>
  <si>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</si>
  <si>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</si>
  <si>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</si>
  <si>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</si>
  <si>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</si>
  <si>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</si>
  <si>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</si>
  <si>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</si>
  <si>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</si>
  <si>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</si>
  <si>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</si>
  <si>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</si>
  <si>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</si>
  <si>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</si>
  <si>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</si>
  <si>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</si>
  <si>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</si>
  <si>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</si>
  <si>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</si>
  <si>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</si>
  <si>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</si>
  <si>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</si>
  <si>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</si>
  <si>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</si>
  <si>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</si>
  <si>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</si>
  <si>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</si>
  <si>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</si>
  <si>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</si>
  <si>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</si>
  <si>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</si>
  <si>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</si>
  <si>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</si>
  <si>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</si>
  <si>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</si>
  <si>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</si>
  <si>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</si>
  <si>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</si>
  <si>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</si>
  <si>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</si>
  <si>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</si>
  <si>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</si>
  <si>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</si>
  <si>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</si>
  <si>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</si>
  <si>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</si>
  <si>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</si>
  <si>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上島町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</si>
  <si>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</si>
  <si>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</si>
  <si>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</si>
  <si>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</si>
  <si>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</si>
  <si>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</si>
  <si>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</si>
  <si>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</si>
  <si>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</si>
  <si>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</si>
  <si>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</si>
  <si>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</si>
  <si>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</si>
  <si>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</si>
  <si>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</si>
  <si>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</si>
  <si>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</si>
  <si>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</si>
  <si>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</si>
  <si>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</si>
  <si>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</si>
  <si>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</si>
  <si>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</si>
  <si>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</si>
  <si>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</si>
  <si>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</si>
  <si>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</si>
  <si>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</si>
  <si>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</si>
  <si>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</si>
  <si>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</si>
  <si>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</si>
  <si>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</si>
  <si>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</si>
  <si>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</si>
  <si>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</si>
  <si>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</si>
  <si>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</si>
  <si>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</si>
  <si>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</si>
  <si>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</si>
  <si>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</si>
  <si>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</si>
  <si>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</si>
  <si>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</si>
  <si>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</si>
  <si>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</si>
  <si>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</si>
  <si>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</si>
  <si>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</si>
  <si>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</si>
  <si>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</si>
  <si>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</si>
  <si>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</si>
  <si>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</si>
  <si>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</si>
  <si>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</si>
  <si>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</si>
  <si>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</si>
  <si>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</si>
  <si>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</si>
  <si>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</si>
  <si>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</si>
  <si>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</si>
  <si>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</si>
  <si>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</si>
  <si>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</si>
  <si>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</si>
  <si>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</si>
  <si>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</si>
  <si>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</si>
  <si>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</si>
  <si>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</si>
  <si>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</si>
  <si>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</si>
  <si>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</si>
  <si>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</si>
  <si>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</si>
  <si>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</si>
  <si>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</si>
  <si>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</si>
  <si>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</si>
  <si>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</si>
  <si>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</si>
  <si>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</si>
  <si>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</si>
  <si>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</si>
  <si>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</si>
  <si>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</si>
  <si>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</si>
  <si>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</si>
  <si>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</si>
  <si>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</si>
  <si>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</si>
  <si>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</si>
  <si>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</si>
  <si>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</si>
  <si>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</si>
  <si>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</si>
  <si>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</si>
  <si>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</si>
  <si>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</si>
  <si>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</si>
  <si>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</si>
  <si>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</si>
  <si>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</si>
  <si>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</si>
  <si>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</si>
  <si>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</si>
  <si>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愛媛県上島町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</si>
  <si>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</si>
  <si>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</si>
  <si>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</si>
  <si>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</si>
  <si>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</si>
  <si>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</si>
  <si>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</si>
  <si>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</si>
  <si>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</si>
  <si>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</si>
  <si>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</si>
  <si>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</si>
  <si>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</si>
  <si>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</si>
  <si>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</si>
  <si>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</si>
  <si>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</si>
  <si>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</si>
  <si>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</si>
  <si>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</si>
  <si>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</si>
  <si>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</si>
  <si>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</si>
  <si>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</si>
  <si>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</si>
  <si>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</si>
  <si>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</si>
  <si>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</si>
  <si>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</si>
  <si>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</si>
  <si>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</si>
  <si>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</si>
  <si>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</si>
  <si>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</si>
  <si>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</si>
  <si>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</si>
  <si>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</si>
  <si>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</si>
  <si>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</si>
  <si>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</si>
  <si>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</si>
  <si>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</si>
  <si>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</si>
  <si>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</si>
  <si>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</si>
  <si>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</si>
  <si>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</si>
  <si>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</si>
  <si>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</si>
  <si>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</si>
  <si>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</si>
  <si>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</si>
  <si>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</si>
  <si>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</si>
  <si>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</si>
  <si>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</si>
  <si>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</si>
  <si>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</si>
  <si>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</si>
  <si>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</si>
  <si>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</si>
  <si>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</si>
  <si>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</si>
  <si>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</si>
  <si>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</si>
  <si>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</si>
  <si>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</si>
  <si>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</si>
  <si>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</si>
  <si>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</si>
  <si>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</si>
  <si>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</si>
  <si>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</si>
  <si>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</si>
  <si>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</si>
  <si>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</si>
  <si>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</si>
  <si>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</si>
  <si>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</si>
  <si>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</si>
  <si>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</si>
  <si>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</si>
  <si>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</si>
  <si>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</si>
  <si>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</si>
  <si>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</si>
  <si>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</si>
  <si>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</si>
  <si>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</si>
  <si>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</si>
  <si>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</si>
  <si>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</si>
  <si>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</si>
  <si>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</si>
  <si>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</si>
  <si>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</si>
  <si>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</si>
  <si>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</si>
  <si>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</si>
  <si>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</si>
  <si>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</si>
  <si>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</si>
  <si>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</si>
  <si>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</si>
  <si>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</si>
  <si>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</si>
  <si>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</si>
  <si>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</si>
  <si>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</si>
  <si>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</si>
  <si>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</si>
  <si>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</si>
  <si>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</si>
  <si>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</si>
  <si>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</si>
  <si>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</si>
  <si>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</si>
  <si>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</si>
  <si>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</si>
  <si>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</si>
  <si>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</si>
  <si>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</si>
  <si>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</si>
  <si>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</si>
  <si>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</si>
  <si>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</si>
  <si>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</si>
  <si>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</si>
  <si>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</si>
  <si>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</si>
  <si>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</si>
  <si>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</si>
  <si>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</si>
  <si>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</si>
  <si>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</si>
  <si>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</si>
  <si>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</si>
  <si>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</si>
  <si>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</si>
  <si>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</si>
  <si>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</si>
  <si>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</si>
  <si>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</si>
  <si>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</si>
  <si>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</si>
  <si>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</si>
  <si>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</si>
  <si>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</si>
  <si>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</si>
  <si>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</si>
  <si>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愛媛県上島町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</si>
  <si>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</si>
  <si>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</si>
  <si>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</si>
  <si>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</si>
  <si>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</si>
  <si>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</si>
  <si>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</si>
  <si>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</si>
  <si>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</si>
  <si>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</si>
  <si>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</si>
  <si>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</si>
  <si>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</si>
  <si>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</si>
  <si>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</si>
  <si>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</si>
  <si>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</si>
  <si>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</si>
  <si>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</si>
  <si>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</si>
  <si>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ＣＡＴＶ事業会計</t>
    <phoneticPr fontId="5"/>
  </si>
  <si>
    <t>へき地出張診療所事業会計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</si>
  <si>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</si>
  <si>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</si>
  <si>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</si>
  <si>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</si>
  <si>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</si>
  <si>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</si>
  <si>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</si>
  <si>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</si>
  <si>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</si>
  <si>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</si>
  <si>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</si>
  <si>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</si>
  <si>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</si>
  <si>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</si>
  <si>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</si>
  <si>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介護サービス事業会計</t>
    <phoneticPr fontId="5"/>
  </si>
  <si>
    <t>国民健康保険診療所事業会計</t>
    <phoneticPr fontId="5"/>
  </si>
  <si>
    <t>特別養護老人ホーム事業会計</t>
    <phoneticPr fontId="5"/>
  </si>
  <si>
    <t>後期高齢者医療事業会計</t>
    <phoneticPr fontId="5"/>
  </si>
  <si>
    <t>上水道事業会計</t>
    <phoneticPr fontId="5"/>
  </si>
  <si>
    <t>法適用企業</t>
    <phoneticPr fontId="5"/>
  </si>
  <si>
    <t>簡易水道事業会計</t>
    <phoneticPr fontId="5"/>
  </si>
  <si>
    <t>法非適用企業</t>
    <phoneticPr fontId="5"/>
  </si>
  <si>
    <t>公共下水道事業会計</t>
    <phoneticPr fontId="5"/>
  </si>
  <si>
    <t>農業集落排水事業会計</t>
    <phoneticPr fontId="5"/>
  </si>
  <si>
    <t>浄化槽事業会計</t>
    <phoneticPr fontId="5"/>
  </si>
  <si>
    <t>船舶事業会計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</si>
  <si>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</si>
  <si>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</si>
  <si>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</si>
  <si>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</si>
  <si>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</si>
  <si>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</si>
  <si>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</si>
  <si>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</si>
  <si>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</si>
  <si>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</si>
  <si>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</si>
  <si>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</si>
  <si>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</si>
  <si>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</si>
  <si>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</si>
  <si>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</si>
  <si>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</si>
  <si>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</si>
  <si>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</si>
  <si>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</si>
  <si>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</si>
  <si>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</si>
  <si>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</si>
  <si>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</si>
  <si>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</si>
  <si>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</si>
  <si>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</si>
  <si>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</si>
  <si>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</si>
  <si>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</si>
  <si>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</si>
  <si>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</si>
  <si>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</si>
  <si>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</si>
  <si>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</si>
  <si>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</si>
  <si>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</si>
  <si>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</si>
  <si>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</si>
  <si>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</si>
  <si>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</si>
  <si>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</si>
  <si>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</si>
  <si>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</si>
  <si>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</si>
  <si>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</si>
  <si>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</si>
  <si>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</si>
  <si>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</si>
  <si>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</si>
  <si>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</si>
  <si>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</si>
  <si>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</si>
  <si>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</si>
  <si>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</si>
  <si>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</si>
  <si>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</si>
  <si>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</si>
  <si>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</si>
  <si>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</si>
  <si>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</si>
  <si>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</si>
  <si>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</si>
  <si>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</si>
  <si>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</si>
  <si>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</si>
  <si>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</si>
  <si>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</si>
  <si>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</si>
  <si>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</si>
  <si>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</si>
  <si>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</si>
  <si>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</si>
  <si>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</si>
  <si>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</si>
  <si>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</si>
  <si>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</si>
  <si>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</si>
  <si>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</si>
  <si>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</si>
  <si>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</si>
  <si>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</si>
  <si>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</si>
  <si>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</si>
  <si>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</si>
  <si>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</si>
  <si>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</si>
  <si>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</si>
  <si>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</si>
  <si>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</si>
  <si>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</si>
  <si>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</si>
  <si>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</si>
  <si>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</si>
  <si>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</si>
  <si>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</si>
  <si>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</si>
  <si>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</si>
  <si>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</si>
  <si>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</si>
  <si>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</si>
  <si>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</si>
  <si>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</si>
  <si>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</si>
  <si>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</si>
  <si>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</si>
  <si>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</si>
  <si>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</si>
  <si>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</si>
  <si>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</si>
  <si>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</si>
  <si>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</si>
  <si>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</si>
  <si>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</si>
  <si>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</si>
  <si>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</si>
  <si>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</si>
  <si>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</si>
  <si>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</si>
  <si>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</si>
  <si>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</si>
  <si>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</si>
  <si>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</si>
  <si>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</si>
  <si>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</si>
  <si>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</si>
  <si>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</si>
  <si>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</si>
  <si>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</si>
  <si>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</si>
  <si>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</si>
  <si>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</si>
  <si>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</si>
  <si>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</si>
  <si>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</si>
  <si>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3.66</t>
  </si>
  <si>
    <t>▲ 0.21</t>
  </si>
  <si>
    <t>▲ 4.21</t>
  </si>
  <si>
    <t>上水道事業会計</t>
  </si>
  <si>
    <t>一般会計</t>
  </si>
  <si>
    <t>簡易水道事業会計</t>
  </si>
  <si>
    <t>国民健康保険事業会計</t>
  </si>
  <si>
    <t>船舶事業会計</t>
  </si>
  <si>
    <t>浄化槽事業会計</t>
  </si>
  <si>
    <t>公共下水道事業会計</t>
  </si>
  <si>
    <t>介護保険事業会計</t>
  </si>
  <si>
    <t>その他会計（赤字）</t>
  </si>
  <si>
    <t>その他会計（黒字）</t>
  </si>
  <si>
    <t>R01</t>
    <phoneticPr fontId="5"/>
  </si>
  <si>
    <t>R02</t>
    <phoneticPr fontId="5"/>
  </si>
  <si>
    <t>R03</t>
    <phoneticPr fontId="5"/>
  </si>
  <si>
    <t>R04</t>
    <phoneticPr fontId="5"/>
  </si>
  <si>
    <t>R05</t>
    <phoneticPr fontId="5"/>
  </si>
  <si>
    <t>-</t>
    <phoneticPr fontId="2"/>
  </si>
  <si>
    <t>愛媛県市町総合事務組合（退職手当事業分）</t>
    <rPh sb="0" eb="3">
      <t>エヒメケン</t>
    </rPh>
    <rPh sb="3" eb="4">
      <t>シ</t>
    </rPh>
    <rPh sb="4" eb="5">
      <t>マチ</t>
    </rPh>
    <rPh sb="5" eb="7">
      <t>ソウゴウ</t>
    </rPh>
    <rPh sb="7" eb="9">
      <t>ジム</t>
    </rPh>
    <rPh sb="9" eb="11">
      <t>クミアイ</t>
    </rPh>
    <rPh sb="12" eb="16">
      <t>タイショクテアテ</t>
    </rPh>
    <rPh sb="16" eb="18">
      <t>ジギョウ</t>
    </rPh>
    <rPh sb="18" eb="19">
      <t>ブン</t>
    </rPh>
    <phoneticPr fontId="10"/>
  </si>
  <si>
    <t>愛媛県市町総合事務組合（消防補償事業分）</t>
    <rPh sb="0" eb="3">
      <t>エヒメケン</t>
    </rPh>
    <rPh sb="3" eb="4">
      <t>シ</t>
    </rPh>
    <rPh sb="4" eb="5">
      <t>マチ</t>
    </rPh>
    <rPh sb="5" eb="7">
      <t>ソウゴウ</t>
    </rPh>
    <rPh sb="7" eb="9">
      <t>ジム</t>
    </rPh>
    <rPh sb="9" eb="11">
      <t>クミアイ</t>
    </rPh>
    <rPh sb="12" eb="14">
      <t>ショウボウ</t>
    </rPh>
    <rPh sb="14" eb="16">
      <t>ホショウ</t>
    </rPh>
    <rPh sb="16" eb="18">
      <t>ジギョウ</t>
    </rPh>
    <rPh sb="18" eb="19">
      <t>ブン</t>
    </rPh>
    <phoneticPr fontId="10"/>
  </si>
  <si>
    <t>愛媛県市町総合事務組合（交通災害事業分）</t>
    <rPh sb="0" eb="3">
      <t>エヒメケン</t>
    </rPh>
    <rPh sb="3" eb="4">
      <t>シ</t>
    </rPh>
    <rPh sb="4" eb="5">
      <t>マチ</t>
    </rPh>
    <rPh sb="5" eb="7">
      <t>ソウゴウ</t>
    </rPh>
    <rPh sb="7" eb="9">
      <t>ジム</t>
    </rPh>
    <rPh sb="9" eb="11">
      <t>クミアイ</t>
    </rPh>
    <rPh sb="12" eb="14">
      <t>コウツウ</t>
    </rPh>
    <rPh sb="14" eb="16">
      <t>サイガイ</t>
    </rPh>
    <rPh sb="16" eb="18">
      <t>ジギョウ</t>
    </rPh>
    <rPh sb="18" eb="19">
      <t>ブン</t>
    </rPh>
    <phoneticPr fontId="10"/>
  </si>
  <si>
    <t>愛媛県市町総合事務組合（自治会館事業分）</t>
    <rPh sb="0" eb="3">
      <t>エヒメケン</t>
    </rPh>
    <rPh sb="3" eb="4">
      <t>シ</t>
    </rPh>
    <rPh sb="4" eb="5">
      <t>マチ</t>
    </rPh>
    <rPh sb="5" eb="7">
      <t>ソウゴウ</t>
    </rPh>
    <rPh sb="7" eb="9">
      <t>ジム</t>
    </rPh>
    <rPh sb="9" eb="11">
      <t>クミアイ</t>
    </rPh>
    <rPh sb="12" eb="14">
      <t>ジチ</t>
    </rPh>
    <rPh sb="14" eb="16">
      <t>カイカン</t>
    </rPh>
    <rPh sb="16" eb="18">
      <t>ジギョウ</t>
    </rPh>
    <rPh sb="18" eb="19">
      <t>ブン</t>
    </rPh>
    <phoneticPr fontId="10"/>
  </si>
  <si>
    <t>愛媛県市町総合事務組合（議員公務災害事業分）</t>
    <rPh sb="0" eb="3">
      <t>エヒメケン</t>
    </rPh>
    <rPh sb="3" eb="4">
      <t>シ</t>
    </rPh>
    <rPh sb="4" eb="5">
      <t>マチ</t>
    </rPh>
    <rPh sb="5" eb="7">
      <t>ソウゴウ</t>
    </rPh>
    <rPh sb="7" eb="9">
      <t>ジム</t>
    </rPh>
    <rPh sb="9" eb="11">
      <t>クミアイ</t>
    </rPh>
    <rPh sb="12" eb="14">
      <t>ギイン</t>
    </rPh>
    <rPh sb="14" eb="16">
      <t>コウム</t>
    </rPh>
    <rPh sb="16" eb="18">
      <t>サイガイ</t>
    </rPh>
    <rPh sb="18" eb="20">
      <t>ジギョウ</t>
    </rPh>
    <rPh sb="20" eb="21">
      <t>ブン</t>
    </rPh>
    <phoneticPr fontId="10"/>
  </si>
  <si>
    <t>愛媛県市町総合事務組合（共通経費分）</t>
    <rPh sb="0" eb="3">
      <t>エヒメケン</t>
    </rPh>
    <rPh sb="3" eb="4">
      <t>シ</t>
    </rPh>
    <rPh sb="4" eb="5">
      <t>マチ</t>
    </rPh>
    <rPh sb="5" eb="7">
      <t>ソウゴウ</t>
    </rPh>
    <rPh sb="7" eb="9">
      <t>ジム</t>
    </rPh>
    <rPh sb="9" eb="11">
      <t>クミアイ</t>
    </rPh>
    <rPh sb="12" eb="14">
      <t>キョウツウ</t>
    </rPh>
    <rPh sb="14" eb="16">
      <t>ケイヒ</t>
    </rPh>
    <rPh sb="16" eb="17">
      <t>ブン</t>
    </rPh>
    <phoneticPr fontId="10"/>
  </si>
  <si>
    <t>愛媛地方税滞納整理機構</t>
    <rPh sb="0" eb="2">
      <t>エヒメ</t>
    </rPh>
    <rPh sb="2" eb="5">
      <t>チホウゼイ</t>
    </rPh>
    <rPh sb="5" eb="9">
      <t>タイノウセイリ</t>
    </rPh>
    <rPh sb="9" eb="11">
      <t>キコウ</t>
    </rPh>
    <phoneticPr fontId="10"/>
  </si>
  <si>
    <t>愛媛県後期高齢者医療広域連合（一般会計）</t>
    <rPh sb="0" eb="3">
      <t>エヒメケン</t>
    </rPh>
    <rPh sb="3" eb="5">
      <t>コウキ</t>
    </rPh>
    <rPh sb="5" eb="8">
      <t>コウレイシャ</t>
    </rPh>
    <rPh sb="8" eb="10">
      <t>イリョウ</t>
    </rPh>
    <rPh sb="10" eb="12">
      <t>コウイキ</t>
    </rPh>
    <rPh sb="12" eb="14">
      <t>レンゴウ</t>
    </rPh>
    <rPh sb="15" eb="19">
      <t>イッパンカイケイ</t>
    </rPh>
    <phoneticPr fontId="10"/>
  </si>
  <si>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</si>
  <si>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t>
    <phoneticPr fontId="10"/>
  </si>
  <si>
    <t>いわぎ物産センター</t>
    <rPh sb="3" eb="5">
      <t>ブッサン</t>
    </rPh>
    <phoneticPr fontId="10"/>
  </si>
  <si>
    <t>株式会社いきなスポレク</t>
    <rPh sb="0" eb="4">
      <t>カブシキカイシャ</t>
    </rPh>
    <phoneticPr fontId="10"/>
  </si>
  <si>
    <t>ふるさと整備基金</t>
    <rPh sb="4" eb="8">
      <t>セイビキキン</t>
    </rPh>
    <phoneticPr fontId="5"/>
  </si>
  <si>
    <t>地域振興基金</t>
    <rPh sb="0" eb="4">
      <t>チイキシンコウ</t>
    </rPh>
    <rPh sb="4" eb="6">
      <t>キキン</t>
    </rPh>
    <phoneticPr fontId="10"/>
  </si>
  <si>
    <t>ふるさと振興基金</t>
    <rPh sb="4" eb="6">
      <t>シンコウ</t>
    </rPh>
    <rPh sb="6" eb="8">
      <t>キキン</t>
    </rPh>
    <phoneticPr fontId="5"/>
  </si>
  <si>
    <t>水と土保全基金</t>
    <rPh sb="0" eb="1">
      <t>ミズ</t>
    </rPh>
    <rPh sb="2" eb="5">
      <t>ツチホゼン</t>
    </rPh>
    <rPh sb="5" eb="7">
      <t>キキン</t>
    </rPh>
    <phoneticPr fontId="10"/>
  </si>
  <si>
    <t>森林環境譲与税基金</t>
    <rPh sb="0" eb="7">
      <t>シンリンカンキョウジョウヨゼイ</t>
    </rPh>
    <rPh sb="7" eb="9">
      <t>キキン</t>
    </rPh>
    <phoneticPr fontId="10"/>
  </si>
  <si>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</si>
  <si>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</si>
  <si>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</si>
  <si>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</si>
  <si>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</si>
  <si>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令和５年度の将来負担比率は、地方債現在高が減少しているものの、基金残高が減少したことで、前年度と比べて６．０ポイント増加している。実質公債費比率は元利償還金の額や事業費補正により基準財政需要額に算入された公債費の減少により、３ヵ年平均では０．４ポイント増加したことと、類似団体に比べ高い水準で推移していることから、計画的な財政運営が求められる。今後は、人口減少等により税収や普通交付税、臨時財政対策債などの一般財源が不足していくことが予想され、厳しい財政状況が見込まれることから、将来負担に配慮した計画的な地方債発行や交付税措置のある地方債の優先活用など、一般財源における公債費を抑制しつつ、事務事業の見直しによる財政規模に応じた財政運営に努める。</t>
    <rPh sb="31" eb="33">
      <t>キキン</t>
    </rPh>
    <rPh sb="33" eb="35">
      <t>ザンダカ</t>
    </rPh>
    <rPh sb="36" eb="38">
      <t>ゲンショウ</t>
    </rPh>
    <rPh sb="58" eb="60">
      <t>ゾウカ</t>
    </rPh>
    <rPh sb="73" eb="78">
      <t>ガンリショウカンキン</t>
    </rPh>
    <rPh sb="79" eb="80">
      <t>ガク</t>
    </rPh>
    <rPh sb="81" eb="84">
      <t>ジギョウヒ</t>
    </rPh>
    <rPh sb="84" eb="86">
      <t>ホセイ</t>
    </rPh>
    <rPh sb="89" eb="91">
      <t>キジュン</t>
    </rPh>
    <rPh sb="91" eb="93">
      <t>ザイセイ</t>
    </rPh>
    <rPh sb="93" eb="95">
      <t>ジュヨウ</t>
    </rPh>
    <rPh sb="95" eb="96">
      <t>ガク</t>
    </rPh>
    <rPh sb="97" eb="99">
      <t>サンニュウ</t>
    </rPh>
    <rPh sb="102" eb="105">
      <t>コウサイヒ</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</si>
  <si>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</si>
  <si>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</si>
  <si>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</si>
  <si>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類似団体と比べると高い状況にある。有形固定資産減価償却率は類似団体よりも低く、公共施設の大規模改修等がすぐに必要な状況にはない。今後は、岩城橋開通により弓削島・佐島・生名島・岩城島の４つの有人島が陸続きとなったことから、公共施設等総合管理計画に基づき、公共施設の集約化及び予防保全による施設の長寿命化や公共施設等の適正化に努め、施設更新・管理費用の抑制をするなど将来にわたって、町の持続的な発展のために必要な財源の確保を図る。また、老朽化対策による地方債の発行等により、将来負担比率の悪化が懸念されるため、交付税措置のある地方債の優先活用など、将来負担比率への影響にも配慮しながら、健全な財政運営に努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</si>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</sst>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BD83DB9-3EB9-4508-A109-87206A4E0DF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40A8-4589-BAAD-A440CF1A66F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168713</c:v>
                </c:pt>
                <c:pt idx="1">
                  <c:v>252371</c:v>
                </c:pt>
                <c:pt idx="2">
                  <c:v>231471</c:v>
                </c:pt>
                <c:pt idx="3">
                  <c:v>133933</c:v>
                </c:pt>
                <c:pt idx="4">
                  <c:v>271716</c:v>
                </c:pt>
              </c:numCache>
            </c:numRef>
          </c:val>
          <c:smooth val="0"/>
          <c:extLst>
            <c:ext xmlns:c16="http://schemas.microsoft.com/office/drawing/2014/chart" uri="{C3380CC4-5D6E-409C-BE32-E72D297353CC}">
              <c16:uniqueId val="{00000001-40A8-4589-BAAD-A440CF1A66F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1.79</c:v>
                </c:pt>
                <c:pt idx="1">
                  <c:v>1.1299999999999999</c:v>
                </c:pt>
                <c:pt idx="2">
                  <c:v>3.09</c:v>
                </c:pt>
                <c:pt idx="3">
                  <c:v>1.78</c:v>
                </c:pt>
                <c:pt idx="4">
                  <c:v>1.77</c:v>
                </c:pt>
              </c:numCache>
            </c:numRef>
          </c:val>
          <c:extLst>
            <c:ext xmlns:c16="http://schemas.microsoft.com/office/drawing/2014/chart" uri="{C3380CC4-5D6E-409C-BE32-E72D297353CC}">
              <c16:uniqueId val="{00000000-0779-4427-8B99-6D660599252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23.61</c:v>
                </c:pt>
                <c:pt idx="1">
                  <c:v>25.65</c:v>
                </c:pt>
                <c:pt idx="2">
                  <c:v>24.54</c:v>
                </c:pt>
                <c:pt idx="3">
                  <c:v>27.56</c:v>
                </c:pt>
                <c:pt idx="4">
                  <c:v>23.43</c:v>
                </c:pt>
              </c:numCache>
            </c:numRef>
          </c:val>
          <c:extLst>
            <c:ext xmlns:c16="http://schemas.microsoft.com/office/drawing/2014/chart" uri="{C3380CC4-5D6E-409C-BE32-E72D297353CC}">
              <c16:uniqueId val="{00000001-0779-4427-8B99-6D660599252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-3.66</c:v>
                </c:pt>
                <c:pt idx="1">
                  <c:v>1.78</c:v>
                </c:pt>
                <c:pt idx="2">
                  <c:v>2.0099999999999998</c:v>
                </c:pt>
                <c:pt idx="3">
                  <c:v>-0.21</c:v>
                </c:pt>
                <c:pt idx="4">
                  <c:v>-4.21</c:v>
                </c:pt>
              </c:numCache>
            </c:numRef>
          </c:val>
          <c:smooth val="0"/>
          <c:extLst>
            <c:ext xmlns:c16="http://schemas.microsoft.com/office/drawing/2014/chart" uri="{C3380CC4-5D6E-409C-BE32-E72D297353CC}">
              <c16:uniqueId val="{00000002-0779-4427-8B99-6D660599252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0.17</c:v>
                </c:pt>
                <c:pt idx="2">
                  <c:v>#N/A</c:v>
                </c:pt>
                <c:pt idx="3">
                  <c:v>0.27</c:v>
                </c:pt>
                <c:pt idx="4">
                  <c:v>#N/A</c:v>
                </c:pt>
                <c:pt idx="5">
                  <c:v>0.14000000000000001</c:v>
                </c:pt>
                <c:pt idx="6">
                  <c:v>#N/A</c:v>
                </c:pt>
                <c:pt idx="7">
                  <c:v>0.14000000000000001</c:v>
                </c:pt>
                <c:pt idx="8">
                  <c:v>#N/A</c:v>
                </c:pt>
                <c:pt idx="9">
                  <c:v>0.17</c:v>
                </c:pt>
              </c:numCache>
            </c:numRef>
          </c:val>
          <c:extLst>
            <c:ext xmlns:c16="http://schemas.microsoft.com/office/drawing/2014/chart" uri="{C3380CC4-5D6E-409C-BE32-E72D297353CC}">
              <c16:uniqueId val="{00000000-873A-4589-AE44-DC40041C3FE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3A-4589-AE44-DC40041C3FE0}"/>
            </c:ext>
          </c:extLst>
        </c:ser>
        <c:ser>
          <c:idx val="2"/>
          <c:order val="2"/>
          <c:tx>
            <c:strRef>
              <c:f>データシート!$A$29</c:f>
              <c:strCache>
                <c:ptCount val="1"/>
                <c:pt idx="0">
                  <c:v>介護保険事業会計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0.17</c:v>
                </c:pt>
                <c:pt idx="2">
                  <c:v>#N/A</c:v>
                </c:pt>
                <c:pt idx="3">
                  <c:v>0.4</c:v>
                </c:pt>
                <c:pt idx="4">
                  <c:v>#N/A</c:v>
                </c:pt>
                <c:pt idx="5">
                  <c:v>0.25</c:v>
                </c:pt>
                <c:pt idx="6">
                  <c:v>#N/A</c:v>
                </c:pt>
                <c:pt idx="7">
                  <c:v>0.43</c:v>
                </c:pt>
                <c:pt idx="8">
                  <c:v>#N/A</c:v>
                </c:pt>
                <c:pt idx="9">
                  <c:v>0.36</c:v>
                </c:pt>
              </c:numCache>
            </c:numRef>
          </c:val>
          <c:extLst>
            <c:ext xmlns:c16="http://schemas.microsoft.com/office/drawing/2014/chart" uri="{C3380CC4-5D6E-409C-BE32-E72D297353CC}">
              <c16:uniqueId val="{00000002-873A-4589-AE44-DC40041C3FE0}"/>
            </c:ext>
          </c:extLst>
        </c:ser>
        <c:ser>
          <c:idx val="3"/>
          <c:order val="3"/>
          <c:tx>
            <c:strRef>
              <c:f>データシート!$A$30</c:f>
              <c:strCache>
                <c:ptCount val="1"/>
                <c:pt idx="0">
                  <c:v>公共下水道事業会計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0.21</c:v>
                </c:pt>
                <c:pt idx="4">
                  <c:v>#N/A</c:v>
                </c:pt>
                <c:pt idx="5">
                  <c:v>0.03</c:v>
                </c:pt>
                <c:pt idx="6">
                  <c:v>#N/A</c:v>
                </c:pt>
                <c:pt idx="7">
                  <c:v>0.02</c:v>
                </c:pt>
                <c:pt idx="8">
                  <c:v>#N/A</c:v>
                </c:pt>
                <c:pt idx="9">
                  <c:v>0.39</c:v>
                </c:pt>
              </c:numCache>
            </c:numRef>
          </c:val>
          <c:extLst>
            <c:ext xmlns:c16="http://schemas.microsoft.com/office/drawing/2014/chart" uri="{C3380CC4-5D6E-409C-BE32-E72D297353CC}">
              <c16:uniqueId val="{00000003-873A-4589-AE44-DC40041C3FE0}"/>
            </c:ext>
          </c:extLst>
        </c:ser>
        <c:ser>
          <c:idx val="4"/>
          <c:order val="4"/>
          <c:tx>
            <c:strRef>
              <c:f>データシート!$A$31</c:f>
              <c:strCache>
                <c:ptCount val="1"/>
                <c:pt idx="0">
                  <c:v>浄化槽事業会計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0.09</c:v>
                </c:pt>
                <c:pt idx="4">
                  <c:v>#N/A</c:v>
                </c:pt>
                <c:pt idx="5">
                  <c:v>0.01</c:v>
                </c:pt>
                <c:pt idx="6">
                  <c:v>#N/A</c:v>
                </c:pt>
                <c:pt idx="7">
                  <c:v>0.01</c:v>
                </c:pt>
                <c:pt idx="8">
                  <c:v>#N/A</c:v>
                </c:pt>
                <c:pt idx="9">
                  <c:v>0.46</c:v>
                </c:pt>
              </c:numCache>
            </c:numRef>
          </c:val>
          <c:extLst>
            <c:ext xmlns:c16="http://schemas.microsoft.com/office/drawing/2014/chart" uri="{C3380CC4-5D6E-409C-BE32-E72D297353CC}">
              <c16:uniqueId val="{00000004-873A-4589-AE44-DC40041C3FE0}"/>
            </c:ext>
          </c:extLst>
        </c:ser>
        <c:ser>
          <c:idx val="5"/>
          <c:order val="5"/>
          <c:tx>
            <c:strRef>
              <c:f>データシート!$A$32</c:f>
              <c:strCache>
                <c:ptCount val="1"/>
                <c:pt idx="0">
                  <c:v>船舶事業会計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1.89</c:v>
                </c:pt>
                <c:pt idx="2">
                  <c:v>#N/A</c:v>
                </c:pt>
                <c:pt idx="3">
                  <c:v>1.27</c:v>
                </c:pt>
                <c:pt idx="4">
                  <c:v>#N/A</c:v>
                </c:pt>
                <c:pt idx="5">
                  <c:v>1.39</c:v>
                </c:pt>
                <c:pt idx="6">
                  <c:v>#N/A</c:v>
                </c:pt>
                <c:pt idx="7">
                  <c:v>0.96</c:v>
                </c:pt>
                <c:pt idx="8">
                  <c:v>#N/A</c:v>
                </c:pt>
                <c:pt idx="9">
                  <c:v>0.48</c:v>
                </c:pt>
              </c:numCache>
            </c:numRef>
          </c:val>
          <c:extLst>
            <c:ext xmlns:c16="http://schemas.microsoft.com/office/drawing/2014/chart" uri="{C3380CC4-5D6E-409C-BE32-E72D297353CC}">
              <c16:uniqueId val="{00000005-873A-4589-AE44-DC40041C3FE0}"/>
            </c:ext>
          </c:extLst>
        </c:ser>
        <c:ser>
          <c:idx val="6"/>
          <c:order val="6"/>
          <c:tx>
            <c:strRef>
              <c:f>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0.48</c:v>
                </c:pt>
                <c:pt idx="2">
                  <c:v>#N/A</c:v>
                </c:pt>
                <c:pt idx="3">
                  <c:v>0.41</c:v>
                </c:pt>
                <c:pt idx="4">
                  <c:v>#N/A</c:v>
                </c:pt>
                <c:pt idx="5">
                  <c:v>0.26</c:v>
                </c:pt>
                <c:pt idx="6">
                  <c:v>#N/A</c:v>
                </c:pt>
                <c:pt idx="7">
                  <c:v>0.36</c:v>
                </c:pt>
                <c:pt idx="8">
                  <c:v>#N/A</c:v>
                </c:pt>
                <c:pt idx="9">
                  <c:v>0.5</c:v>
                </c:pt>
              </c:numCache>
            </c:numRef>
          </c:val>
          <c:extLst>
            <c:ext xmlns:c16="http://schemas.microsoft.com/office/drawing/2014/chart" uri="{C3380CC4-5D6E-409C-BE32-E72D297353CC}">
              <c16:uniqueId val="{00000006-873A-4589-AE44-DC40041C3FE0}"/>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0.01</c:v>
                </c:pt>
                <c:pt idx="2">
                  <c:v>#N/A</c:v>
                </c:pt>
                <c:pt idx="3">
                  <c:v>0.01</c:v>
                </c:pt>
                <c:pt idx="4">
                  <c:v>#N/A</c:v>
                </c:pt>
                <c:pt idx="5">
                  <c:v>0.01</c:v>
                </c:pt>
                <c:pt idx="6">
                  <c:v>#N/A</c:v>
                </c:pt>
                <c:pt idx="7">
                  <c:v>0.01</c:v>
                </c:pt>
                <c:pt idx="8">
                  <c:v>#N/A</c:v>
                </c:pt>
                <c:pt idx="9">
                  <c:v>0.6</c:v>
                </c:pt>
              </c:numCache>
            </c:numRef>
          </c:val>
          <c:extLst>
            <c:ext xmlns:c16="http://schemas.microsoft.com/office/drawing/2014/chart" uri="{C3380CC4-5D6E-409C-BE32-E72D297353CC}">
              <c16:uniqueId val="{00000007-873A-4589-AE44-DC40041C3FE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1.75</c:v>
                </c:pt>
                <c:pt idx="2">
                  <c:v>#N/A</c:v>
                </c:pt>
                <c:pt idx="3">
                  <c:v>1.08</c:v>
                </c:pt>
                <c:pt idx="4">
                  <c:v>#N/A</c:v>
                </c:pt>
                <c:pt idx="5">
                  <c:v>3.05</c:v>
                </c:pt>
                <c:pt idx="6">
                  <c:v>#N/A</c:v>
                </c:pt>
                <c:pt idx="7">
                  <c:v>1.74</c:v>
                </c:pt>
                <c:pt idx="8">
                  <c:v>#N/A</c:v>
                </c:pt>
                <c:pt idx="9">
                  <c:v>1.73</c:v>
                </c:pt>
              </c:numCache>
            </c:numRef>
          </c:val>
          <c:extLst>
            <c:ext xmlns:c16="http://schemas.microsoft.com/office/drawing/2014/chart" uri="{C3380CC4-5D6E-409C-BE32-E72D297353CC}">
              <c16:uniqueId val="{00000008-873A-4589-AE44-DC40041C3FE0}"/>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12.48</c:v>
                </c:pt>
                <c:pt idx="2">
                  <c:v>#N/A</c:v>
                </c:pt>
                <c:pt idx="3">
                  <c:v>12.52</c:v>
                </c:pt>
                <c:pt idx="4">
                  <c:v>#N/A</c:v>
                </c:pt>
                <c:pt idx="5">
                  <c:v>13.36</c:v>
                </c:pt>
                <c:pt idx="6">
                  <c:v>#N/A</c:v>
                </c:pt>
                <c:pt idx="7">
                  <c:v>15.79</c:v>
                </c:pt>
                <c:pt idx="8">
                  <c:v>#N/A</c:v>
                </c:pt>
                <c:pt idx="9">
                  <c:v>17.02</c:v>
                </c:pt>
              </c:numCache>
            </c:numRef>
          </c:val>
          <c:extLst>
            <c:ext xmlns:c16="http://schemas.microsoft.com/office/drawing/2014/chart" uri="{C3380CC4-5D6E-409C-BE32-E72D297353CC}">
              <c16:uniqueId val="{00000009-873A-4589-AE44-DC40041C3FE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1133</c:v>
                </c:pt>
                <c:pt idx="5">
                  <c:v>1077</c:v>
                </c:pt>
                <c:pt idx="8">
                  <c:v>1021</c:v>
                </c:pt>
                <c:pt idx="11">
                  <c:v>977</c:v>
                </c:pt>
                <c:pt idx="14">
                  <c:v>924</c:v>
                </c:pt>
              </c:numCache>
            </c:numRef>
          </c:val>
          <c:extLst>
            <c:ext xmlns:c16="http://schemas.microsoft.com/office/drawing/2014/chart" uri="{C3380CC4-5D6E-409C-BE32-E72D297353CC}">
              <c16:uniqueId val="{00000000-BC3C-46D9-8AC2-4E0AF2A9EB9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C3C-46D9-8AC2-4E0AF2A9EB9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C3C-46D9-8AC2-4E0AF2A9EB9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C3C-46D9-8AC2-4E0AF2A9EB9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256</c:v>
                </c:pt>
                <c:pt idx="3">
                  <c:v>255</c:v>
                </c:pt>
                <c:pt idx="6">
                  <c:v>265</c:v>
                </c:pt>
                <c:pt idx="9">
                  <c:v>248</c:v>
                </c:pt>
                <c:pt idx="12">
                  <c:v>252</c:v>
                </c:pt>
              </c:numCache>
            </c:numRef>
          </c:val>
          <c:extLst>
            <c:ext xmlns:c16="http://schemas.microsoft.com/office/drawing/2014/chart" uri="{C3380CC4-5D6E-409C-BE32-E72D297353CC}">
              <c16:uniqueId val="{00000004-BC3C-46D9-8AC2-4E0AF2A9EB9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3C-46D9-8AC2-4E0AF2A9EB9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C3C-46D9-8AC2-4E0AF2A9EB9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1287</c:v>
                </c:pt>
                <c:pt idx="3">
                  <c:v>1235</c:v>
                </c:pt>
                <c:pt idx="6">
                  <c:v>1173</c:v>
                </c:pt>
                <c:pt idx="9">
                  <c:v>1188</c:v>
                </c:pt>
                <c:pt idx="12">
                  <c:v>1122</c:v>
                </c:pt>
              </c:numCache>
            </c:numRef>
          </c:val>
          <c:extLst>
            <c:ext xmlns:c16="http://schemas.microsoft.com/office/drawing/2014/chart" uri="{C3380CC4-5D6E-409C-BE32-E72D297353CC}">
              <c16:uniqueId val="{00000007-BC3C-46D9-8AC2-4E0AF2A9EB9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410</c:v>
                </c:pt>
                <c:pt idx="2">
                  <c:v>#N/A</c:v>
                </c:pt>
                <c:pt idx="3">
                  <c:v>#N/A</c:v>
                </c:pt>
                <c:pt idx="4">
                  <c:v>413</c:v>
                </c:pt>
                <c:pt idx="5">
                  <c:v>#N/A</c:v>
                </c:pt>
                <c:pt idx="6">
                  <c:v>#N/A</c:v>
                </c:pt>
                <c:pt idx="7">
                  <c:v>417</c:v>
                </c:pt>
                <c:pt idx="8">
                  <c:v>#N/A</c:v>
                </c:pt>
                <c:pt idx="9">
                  <c:v>#N/A</c:v>
                </c:pt>
                <c:pt idx="10">
                  <c:v>459</c:v>
                </c:pt>
                <c:pt idx="11">
                  <c:v>#N/A</c:v>
                </c:pt>
                <c:pt idx="12">
                  <c:v>#N/A</c:v>
                </c:pt>
                <c:pt idx="13">
                  <c:v>450</c:v>
                </c:pt>
                <c:pt idx="14">
                  <c:v>#N/A</c:v>
                </c:pt>
              </c:numCache>
            </c:numRef>
          </c:val>
          <c:smooth val="0"/>
          <c:extLst>
            <c:ext xmlns:c16="http://schemas.microsoft.com/office/drawing/2014/chart" uri="{C3380CC4-5D6E-409C-BE32-E72D297353CC}">
              <c16:uniqueId val="{00000008-BC3C-46D9-8AC2-4E0AF2A9EB9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7855</c:v>
                </c:pt>
                <c:pt idx="5">
                  <c:v>7690</c:v>
                </c:pt>
                <c:pt idx="8">
                  <c:v>7442</c:v>
                </c:pt>
                <c:pt idx="11">
                  <c:v>6887</c:v>
                </c:pt>
                <c:pt idx="14">
                  <c:v>6630</c:v>
                </c:pt>
              </c:numCache>
            </c:numRef>
          </c:val>
          <c:extLst>
            <c:ext xmlns:c16="http://schemas.microsoft.com/office/drawing/2014/chart" uri="{C3380CC4-5D6E-409C-BE32-E72D297353CC}">
              <c16:uniqueId val="{00000000-75E7-47CE-89D1-AE1CD225C04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1159</c:v>
                </c:pt>
                <c:pt idx="5">
                  <c:v>1078</c:v>
                </c:pt>
                <c:pt idx="8">
                  <c:v>983</c:v>
                </c:pt>
                <c:pt idx="11">
                  <c:v>889</c:v>
                </c:pt>
                <c:pt idx="14">
                  <c:v>798</c:v>
                </c:pt>
              </c:numCache>
            </c:numRef>
          </c:val>
          <c:extLst>
            <c:ext xmlns:c16="http://schemas.microsoft.com/office/drawing/2014/chart" uri="{C3380CC4-5D6E-409C-BE32-E72D297353CC}">
              <c16:uniqueId val="{00000001-75E7-47CE-89D1-AE1CD225C04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2380</c:v>
                </c:pt>
                <c:pt idx="5">
                  <c:v>2084</c:v>
                </c:pt>
                <c:pt idx="8">
                  <c:v>2136</c:v>
                </c:pt>
                <c:pt idx="11">
                  <c:v>2213</c:v>
                </c:pt>
                <c:pt idx="14">
                  <c:v>1894</c:v>
                </c:pt>
              </c:numCache>
            </c:numRef>
          </c:val>
          <c:extLst>
            <c:ext xmlns:c16="http://schemas.microsoft.com/office/drawing/2014/chart" uri="{C3380CC4-5D6E-409C-BE32-E72D297353CC}">
              <c16:uniqueId val="{00000002-75E7-47CE-89D1-AE1CD225C04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5E7-47CE-89D1-AE1CD225C04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5E7-47CE-89D1-AE1CD225C04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E7-47CE-89D1-AE1CD225C04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391</c:v>
                </c:pt>
                <c:pt idx="3">
                  <c:v>315</c:v>
                </c:pt>
                <c:pt idx="6">
                  <c:v>297</c:v>
                </c:pt>
                <c:pt idx="9">
                  <c:v>271</c:v>
                </c:pt>
                <c:pt idx="12">
                  <c:v>270</c:v>
                </c:pt>
              </c:numCache>
            </c:numRef>
          </c:val>
          <c:extLst>
            <c:ext xmlns:c16="http://schemas.microsoft.com/office/drawing/2014/chart" uri="{C3380CC4-5D6E-409C-BE32-E72D297353CC}">
              <c16:uniqueId val="{00000006-75E7-47CE-89D1-AE1CD225C04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5E7-47CE-89D1-AE1CD225C04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2082</c:v>
                </c:pt>
                <c:pt idx="3">
                  <c:v>1971</c:v>
                </c:pt>
                <c:pt idx="6">
                  <c:v>1817</c:v>
                </c:pt>
                <c:pt idx="9">
                  <c:v>1650</c:v>
                </c:pt>
                <c:pt idx="12">
                  <c:v>1486</c:v>
                </c:pt>
              </c:numCache>
            </c:numRef>
          </c:val>
          <c:extLst>
            <c:ext xmlns:c16="http://schemas.microsoft.com/office/drawing/2014/chart" uri="{C3380CC4-5D6E-409C-BE32-E72D297353CC}">
              <c16:uniqueId val="{00000008-75E7-47CE-89D1-AE1CD225C04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5E7-47CE-89D1-AE1CD225C04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10263</c:v>
                </c:pt>
                <c:pt idx="3">
                  <c:v>9981</c:v>
                </c:pt>
                <c:pt idx="6">
                  <c:v>9777</c:v>
                </c:pt>
                <c:pt idx="9">
                  <c:v>9004</c:v>
                </c:pt>
                <c:pt idx="12">
                  <c:v>8704</c:v>
                </c:pt>
              </c:numCache>
            </c:numRef>
          </c:val>
          <c:extLst>
            <c:ext xmlns:c16="http://schemas.microsoft.com/office/drawing/2014/chart" uri="{C3380CC4-5D6E-409C-BE32-E72D297353CC}">
              <c16:uniqueId val="{0000000A-75E7-47CE-89D1-AE1CD225C04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1342</c:v>
                </c:pt>
                <c:pt idx="2">
                  <c:v>#N/A</c:v>
                </c:pt>
                <c:pt idx="3">
                  <c:v>#N/A</c:v>
                </c:pt>
                <c:pt idx="4">
                  <c:v>1415</c:v>
                </c:pt>
                <c:pt idx="5">
                  <c:v>#N/A</c:v>
                </c:pt>
                <c:pt idx="6">
                  <c:v>#N/A</c:v>
                </c:pt>
                <c:pt idx="7">
                  <c:v>1330</c:v>
                </c:pt>
                <c:pt idx="8">
                  <c:v>#N/A</c:v>
                </c:pt>
                <c:pt idx="9">
                  <c:v>#N/A</c:v>
                </c:pt>
                <c:pt idx="10">
                  <c:v>935</c:v>
                </c:pt>
                <c:pt idx="11">
                  <c:v>#N/A</c:v>
                </c:pt>
                <c:pt idx="12">
                  <c:v>#N/A</c:v>
                </c:pt>
                <c:pt idx="13">
                  <c:v>1138</c:v>
                </c:pt>
                <c:pt idx="14">
                  <c:v>#N/A</c:v>
                </c:pt>
              </c:numCache>
            </c:numRef>
          </c:val>
          <c:smooth val="0"/>
          <c:extLst>
            <c:ext xmlns:c16="http://schemas.microsoft.com/office/drawing/2014/chart" uri="{C3380CC4-5D6E-409C-BE32-E72D297353CC}">
              <c16:uniqueId val="{0000000B-75E7-47CE-89D1-AE1CD225C04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1064</c:v>
                </c:pt>
                <c:pt idx="1">
                  <c:v>1118</c:v>
                </c:pt>
                <c:pt idx="2">
                  <c:v>948</c:v>
                </c:pt>
              </c:numCache>
            </c:numRef>
          </c:val>
          <c:extLst>
            <c:ext xmlns:c16="http://schemas.microsoft.com/office/drawing/2014/chart" uri="{C3380CC4-5D6E-409C-BE32-E72D297353CC}">
              <c16:uniqueId val="{00000000-A03F-413A-A330-ACAB8645EE1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446</c:v>
                </c:pt>
                <c:pt idx="1">
                  <c:v>446</c:v>
                </c:pt>
                <c:pt idx="2">
                  <c:v>312</c:v>
                </c:pt>
              </c:numCache>
            </c:numRef>
          </c:val>
          <c:extLst>
            <c:ext xmlns:c16="http://schemas.microsoft.com/office/drawing/2014/chart" uri="{C3380CC4-5D6E-409C-BE32-E72D297353CC}">
              <c16:uniqueId val="{00000001-A03F-413A-A330-ACAB8645EE1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757</c:v>
                </c:pt>
                <c:pt idx="1">
                  <c:v>774</c:v>
                </c:pt>
                <c:pt idx="2">
                  <c:v>766</c:v>
                </c:pt>
              </c:numCache>
            </c:numRef>
          </c:val>
          <c:extLst>
            <c:ext xmlns:c16="http://schemas.microsoft.com/office/drawing/2014/chart" uri="{C3380CC4-5D6E-409C-BE32-E72D297353CC}">
              <c16:uniqueId val="{00000002-A03F-413A-A330-ACAB8645EE1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{C92F9FAC-54A4-48D9-9D99-DC6589F2B518}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856-4B11-B01C-25CB9C17AE2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{46606E78-CC71-46BE-896E-5F884D69BC4F}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856-4B11-B01C-25CB9C17AE2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{CCF30C7F-D8B9-4C93-80BC-F267CE6AD34D}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856-4B11-B01C-25CB9C17AE2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{191F33E2-785D-4889-AAED-C70E0B94F8CE}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856-4B11-B01C-25CB9C17AE2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{F5949E90-9EBA-40A7-B07A-A050B21E8D47}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856-4B11-B01C-25CB9C17AE2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{F0752C81-CEF3-4A40-BE01-214A84AB7A94}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856-4B11-B01C-25CB9C17AE2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{E8E2675B-C2E7-4ED2-8927-85F6EB4C30DE}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856-4B11-B01C-25CB9C17AE2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{6547FFEF-762D-499D-9408-A958E1CA596B}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856-4B11-B01C-25CB9C17AE2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{997A92C1-548B-4338-882D-420BD10DFDA1}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856-4B11-B01C-25CB9C17AE2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49.8</c:v>
                </c:pt>
                <c:pt idx="8">
                  <c:v>51</c:v>
                </c:pt>
                <c:pt idx="16">
                  <c:v>52.5</c:v>
                </c:pt>
                <c:pt idx="24">
                  <c:v>54.2</c:v>
                </c:pt>
                <c:pt idx="32">
                  <c:v>55.3</c:v>
                </c:pt>
              </c:numCache>
            </c:numRef>
          </c:xVal>
          <c:yVal>
            <c:numRef>
              <c:f>公会計指標分析・財政指標組合せ分析表!$BP$51:$DC$51</c:f>
              <c:numCache>
                <c:formatCode>#,##0.0;"▲ "#,##0.0</c:formatCode>
                <c:ptCount val="40"/>
                <c:pt idx="0">
                  <c:v>44.2</c:v>
                </c:pt>
                <c:pt idx="8">
                  <c:v>44.9</c:v>
                </c:pt>
                <c:pt idx="16">
                  <c:v>39.200000000000003</c:v>
                </c:pt>
                <c:pt idx="24">
                  <c:v>29.7</c:v>
                </c:pt>
                <c:pt idx="32">
                  <c:v>35.700000000000003</c:v>
                </c:pt>
              </c:numCache>
            </c:numRef>
          </c:yVal>
          <c:smooth val="0"/>
          <c:extLst>
            <c:ext xmlns:c16="http://schemas.microsoft.com/office/drawing/2014/chart" uri="{C3380CC4-5D6E-409C-BE32-E72D297353CC}">
              <c16:uniqueId val="{00000009-E856-4B11-B01C-25CB9C17AE2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{03DAA774-53D1-41B6-B6E8-0DD58DD980D9}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856-4B11-B01C-25CB9C17AE2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{0C4EB232-7E4B-4EE7-9902-3C0E664BC53F}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856-4B11-B01C-25CB9C17AE2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{EE23A2BF-A709-4E5A-A74C-3C984FB05660}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856-4B11-B01C-25CB9C17AE2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{ABEAC7BE-FF6A-4C69-B4E9-7C0833EF14E4}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856-4B11-B01C-25CB9C17AE2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{B3176805-CCBA-4DF4-B0D1-595E4EFA6059}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856-4B11-B01C-25CB9C17AE2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{0FA96676-F102-42A1-9089-E07C73A7BF72}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856-4B11-B01C-25CB9C17AE2A}"/>
                </c:ext>
              </c:extLst>
            </c:dLbl>
            <c:dLbl>
              <c:idx val="16"/>
              <c:layout>
                <c:manualLayout>
                  <c:x val="-3.1359255137876435E-2"/>
                  <c:y val="-8.4363769155378313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{9191FBE4-465E-492F-8D11-17BA4E9C9E60}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856-4B11-B01C-25CB9C17AE2A}"/>
                </c:ext>
              </c:extLst>
            </c:dLbl>
            <c:dLbl>
              <c:idx val="24"/>
              <c:layout>
                <c:manualLayout>
                  <c:x val="-3.2672246162591921E-2"/>
                  <c:y val="-7.455140563062176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{9A1ECBED-AB3F-4265-A4CA-115012BB06A9}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856-4B11-B01C-25CB9C17AE2A}"/>
                </c:ext>
              </c:extLst>
            </c:dLbl>
            <c:dLbl>
              <c:idx val="32"/>
              <c:layout>
                <c:manualLayout>
                  <c:x val="-3.2015750650234161E-2"/>
                  <c:y val="-3.53019515315954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{E3B31227-FB53-472F-BE05-978122C7AE75}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856-4B11-B01C-25CB9C17AE2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856-4B11-B01C-25CB9C17AE2A}"/>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{9485B280-DCA2-49D2-89C2-499E3A6C11D4}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2B8-44B1-B1D0-63A179B534F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{A3AFBB43-5257-4110-A084-A7925E0D3EFE}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B8-44B1-B1D0-63A179B534F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{4F90C617-371C-4E60-8C6F-1CC9D67A3A07}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B8-44B1-B1D0-63A179B534F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{1272BAB8-813B-4364-9F29-D4037A7BA9AC}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B8-44B1-B1D0-63A179B534F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{09B5C3BA-F5B2-4CAA-946D-A82F57A93B84}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B8-44B1-B1D0-63A179B534F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{0F641ADE-D26C-4C43-B327-7E495D5D3F3A}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2B8-44B1-B1D0-63A179B534F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{046399D1-EFE8-4C1E-8461-A29DE638C56B}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2B8-44B1-B1D0-63A179B534F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{DD9C6EBE-A1E9-467B-9EA6-FBBB266A58EC}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2B8-44B1-B1D0-63A179B534F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{3F2E9DB2-064A-439E-BC5F-F8B20F0FC5C3}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2B8-44B1-B1D0-63A179B534F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12.3</c:v>
                </c:pt>
                <c:pt idx="8">
                  <c:v>12.9</c:v>
                </c:pt>
                <c:pt idx="16">
                  <c:v>12.9</c:v>
                </c:pt>
                <c:pt idx="24">
                  <c:v>13.3</c:v>
                </c:pt>
                <c:pt idx="32">
                  <c:v>13.7</c:v>
                </c:pt>
              </c:numCache>
            </c:numRef>
          </c:xVal>
          <c:yVal>
            <c:numRef>
              <c:f>公会計指標分析・財政指標組合せ分析表!$BP$73:$DC$73</c:f>
              <c:numCache>
                <c:formatCode>#,##0.0;"▲ "#,##0.0</c:formatCode>
                <c:ptCount val="40"/>
                <c:pt idx="0">
                  <c:v>44.2</c:v>
                </c:pt>
                <c:pt idx="8">
                  <c:v>44.9</c:v>
                </c:pt>
                <c:pt idx="16">
                  <c:v>39.200000000000003</c:v>
                </c:pt>
                <c:pt idx="24">
                  <c:v>29.7</c:v>
                </c:pt>
                <c:pt idx="32">
                  <c:v>35.700000000000003</c:v>
                </c:pt>
              </c:numCache>
            </c:numRef>
          </c:yVal>
          <c:smooth val="0"/>
          <c:extLst>
            <c:ext xmlns:c16="http://schemas.microsoft.com/office/drawing/2014/chart" uri="{C3380CC4-5D6E-409C-BE32-E72D297353CC}">
              <c16:uniqueId val="{00000009-72B8-44B1-B1D0-63A179B534F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1570342725075584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{63AD935B-BE68-4363-8A33-0415A7359470}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2B8-44B1-B1D0-63A179B534F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{415C5A3E-65E0-4959-8177-A504E68A7FE8}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B8-44B1-B1D0-63A179B534F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{20E17C00-7E46-4050-94A3-066E05C9E73D}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B8-44B1-B1D0-63A179B534F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{E1A6E219-2100-44D0-93DD-DE37AA43ECFE}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B8-44B1-B1D0-63A179B534F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{E96F35AA-49C5-45FC-99F4-2522564A2195}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B8-44B1-B1D0-63A179B534F5}"/>
                </c:ext>
              </c:extLst>
            </c:dLbl>
            <c:dLbl>
              <c:idx val="8"/>
              <c:layout>
                <c:manualLayout>
                  <c:x val="-4.4905057365901176E-2"/>
                  <c:y val="-6.714691415275082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{0612DD98-D34F-45E7-A7F6-B54C4A247B2E}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2B8-44B1-B1D0-63A179B534F5}"/>
                </c:ext>
              </c:extLst>
            </c:dLbl>
            <c:dLbl>
              <c:idx val="16"/>
              <c:layout>
                <c:manualLayout>
                  <c:x val="-1.8235628084250128E-2"/>
                  <c:y val="-0.1049883656972670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{E78C9864-9767-4529-99AC-E9E383DF1728}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2B8-44B1-B1D0-63A179B534F5}"/>
                </c:ext>
              </c:extLst>
            </c:dLbl>
            <c:dLbl>
              <c:idx val="24"/>
              <c:layout>
                <c:manualLayout>
                  <c:x val="-3.1570342725075584E-2"/>
                  <c:y val="-2.9305291364449926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{0670B960-FF24-4447-88EB-AC26DD0EE13D}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2B8-44B1-B1D0-63A179B534F5}"/>
                </c:ext>
              </c:extLst>
            </c:dLbl>
            <c:dLbl>
              <c:idx val="32"/>
              <c:layout>
                <c:manualLayout>
                  <c:x val="-3.1570342725075584E-2"/>
                  <c:y val="-6.71467429089661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{CD863B86-3D47-4DCD-8270-D33A5BBDD491}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2B8-44B1-B1D0-63A179B534F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2B8-44B1-B1D0-63A179B534F5}"/>
            </c:ext>
          </c:extLst>
        </c:ser>
        <c:dLbls>
          <c:showLegendKey val="0"/>
          <c:showVal val="1"/>
          <c:showCatName val="0"/>
          <c:showSerName val="0"/>
          <c:showPercent val="0"/>
          <c:showBubbleSize val="0"/>
        </c:dLbls>
        <c:axId val="84219776"/>
        <c:axId val="84234240"/>
      </c:scatterChart>
      <c:valAx>
        <c:axId val="84219776"/>
        <c:scaling>
          <c:orientation val="maxMin"/>
          <c:max val="15"/>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元利償還金の額は平成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年度に実施した</a:t>
          </a:r>
          <a:r>
            <a:rPr kumimoji="1" lang="ja-JP" altLang="en-US" sz="1100">
              <a:solidFill>
                <a:schemeClr val="dk1"/>
              </a:solidFill>
              <a:effectLst/>
              <a:latin typeface="+mn-lt"/>
              <a:ea typeface="+mn-ea"/>
              <a:cs typeface="+mn-cs"/>
            </a:rPr>
            <a:t>弓削体育館耐震事業</a:t>
          </a:r>
          <a:r>
            <a:rPr kumimoji="1" lang="ja-JP" altLang="ja-JP" sz="1100">
              <a:solidFill>
                <a:schemeClr val="dk1"/>
              </a:solidFill>
              <a:effectLst/>
              <a:latin typeface="+mn-lt"/>
              <a:ea typeface="+mn-ea"/>
              <a:cs typeface="+mn-cs"/>
            </a:rPr>
            <a:t>（辺地債）等の償還</a:t>
          </a:r>
          <a:r>
            <a:rPr kumimoji="1" lang="ja-JP" altLang="en-US" sz="1100">
              <a:solidFill>
                <a:schemeClr val="dk1"/>
              </a:solidFill>
              <a:effectLst/>
              <a:latin typeface="+mn-lt"/>
              <a:ea typeface="+mn-ea"/>
              <a:cs typeface="+mn-cs"/>
            </a:rPr>
            <a:t>完了</a:t>
          </a:r>
          <a:r>
            <a:rPr kumimoji="1" lang="ja-JP" altLang="ja-JP" sz="1100">
              <a:solidFill>
                <a:schemeClr val="dk1"/>
              </a:solidFill>
              <a:effectLst/>
              <a:latin typeface="+mn-lt"/>
              <a:ea typeface="+mn-ea"/>
              <a:cs typeface="+mn-cs"/>
            </a:rPr>
            <a:t>により前年度から</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しており、単年度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実質公債費率は</a:t>
          </a:r>
          <a:r>
            <a:rPr kumimoji="1" lang="en-US" altLang="ja-JP" sz="1100">
              <a:solidFill>
                <a:schemeClr val="dk1"/>
              </a:solidFill>
              <a:effectLst/>
              <a:latin typeface="+mn-lt"/>
              <a:ea typeface="+mn-ea"/>
              <a:cs typeface="+mn-cs"/>
            </a:rPr>
            <a:t>14.2</a:t>
          </a:r>
          <a:r>
            <a:rPr kumimoji="1" lang="ja-JP" altLang="ja-JP" sz="1100">
              <a:solidFill>
                <a:schemeClr val="dk1"/>
              </a:solidFill>
              <a:effectLst/>
              <a:latin typeface="+mn-lt"/>
              <a:ea typeface="+mn-ea"/>
              <a:cs typeface="+mn-cs"/>
            </a:rPr>
            <a:t>％と前年度比</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低下</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、３か年平均</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13.7</a:t>
          </a:r>
          <a:r>
            <a:rPr kumimoji="1" lang="ja-JP" altLang="ja-JP" sz="1100">
              <a:solidFill>
                <a:schemeClr val="dk1"/>
              </a:solidFill>
              <a:effectLst/>
              <a:latin typeface="+mn-lt"/>
              <a:ea typeface="+mn-ea"/>
              <a:cs typeface="+mn-cs"/>
            </a:rPr>
            <a:t>％と</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ポイント上昇している。　</a:t>
          </a:r>
          <a:endParaRPr lang="ja-JP" altLang="ja-JP" sz="1400">
            <a:effectLst/>
          </a:endParaRPr>
        </a:p>
        <a:p>
          <a:r>
            <a:rPr kumimoji="1" lang="ja-JP" altLang="ja-JP" sz="1100">
              <a:solidFill>
                <a:schemeClr val="dk1"/>
              </a:solidFill>
              <a:effectLst/>
              <a:latin typeface="+mn-lt"/>
              <a:ea typeface="+mn-ea"/>
              <a:cs typeface="+mn-cs"/>
            </a:rPr>
            <a:t>　合併後に実施した情報通信基盤整備事業等の大型普通建設事業の償還を徐々に終えていることもあり、令和元年度をピークに元利償還金等は減少傾向にある。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地方債の現在高は減少傾向にあるが</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や減債基金の取崩し</a:t>
          </a:r>
          <a:r>
            <a:rPr kumimoji="1" lang="ja-JP" altLang="ja-JP" sz="1100">
              <a:solidFill>
                <a:schemeClr val="dk1"/>
              </a:solidFill>
              <a:effectLst/>
              <a:latin typeface="+mn-lt"/>
              <a:ea typeface="+mn-ea"/>
              <a:cs typeface="+mn-cs"/>
            </a:rPr>
            <a:t>を行ったことによる充当可能基金の</a:t>
          </a:r>
          <a:r>
            <a:rPr kumimoji="1" lang="ja-JP" altLang="en-US" sz="1100">
              <a:solidFill>
                <a:schemeClr val="dk1"/>
              </a:solidFill>
              <a:effectLst/>
              <a:latin typeface="+mn-lt"/>
              <a:ea typeface="+mn-ea"/>
              <a:cs typeface="+mn-cs"/>
            </a:rPr>
            <a:t>減少等により</a:t>
          </a:r>
          <a:r>
            <a:rPr kumimoji="1" lang="ja-JP" altLang="ja-JP" sz="1100">
              <a:solidFill>
                <a:schemeClr val="dk1"/>
              </a:solidFill>
              <a:effectLst/>
              <a:latin typeface="+mn-lt"/>
              <a:ea typeface="+mn-ea"/>
              <a:cs typeface="+mn-cs"/>
            </a:rPr>
            <a:t>将来負担比率は</a:t>
          </a:r>
          <a:r>
            <a:rPr kumimoji="1" lang="en-US" altLang="ja-JP" sz="1100">
              <a:solidFill>
                <a:schemeClr val="dk1"/>
              </a:solidFill>
              <a:effectLst/>
              <a:latin typeface="+mn-lt"/>
              <a:ea typeface="+mn-ea"/>
              <a:cs typeface="+mn-cs"/>
            </a:rPr>
            <a:t>35.7</a:t>
          </a:r>
          <a:r>
            <a:rPr kumimoji="1" lang="ja-JP" altLang="ja-JP" sz="1100">
              <a:solidFill>
                <a:schemeClr val="dk1"/>
              </a:solidFill>
              <a:effectLst/>
              <a:latin typeface="+mn-lt"/>
              <a:ea typeface="+mn-ea"/>
              <a:cs typeface="+mn-cs"/>
            </a:rPr>
            <a:t>％で、前年度比</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ポイントの上昇となった。令和５年度は、簡易水道・下水道会計公会計移行に伴う繰出金の増額や給与改定に伴う人件費の増額</a:t>
          </a:r>
          <a:r>
            <a:rPr kumimoji="1" lang="ja-JP" altLang="en-US" sz="1100">
              <a:solidFill>
                <a:schemeClr val="dk1"/>
              </a:solidFill>
              <a:effectLst/>
              <a:latin typeface="+mn-lt"/>
              <a:ea typeface="+mn-ea"/>
              <a:cs typeface="+mn-cs"/>
            </a:rPr>
            <a:t>、公債費の繰上償還などの</a:t>
          </a:r>
          <a:r>
            <a:rPr kumimoji="1" lang="ja-JP" altLang="ja-JP" sz="1100">
              <a:solidFill>
                <a:schemeClr val="dk1"/>
              </a:solidFill>
              <a:effectLst/>
              <a:latin typeface="+mn-lt"/>
              <a:ea typeface="+mn-ea"/>
              <a:cs typeface="+mn-cs"/>
            </a:rPr>
            <a:t>財源不足の補填として基金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取り崩しを行った。</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も人件費・公債費・繰出金の負担割合が大きいことから基金の取崩しが</a:t>
          </a:r>
          <a:r>
            <a:rPr kumimoji="1" lang="ja-JP" altLang="ja-JP" sz="1100">
              <a:solidFill>
                <a:schemeClr val="dk1"/>
              </a:solidFill>
              <a:effectLst/>
              <a:latin typeface="+mn-lt"/>
              <a:ea typeface="+mn-ea"/>
              <a:cs typeface="+mn-cs"/>
            </a:rPr>
            <a:t>懸念され</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、人件費の</a:t>
          </a:r>
          <a:r>
            <a:rPr kumimoji="1" lang="ja-JP" altLang="en-US" sz="1100">
              <a:solidFill>
                <a:schemeClr val="dk1"/>
              </a:solidFill>
              <a:effectLst/>
              <a:latin typeface="+mn-lt"/>
              <a:ea typeface="+mn-ea"/>
              <a:cs typeface="+mn-cs"/>
            </a:rPr>
            <a:t>見直し</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公共施設の統廃合を推進することで</a:t>
          </a:r>
          <a:r>
            <a:rPr kumimoji="1" lang="ja-JP" altLang="ja-JP" sz="1100">
              <a:solidFill>
                <a:schemeClr val="dk1"/>
              </a:solidFill>
              <a:effectLst/>
              <a:latin typeface="+mn-lt"/>
              <a:ea typeface="+mn-ea"/>
              <a:cs typeface="+mn-cs"/>
            </a:rPr>
            <a:t>、数値の上昇抑制に努める。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愛媛県上島町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や減債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財政調整基金と減債基金を合わせると約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千万円で、適正範囲（標準財政規模の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％）で基金残高を確保しているが、公共施設の更新等による大型事業や大規模災害などの不測の事態に備えて、今後も一定の金額の確保に努める。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ふるさと整備基金・・・・ふるさとの振興を円滑かつ効果的に行う経費の財源に充てることを目的としている。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地域振興基金・・・・・・町民の連帯の強化又は地域振興に要する経費の財源に充てることを目的としている。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ふるさと振興基金・・・・行政の広域化の要請に対処し、効率化と均衡のある発展を促進するため今治地区広域市町村圏の振興に関する施策の推進を図る経費の財源に充てることを目的としている。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水と土保全基金・・・・・土地改良施設の公益的機能を有効に発揮し、集落住民の共同活動を促進する経費の財源に充てることを目的としている。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森林環境譲与税基金・・・森林の整備及びその促進に関する施策の支援等を図る経費の財源に充てることを目的としている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ふるさと整備基金は、寄付金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ふるさと振興に係る事業の推進</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町民の連帯の強化又は地域振興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に係る事業に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百万円を取崩したが、寄付金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森林環境譲与税基金は、森林環境整備等に係る事業の推進により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百万円取り崩したが、配分額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ふるさと整備基金は、ふるさと振興事業を推進するため、引き続き財源として活用する。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地域振興基金は、合併特例債の償還に合わせ、毎年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百万円を地域振興事業の財源に充てる予定。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森林環境譲与税基金は、森林環境整備等に係る事業を推進するため、引き続き財源として活用する。</a:t>
          </a:r>
          <a:endParaRPr lang="ja-JP"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簡易水道・下水道事業会計への繰出金の増加や人件費の増加等に伴う財源不足補填のため、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百万円の取崩し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を行った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景気の変動等による税収の減少や自然災害など不測の事態に備えるため、組織改革や業務改善による人件費の抑制、公共施設等の統廃合による物件費・公債費の縮減に努め、標準財政規模の１０％を下回らないよう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臨時財政対策債償還基金費分と預金利息を積み立てたものの繰上償還等に伴い取崩しを行ったことにより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は徐々に減少していくものの、一般会計歳出総額に占める負担割合は高い傾向にあり、財源確保のための基金取崩しが続く見込みであるが、財政の健全な運営に資するため、標準財政規模の５％を下回らないよう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C4CBF2B-2594-4E66-8663-F95ADF3704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5548268-453C-4038-AC32-38B2276350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0B20E7E-1A53-4D54-AC41-938BFDBD512D}"/>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2337557-EC94-449E-98FD-97EC44D66C28}"/>
            </a:ext>
          </a:extLst>
        </xdr:cNvPr>
        <xdr:cNvSpPr/>
      </xdr:nvSpPr>
      <xdr:spPr>
        <a:xfrm>
          <a:off x="15351125"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20654E3-C1A0-443F-89FA-C57ADD8FDE1E}"/>
            </a:ext>
          </a:extLst>
        </xdr:cNvPr>
        <xdr:cNvSpPr/>
      </xdr:nvSpPr>
      <xdr:spPr>
        <a:xfrm>
          <a:off x="15360650"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6D6084E-1350-43C8-947A-A826EB5C7E05}"/>
            </a:ext>
          </a:extLst>
        </xdr:cNvPr>
        <xdr:cNvSpPr/>
      </xdr:nvSpPr>
      <xdr:spPr>
        <a:xfrm>
          <a:off x="1538922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4102443-4267-4FB3-BDDC-1D479DFC6081}"/>
            </a:ext>
          </a:extLst>
        </xdr:cNvPr>
        <xdr:cNvSpPr/>
      </xdr:nvSpPr>
      <xdr:spPr>
        <a:xfrm>
          <a:off x="12827000"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340E5B5-2D0F-4A2E-9B58-210A8D26D5C1}"/>
            </a:ext>
          </a:extLst>
        </xdr:cNvPr>
        <xdr:cNvSpPr/>
      </xdr:nvSpPr>
      <xdr:spPr>
        <a:xfrm>
          <a:off x="12855575"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39BDD74-515D-4DA0-B1F1-94A120842A8C}"/>
            </a:ext>
          </a:extLst>
        </xdr:cNvPr>
        <xdr:cNvSpPr/>
      </xdr:nvSpPr>
      <xdr:spPr>
        <a:xfrm>
          <a:off x="12874625"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D6809E4-02FA-451B-AB58-B2288252AD1F}"/>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6153051-F25D-46D2-AFCA-62CD26B01BA9}"/>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2BCCDEF-DB76-41B7-A6D7-95B2611745AE}"/>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6,180
5,902
30.38
7,341,174
7,255,074
71,567
4,045,520
8,704,346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2E442A0-6E00-44C4-ADD7-BF6F29E448FE}"/>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6362FCC-1F6D-4720-9E6B-9BE7FC796194}"/>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0C6F92A-7CB3-4C66-AA79-F615E1D8E5C3}"/>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C0E6752-31C2-44EC-BD11-83A0959BD768}"/>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1679ACD-362E-4930-B7DD-68636F966E89}"/>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7AEC8AB-8B6F-4ED8-9712-673320DB5F79}"/>
            </a:ext>
          </a:extLst>
        </xdr:cNvPr>
        <xdr:cNvSpPr/>
      </xdr:nvSpPr>
      <xdr:spPr>
        <a:xfrm>
          <a:off x="6226175"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B177B8D-1F86-4992-9E8A-64036FAB3CF5}"/>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854D259-67A3-458D-A4AD-0B0A2E24A72C}"/>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5CF1E06-FC30-40CF-80E8-FA7B3E060F4F}"/>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5812690-7E49-473E-A264-2BD65407D65E}"/>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A96507C-0406-4F98-9F84-9704330A79BA}"/>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A6535E5-11FB-4EF1-8750-AD7FD61ADDE2}"/>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D0DAF7E-1D6C-494F-A464-42F7B371C7AD}"/>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075EEEA-6828-4EA9-ADF3-CFCE23903ADF}"/>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30D9FD0-67D0-4F97-AE0A-0DC9BD8886ED}"/>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4FAD047-E31F-46DC-9A16-5DF7015477DF}"/>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C0A1890-8F5B-4D58-B514-BCDD89CFCF8A}"/>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8A473F2-A17E-4E88-824D-E4E17284A1F7}"/>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F3B0611-5798-49CE-AD4C-63981C18EED3}"/>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F3974E2-8453-406F-A465-433ACFFED4DF}"/>
            </a:ext>
          </a:extLst>
        </xdr:cNvPr>
        <xdr:cNvSpPr txBox="1"/>
      </xdr:nvSpPr>
      <xdr:spPr>
        <a:xfrm>
          <a:off x="419100" y="24352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A0E5257-5EE9-4DDB-A6D9-432B3B8A976B}"/>
            </a:ext>
          </a:extLst>
        </xdr:cNvPr>
        <xdr:cNvSpPr txBox="1"/>
      </xdr:nvSpPr>
      <xdr:spPr>
        <a:xfrm>
          <a:off x="419100" y="2663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270BF5C7-34F4-4281-AE9E-B2C456F6FCD2}"/>
            </a:ext>
          </a:extLst>
        </xdr:cNvPr>
        <xdr:cNvSpPr txBox="1"/>
      </xdr:nvSpPr>
      <xdr:spPr>
        <a:xfrm>
          <a:off x="419100" y="28924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E248096-0A0C-402A-821B-9F8994B1DDBC}"/>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E6DDAC7-4165-49E0-A575-0614AA8C23B4}"/>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CB8B3BF-FE20-489F-9DCC-4C3EC2E308E5}"/>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2797768-54B0-4FA4-9D6E-23F3A47F7609}"/>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6F745A1-4DAA-4C28-8DD1-D53BD719AF22}"/>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95FF09D-22C5-4B8E-91E4-51B3FEEEEF09}"/>
            </a:ext>
          </a:extLst>
        </xdr:cNvPr>
        <xdr:cNvSpPr/>
      </xdr:nvSpPr>
      <xdr:spPr>
        <a:xfrm>
          <a:off x="63023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C874455-FD80-41D3-B87D-8C61EF8AD30D}"/>
            </a:ext>
          </a:extLst>
        </xdr:cNvPr>
        <xdr:cNvSpPr/>
      </xdr:nvSpPr>
      <xdr:spPr>
        <a:xfrm>
          <a:off x="63023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130D0F8-AEF6-441C-BD61-6306BF34DFD7}"/>
            </a:ext>
          </a:extLst>
        </xdr:cNvPr>
        <xdr:cNvSpPr/>
      </xdr:nvSpPr>
      <xdr:spPr>
        <a:xfrm>
          <a:off x="77978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86EE8CF-4FA6-4A55-944B-11BC502D58AF}"/>
            </a:ext>
          </a:extLst>
        </xdr:cNvPr>
        <xdr:cNvSpPr/>
      </xdr:nvSpPr>
      <xdr:spPr>
        <a:xfrm>
          <a:off x="77978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CA643C1-C5F9-4DFA-AA44-7A7CE1C5D627}"/>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4DC2F30-BCB5-4ABE-8A50-0BFFFC18517E}"/>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2170B4E-33D4-4D3B-ABCB-B418F8342FC5}"/>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93FBDFF-9F7D-46E3-A5CB-E63311680ABB}"/>
            </a:ext>
          </a:extLst>
        </xdr:cNvPr>
        <xdr:cNvSpPr txBox="1"/>
      </xdr:nvSpPr>
      <xdr:spPr>
        <a:xfrm>
          <a:off x="52832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全国平均よりも低いが、今後建物の老朽化は進むことから、保育所・学校施設等については、園児・児童・生徒数の減少に係る見通しを改めて検証し、施設の老朽化状況や今後の更新時期を踏まえて、統廃合の方針について検討を行っているところである。令和４年３月に改訂した公共施設等総合管理計画に基づき、さらなる公共施設の適正管理に努め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BA37262-6EBE-4372-9C69-81DE5896C35A}"/>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B9F05F4-A093-4B94-9CD3-7C3C8E926E61}"/>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8E07F900-33BA-436F-A262-7C009A12495C}"/>
            </a:ext>
          </a:extLst>
        </xdr:cNvPr>
        <xdr:cNvSpPr txBox="1"/>
      </xdr:nvSpPr>
      <xdr:spPr>
        <a:xfrm>
          <a:off x="741836" y="59037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479F5A9A-6327-4C13-8C2A-B11681E64EC9}"/>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2205261F-1296-4D1E-82CF-675BF83AB95A}"/>
            </a:ext>
          </a:extLst>
        </xdr:cNvPr>
        <xdr:cNvSpPr txBox="1"/>
      </xdr:nvSpPr>
      <xdr:spPr>
        <a:xfrm>
          <a:off x="741836" y="55037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E9C4AC98-14ED-4FEF-AEE4-017A7E70D24F}"/>
            </a:ext>
          </a:extLst>
        </xdr:cNvPr>
        <xdr:cNvCxnSpPr/>
      </xdr:nvCxnSpPr>
      <xdr:spPr>
        <a:xfrm>
          <a:off x="1158875" y="517842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A6FBB8D-8ADE-4965-BC9C-3E06464DBC90}"/>
            </a:ext>
          </a:extLst>
        </xdr:cNvPr>
        <xdr:cNvSpPr txBox="1"/>
      </xdr:nvSpPr>
      <xdr:spPr>
        <a:xfrm>
          <a:off x="789956" y="5084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B473C620-7FA6-421C-8A0C-B7C81EC331E5}"/>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51F5E69F-4AA5-4349-B490-7B96E530A1EF}"/>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BFB0F3FF-D662-4387-B3A7-7AA8F987A36E}"/>
            </a:ext>
          </a:extLst>
        </xdr:cNvPr>
        <xdr:cNvCxnSpPr/>
      </xdr:nvCxnSpPr>
      <xdr:spPr>
        <a:xfrm>
          <a:off x="1158875" y="43688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5B2C4352-17AD-468A-920B-504160D903BE}"/>
            </a:ext>
          </a:extLst>
        </xdr:cNvPr>
        <xdr:cNvSpPr txBox="1"/>
      </xdr:nvSpPr>
      <xdr:spPr>
        <a:xfrm>
          <a:off x="789956" y="4274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FFB433FB-8D63-4DF9-929F-8B089ADB4DDE}"/>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ADD364CD-B408-4C42-8665-D02BE3DC3F8C}"/>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1C835FD8-011D-48FF-9D38-02032D71611D}"/>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63" name="直線コネクタ 62">
          <a:extLst>
            <a:ext uri="{FF2B5EF4-FFF2-40B4-BE49-F238E27FC236}">
              <a16:creationId xmlns:a16="http://schemas.microsoft.com/office/drawing/2014/main" id="{6F4121B3-6E43-4CEF-8B41-D46D6294F499}"/>
            </a:ext>
          </a:extLst>
        </xdr:cNvPr>
        <xdr:cNvCxnSpPr/>
      </xdr:nvCxnSpPr>
      <xdr:spPr>
        <a:xfrm flipV="1">
          <a:off x="4306570" y="4295521"/>
          <a:ext cx="1270" cy="1030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64" name="有形固定資産減価償却率最小値テキスト">
          <a:extLst>
            <a:ext uri="{FF2B5EF4-FFF2-40B4-BE49-F238E27FC236}">
              <a16:creationId xmlns:a16="http://schemas.microsoft.com/office/drawing/2014/main" id="{1BB6ACF1-BC4C-4BB2-B2B9-7DBAB788B22E}"/>
            </a:ext>
          </a:extLst>
        </xdr:cNvPr>
        <xdr:cNvSpPr txBox="1"/>
      </xdr:nvSpPr>
      <xdr:spPr>
        <a:xfrm>
          <a:off x="4359275" y="533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65" name="直線コネクタ 64">
          <a:extLst>
            <a:ext uri="{FF2B5EF4-FFF2-40B4-BE49-F238E27FC236}">
              <a16:creationId xmlns:a16="http://schemas.microsoft.com/office/drawing/2014/main" id="{71A4ED10-6C94-4957-9FD8-AD0FA0222B52}"/>
            </a:ext>
          </a:extLst>
        </xdr:cNvPr>
        <xdr:cNvCxnSpPr/>
      </xdr:nvCxnSpPr>
      <xdr:spPr>
        <a:xfrm>
          <a:off x="4216400" y="532650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66" name="有形固定資産減価償却率最大値テキスト">
          <a:extLst>
            <a:ext uri="{FF2B5EF4-FFF2-40B4-BE49-F238E27FC236}">
              <a16:creationId xmlns:a16="http://schemas.microsoft.com/office/drawing/2014/main" id="{634E6E1B-B101-4A78-8C0A-06A48CFA9DE3}"/>
            </a:ext>
          </a:extLst>
        </xdr:cNvPr>
        <xdr:cNvSpPr txBox="1"/>
      </xdr:nvSpPr>
      <xdr:spPr>
        <a:xfrm>
          <a:off x="4359275" y="4083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67" name="直線コネクタ 66">
          <a:extLst>
            <a:ext uri="{FF2B5EF4-FFF2-40B4-BE49-F238E27FC236}">
              <a16:creationId xmlns:a16="http://schemas.microsoft.com/office/drawing/2014/main" id="{716A667F-2861-4913-8969-0B24A9C9A87E}"/>
            </a:ext>
          </a:extLst>
        </xdr:cNvPr>
        <xdr:cNvCxnSpPr/>
      </xdr:nvCxnSpPr>
      <xdr:spPr>
        <a:xfrm>
          <a:off x="4216400" y="429552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68" name="有形固定資産減価償却率平均値テキスト">
          <a:extLst>
            <a:ext uri="{FF2B5EF4-FFF2-40B4-BE49-F238E27FC236}">
              <a16:creationId xmlns:a16="http://schemas.microsoft.com/office/drawing/2014/main" id="{DBBAFF16-906D-42C5-A39C-1A9C6BFC2210}"/>
            </a:ext>
          </a:extLst>
        </xdr:cNvPr>
        <xdr:cNvSpPr txBox="1"/>
      </xdr:nvSpPr>
      <xdr:spPr>
        <a:xfrm>
          <a:off x="4359275" y="484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69" name="フローチャート: 判断 68">
          <a:extLst>
            <a:ext uri="{FF2B5EF4-FFF2-40B4-BE49-F238E27FC236}">
              <a16:creationId xmlns:a16="http://schemas.microsoft.com/office/drawing/2014/main" id="{841F4111-8D3D-4500-BAA0-CA9DBA0FCF76}"/>
            </a:ext>
          </a:extLst>
        </xdr:cNvPr>
        <xdr:cNvSpPr/>
      </xdr:nvSpPr>
      <xdr:spPr>
        <a:xfrm>
          <a:off x="4254500" y="48596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70" name="フローチャート: 判断 69">
          <a:extLst>
            <a:ext uri="{FF2B5EF4-FFF2-40B4-BE49-F238E27FC236}">
              <a16:creationId xmlns:a16="http://schemas.microsoft.com/office/drawing/2014/main" id="{20DB55C9-3EB4-40D4-B0FA-89C1B451D511}"/>
            </a:ext>
          </a:extLst>
        </xdr:cNvPr>
        <xdr:cNvSpPr/>
      </xdr:nvSpPr>
      <xdr:spPr>
        <a:xfrm>
          <a:off x="3616325" y="48649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71" name="フローチャート: 判断 70">
          <a:extLst>
            <a:ext uri="{FF2B5EF4-FFF2-40B4-BE49-F238E27FC236}">
              <a16:creationId xmlns:a16="http://schemas.microsoft.com/office/drawing/2014/main" id="{1809D3EC-ADAD-4CB1-8C2F-2128E9AA1281}"/>
            </a:ext>
          </a:extLst>
        </xdr:cNvPr>
        <xdr:cNvSpPr/>
      </xdr:nvSpPr>
      <xdr:spPr>
        <a:xfrm>
          <a:off x="2930525" y="485508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2" name="フローチャート: 判断 71">
          <a:extLst>
            <a:ext uri="{FF2B5EF4-FFF2-40B4-BE49-F238E27FC236}">
              <a16:creationId xmlns:a16="http://schemas.microsoft.com/office/drawing/2014/main" id="{4240B7C5-4D1E-45E1-ABAD-CFAC6EE714D1}"/>
            </a:ext>
          </a:extLst>
        </xdr:cNvPr>
        <xdr:cNvSpPr/>
      </xdr:nvSpPr>
      <xdr:spPr>
        <a:xfrm>
          <a:off x="2244725" y="48012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73" name="フローチャート: 判断 72">
          <a:extLst>
            <a:ext uri="{FF2B5EF4-FFF2-40B4-BE49-F238E27FC236}">
              <a16:creationId xmlns:a16="http://schemas.microsoft.com/office/drawing/2014/main" id="{25D9EC13-7CE2-45D5-AB85-9531758AA199}"/>
            </a:ext>
          </a:extLst>
        </xdr:cNvPr>
        <xdr:cNvSpPr/>
      </xdr:nvSpPr>
      <xdr:spPr>
        <a:xfrm>
          <a:off x="1558925" y="478167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BA852F79-7915-4473-AE71-0EBF4897FCEC}"/>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23E63171-D9DC-4992-B887-A592B4243EA0}"/>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386F854-6FB3-429D-B91C-E07FE4760CB6}"/>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F61FC12-8293-4248-A953-8F8CBD4038C5}"/>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E10F95C-8DDD-4148-B0C1-9570BA32AE75}"/>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92202</xdr:rowOff>
    </xdr:from>
    <xdr:to>
      <xdr:col>23</xdr:col>
      <xdr:colOff>136525</xdr:colOff>
      <xdr:row>29</xdr:row>
      <xdr:rowOff>22352</xdr:rowOff>
    </xdr:to>
    <xdr:sp macro="" textlink="">
      <xdr:nvSpPr>
        <xdr:cNvPr id="79" name="楕円 78">
          <a:extLst>
            <a:ext uri="{FF2B5EF4-FFF2-40B4-BE49-F238E27FC236}">
              <a16:creationId xmlns:a16="http://schemas.microsoft.com/office/drawing/2014/main" id="{D2A37012-5F6B-4705-9BA7-830A87244320}"/>
            </a:ext>
          </a:extLst>
        </xdr:cNvPr>
        <xdr:cNvSpPr/>
      </xdr:nvSpPr>
      <xdr:spPr>
        <a:xfrm>
          <a:off x="4254500" y="462610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115079</xdr:rowOff>
    </xdr:from>
    <xdr:ext cx="405111" cy="259045"/>
    <xdr:sp macro="" textlink="">
      <xdr:nvSpPr>
        <xdr:cNvPr id="80" name="有形固定資産減価償却率該当値テキスト">
          <a:extLst>
            <a:ext uri="{FF2B5EF4-FFF2-40B4-BE49-F238E27FC236}">
              <a16:creationId xmlns:a16="http://schemas.microsoft.com/office/drawing/2014/main" id="{FB4BA529-3C4E-4C34-95E4-8CDBCFE9BD94}"/>
            </a:ext>
          </a:extLst>
        </xdr:cNvPr>
        <xdr:cNvSpPr txBox="1"/>
      </xdr:nvSpPr>
      <xdr:spPr>
        <a:xfrm>
          <a:off x="4359275" y="4487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68453</xdr:rowOff>
    </xdr:from>
    <xdr:to>
      <xdr:col>19</xdr:col>
      <xdr:colOff>187325</xdr:colOff>
      <xdr:row>28</xdr:row>
      <xdr:rowOff>170053</xdr:rowOff>
    </xdr:to>
    <xdr:sp macro="" textlink="">
      <xdr:nvSpPr>
        <xdr:cNvPr id="81" name="楕円 80">
          <a:extLst>
            <a:ext uri="{FF2B5EF4-FFF2-40B4-BE49-F238E27FC236}">
              <a16:creationId xmlns:a16="http://schemas.microsoft.com/office/drawing/2014/main" id="{A9915389-4441-450C-B654-2367D79104F4}"/>
            </a:ext>
          </a:extLst>
        </xdr:cNvPr>
        <xdr:cNvSpPr/>
      </xdr:nvSpPr>
      <xdr:spPr>
        <a:xfrm>
          <a:off x="3616325" y="459917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119253</xdr:rowOff>
    </xdr:from>
    <xdr:to>
      <xdr:col>23</xdr:col>
      <xdr:colOff>85725</xdr:colOff>
      <xdr:row>28</xdr:row>
      <xdr:rowOff>143002</xdr:rowOff>
    </xdr:to>
    <xdr:cxnSp macro="">
      <xdr:nvCxnSpPr>
        <xdr:cNvPr id="82" name="直線コネクタ 81">
          <a:extLst>
            <a:ext uri="{FF2B5EF4-FFF2-40B4-BE49-F238E27FC236}">
              <a16:creationId xmlns:a16="http://schemas.microsoft.com/office/drawing/2014/main" id="{EC8D4BB1-C235-4A2B-B3A4-C2A553C35D6D}"/>
            </a:ext>
          </a:extLst>
        </xdr:cNvPr>
        <xdr:cNvCxnSpPr/>
      </xdr:nvCxnSpPr>
      <xdr:spPr>
        <a:xfrm>
          <a:off x="3673475" y="4656328"/>
          <a:ext cx="628650" cy="1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31750</xdr:rowOff>
    </xdr:from>
    <xdr:to>
      <xdr:col>15</xdr:col>
      <xdr:colOff>187325</xdr:colOff>
      <xdr:row>28</xdr:row>
      <xdr:rowOff>133350</xdr:rowOff>
    </xdr:to>
    <xdr:sp macro="" textlink="">
      <xdr:nvSpPr>
        <xdr:cNvPr id="83" name="楕円 82">
          <a:extLst>
            <a:ext uri="{FF2B5EF4-FFF2-40B4-BE49-F238E27FC236}">
              <a16:creationId xmlns:a16="http://schemas.microsoft.com/office/drawing/2014/main" id="{6093F304-23BA-4EC4-9D98-46B977BFD318}"/>
            </a:ext>
          </a:extLst>
        </xdr:cNvPr>
        <xdr:cNvSpPr/>
      </xdr:nvSpPr>
      <xdr:spPr>
        <a:xfrm>
          <a:off x="2930525" y="45624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82550</xdr:rowOff>
    </xdr:from>
    <xdr:to>
      <xdr:col>19</xdr:col>
      <xdr:colOff>136525</xdr:colOff>
      <xdr:row>28</xdr:row>
      <xdr:rowOff>119253</xdr:rowOff>
    </xdr:to>
    <xdr:cxnSp macro="">
      <xdr:nvCxnSpPr>
        <xdr:cNvPr id="84" name="直線コネクタ 83">
          <a:extLst>
            <a:ext uri="{FF2B5EF4-FFF2-40B4-BE49-F238E27FC236}">
              <a16:creationId xmlns:a16="http://schemas.microsoft.com/office/drawing/2014/main" id="{0068BF3C-020A-4AC8-8738-D7D4727721F0}"/>
            </a:ext>
          </a:extLst>
        </xdr:cNvPr>
        <xdr:cNvCxnSpPr/>
      </xdr:nvCxnSpPr>
      <xdr:spPr>
        <a:xfrm>
          <a:off x="2987675" y="4619625"/>
          <a:ext cx="6858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170815</xdr:rowOff>
    </xdr:from>
    <xdr:to>
      <xdr:col>11</xdr:col>
      <xdr:colOff>187325</xdr:colOff>
      <xdr:row>28</xdr:row>
      <xdr:rowOff>100965</xdr:rowOff>
    </xdr:to>
    <xdr:sp macro="" textlink="">
      <xdr:nvSpPr>
        <xdr:cNvPr id="85" name="楕円 84">
          <a:extLst>
            <a:ext uri="{FF2B5EF4-FFF2-40B4-BE49-F238E27FC236}">
              <a16:creationId xmlns:a16="http://schemas.microsoft.com/office/drawing/2014/main" id="{6F6F3E96-7948-436B-A617-10E1BEF1CA48}"/>
            </a:ext>
          </a:extLst>
        </xdr:cNvPr>
        <xdr:cNvSpPr/>
      </xdr:nvSpPr>
      <xdr:spPr>
        <a:xfrm>
          <a:off x="2244725" y="45332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50165</xdr:rowOff>
    </xdr:from>
    <xdr:to>
      <xdr:col>15</xdr:col>
      <xdr:colOff>136525</xdr:colOff>
      <xdr:row>28</xdr:row>
      <xdr:rowOff>82550</xdr:rowOff>
    </xdr:to>
    <xdr:cxnSp macro="">
      <xdr:nvCxnSpPr>
        <xdr:cNvPr id="86" name="直線コネクタ 85">
          <a:extLst>
            <a:ext uri="{FF2B5EF4-FFF2-40B4-BE49-F238E27FC236}">
              <a16:creationId xmlns:a16="http://schemas.microsoft.com/office/drawing/2014/main" id="{0BFB7E96-CE3F-498D-A131-ECA77760A8E6}"/>
            </a:ext>
          </a:extLst>
        </xdr:cNvPr>
        <xdr:cNvCxnSpPr/>
      </xdr:nvCxnSpPr>
      <xdr:spPr>
        <a:xfrm>
          <a:off x="2301875" y="4580890"/>
          <a:ext cx="685800"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144907</xdr:rowOff>
    </xdr:from>
    <xdr:to>
      <xdr:col>7</xdr:col>
      <xdr:colOff>187325</xdr:colOff>
      <xdr:row>28</xdr:row>
      <xdr:rowOff>75057</xdr:rowOff>
    </xdr:to>
    <xdr:sp macro="" textlink="">
      <xdr:nvSpPr>
        <xdr:cNvPr id="87" name="楕円 86">
          <a:extLst>
            <a:ext uri="{FF2B5EF4-FFF2-40B4-BE49-F238E27FC236}">
              <a16:creationId xmlns:a16="http://schemas.microsoft.com/office/drawing/2014/main" id="{F061947E-588A-44A1-A4CE-20D15AE7CD02}"/>
            </a:ext>
          </a:extLst>
        </xdr:cNvPr>
        <xdr:cNvSpPr/>
      </xdr:nvSpPr>
      <xdr:spPr>
        <a:xfrm>
          <a:off x="1558925" y="45137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24257</xdr:rowOff>
    </xdr:from>
    <xdr:to>
      <xdr:col>11</xdr:col>
      <xdr:colOff>136525</xdr:colOff>
      <xdr:row>28</xdr:row>
      <xdr:rowOff>50165</xdr:rowOff>
    </xdr:to>
    <xdr:cxnSp macro="">
      <xdr:nvCxnSpPr>
        <xdr:cNvPr id="88" name="直線コネクタ 87">
          <a:extLst>
            <a:ext uri="{FF2B5EF4-FFF2-40B4-BE49-F238E27FC236}">
              <a16:creationId xmlns:a16="http://schemas.microsoft.com/office/drawing/2014/main" id="{E136FC5E-6C84-4C13-A1D3-7015A353FC84}"/>
            </a:ext>
          </a:extLst>
        </xdr:cNvPr>
        <xdr:cNvCxnSpPr/>
      </xdr:nvCxnSpPr>
      <xdr:spPr>
        <a:xfrm>
          <a:off x="1616075" y="4561332"/>
          <a:ext cx="685800" cy="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89" name="n_1aveValue有形固定資産減価償却率">
          <a:extLst>
            <a:ext uri="{FF2B5EF4-FFF2-40B4-BE49-F238E27FC236}">
              <a16:creationId xmlns:a16="http://schemas.microsoft.com/office/drawing/2014/main" id="{8231F8CF-DBE8-4D37-B00C-92E8E79F6516}"/>
            </a:ext>
          </a:extLst>
        </xdr:cNvPr>
        <xdr:cNvSpPr txBox="1"/>
      </xdr:nvSpPr>
      <xdr:spPr>
        <a:xfrm>
          <a:off x="3474094" y="495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90" name="n_2aveValue有形固定資産減価償却率">
          <a:extLst>
            <a:ext uri="{FF2B5EF4-FFF2-40B4-BE49-F238E27FC236}">
              <a16:creationId xmlns:a16="http://schemas.microsoft.com/office/drawing/2014/main" id="{4042BF84-F49B-4ED9-AB38-6DF9F7F68A49}"/>
            </a:ext>
          </a:extLst>
        </xdr:cNvPr>
        <xdr:cNvSpPr txBox="1"/>
      </xdr:nvSpPr>
      <xdr:spPr>
        <a:xfrm>
          <a:off x="2797819" y="4935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91" name="n_3aveValue有形固定資産減価償却率">
          <a:extLst>
            <a:ext uri="{FF2B5EF4-FFF2-40B4-BE49-F238E27FC236}">
              <a16:creationId xmlns:a16="http://schemas.microsoft.com/office/drawing/2014/main" id="{AA8282E1-2B36-4492-84E1-85C153299592}"/>
            </a:ext>
          </a:extLst>
        </xdr:cNvPr>
        <xdr:cNvSpPr txBox="1"/>
      </xdr:nvSpPr>
      <xdr:spPr>
        <a:xfrm>
          <a:off x="2112019" y="4884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3954</xdr:rowOff>
    </xdr:from>
    <xdr:ext cx="405111" cy="259045"/>
    <xdr:sp macro="" textlink="">
      <xdr:nvSpPr>
        <xdr:cNvPr id="92" name="n_4aveValue有形固定資産減価償却率">
          <a:extLst>
            <a:ext uri="{FF2B5EF4-FFF2-40B4-BE49-F238E27FC236}">
              <a16:creationId xmlns:a16="http://schemas.microsoft.com/office/drawing/2014/main" id="{5B02AC8B-D2BA-483A-B59D-9828527E8E89}"/>
            </a:ext>
          </a:extLst>
        </xdr:cNvPr>
        <xdr:cNvSpPr txBox="1"/>
      </xdr:nvSpPr>
      <xdr:spPr>
        <a:xfrm>
          <a:off x="1426219" y="486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15130</xdr:rowOff>
    </xdr:from>
    <xdr:ext cx="405111" cy="259045"/>
    <xdr:sp macro="" textlink="">
      <xdr:nvSpPr>
        <xdr:cNvPr id="93" name="n_1mainValue有形固定資産減価償却率">
          <a:extLst>
            <a:ext uri="{FF2B5EF4-FFF2-40B4-BE49-F238E27FC236}">
              <a16:creationId xmlns:a16="http://schemas.microsoft.com/office/drawing/2014/main" id="{3535E0D4-6D56-42BA-B84A-DC4BDEABD023}"/>
            </a:ext>
          </a:extLst>
        </xdr:cNvPr>
        <xdr:cNvSpPr txBox="1"/>
      </xdr:nvSpPr>
      <xdr:spPr>
        <a:xfrm>
          <a:off x="3474094" y="4383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149877</xdr:rowOff>
    </xdr:from>
    <xdr:ext cx="405111" cy="259045"/>
    <xdr:sp macro="" textlink="">
      <xdr:nvSpPr>
        <xdr:cNvPr id="94" name="n_2mainValue有形固定資産減価償却率">
          <a:extLst>
            <a:ext uri="{FF2B5EF4-FFF2-40B4-BE49-F238E27FC236}">
              <a16:creationId xmlns:a16="http://schemas.microsoft.com/office/drawing/2014/main" id="{1AEB68F8-805C-4F4F-A89C-5B5D817A7544}"/>
            </a:ext>
          </a:extLst>
        </xdr:cNvPr>
        <xdr:cNvSpPr txBox="1"/>
      </xdr:nvSpPr>
      <xdr:spPr>
        <a:xfrm>
          <a:off x="2797819" y="43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117492</xdr:rowOff>
    </xdr:from>
    <xdr:ext cx="405111" cy="259045"/>
    <xdr:sp macro="" textlink="">
      <xdr:nvSpPr>
        <xdr:cNvPr id="95" name="n_3mainValue有形固定資産減価償却率">
          <a:extLst>
            <a:ext uri="{FF2B5EF4-FFF2-40B4-BE49-F238E27FC236}">
              <a16:creationId xmlns:a16="http://schemas.microsoft.com/office/drawing/2014/main" id="{AE2CCB95-ABD6-4B6A-93D2-55E48167C53E}"/>
            </a:ext>
          </a:extLst>
        </xdr:cNvPr>
        <xdr:cNvSpPr txBox="1"/>
      </xdr:nvSpPr>
      <xdr:spPr>
        <a:xfrm>
          <a:off x="2112019" y="433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91584</xdr:rowOff>
    </xdr:from>
    <xdr:ext cx="405111" cy="259045"/>
    <xdr:sp macro="" textlink="">
      <xdr:nvSpPr>
        <xdr:cNvPr id="96" name="n_4mainValue有形固定資産減価償却率">
          <a:extLst>
            <a:ext uri="{FF2B5EF4-FFF2-40B4-BE49-F238E27FC236}">
              <a16:creationId xmlns:a16="http://schemas.microsoft.com/office/drawing/2014/main" id="{BC9F5399-DB75-4FFD-8134-AB4C67C76E74}"/>
            </a:ext>
          </a:extLst>
        </xdr:cNvPr>
        <xdr:cNvSpPr txBox="1"/>
      </xdr:nvSpPr>
      <xdr:spPr>
        <a:xfrm>
          <a:off x="1426219" y="4298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8443DFB9-1DBA-4442-8CE1-F3B6845AF1D4}"/>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95296F8-AE62-49E1-8F18-F01F084A7D75}"/>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7A7F5E6F-0C6D-480F-9264-192FBC126D8F}"/>
            </a:ext>
          </a:extLst>
        </xdr:cNvPr>
        <xdr:cNvSpPr/>
      </xdr:nvSpPr>
      <xdr:spPr>
        <a:xfrm>
          <a:off x="12446540" y="36300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E74EF11A-03AC-4A2A-B367-9C6F2B74A79B}"/>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D1BF455F-25BB-41E1-8915-87DA6A585AD9}"/>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6E16F057-9F17-43D4-A646-52A82109BBAC}"/>
            </a:ext>
          </a:extLst>
        </xdr:cNvPr>
        <xdr:cNvSpPr/>
      </xdr:nvSpPr>
      <xdr:spPr>
        <a:xfrm>
          <a:off x="153416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66B3D15B-980E-4180-96E3-6D827D82F4AC}"/>
            </a:ext>
          </a:extLst>
        </xdr:cNvPr>
        <xdr:cNvSpPr/>
      </xdr:nvSpPr>
      <xdr:spPr>
        <a:xfrm>
          <a:off x="153416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3BB7CE77-28DE-445A-B003-24DDCB867F4A}"/>
            </a:ext>
          </a:extLst>
        </xdr:cNvPr>
        <xdr:cNvSpPr/>
      </xdr:nvSpPr>
      <xdr:spPr>
        <a:xfrm>
          <a:off x="16817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CC76DBA0-A60C-4CD9-AF5A-7BFD4A2DAC4A}"/>
            </a:ext>
          </a:extLst>
        </xdr:cNvPr>
        <xdr:cNvSpPr/>
      </xdr:nvSpPr>
      <xdr:spPr>
        <a:xfrm>
          <a:off x="16817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6D806368-33E9-42C0-BA38-DA1A12F7013F}"/>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86435DA3-7FC1-4D8E-BCAD-A66A4E90C323}"/>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25A091AB-BB9D-4744-A9D4-A23347E90415}"/>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9BBC77E6-228F-44C9-9336-55321E5CB9C8}"/>
            </a:ext>
          </a:extLst>
        </xdr:cNvPr>
        <xdr:cNvSpPr txBox="1"/>
      </xdr:nvSpPr>
      <xdr:spPr>
        <a:xfrm>
          <a:off x="143224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普通会計での公債費の構成比は高い状況が続いているが、償還は進んでいるため、地方債残高は年々減少している。将来的な負担は軽減されているが、依然として類似団体平均を上回っているため、今後も地方債の借入額と残高のバランスを見ながら、公債費の抑制に努め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B9F2D595-3166-4F1B-8B60-EC1FAF93386D}"/>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A1971D5E-2E42-4370-B248-67AB74CC52A2}"/>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327E39EA-AAE5-4602-ADD4-72FA52119F28}"/>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E796B26D-3F69-4041-B783-FF8D4E1FE426}"/>
            </a:ext>
          </a:extLst>
        </xdr:cNvPr>
        <xdr:cNvCxnSpPr/>
      </xdr:nvCxnSpPr>
      <xdr:spPr>
        <a:xfrm>
          <a:off x="10198100" y="56567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1C0B9952-610F-4B53-9793-EF5C2F15E31A}"/>
            </a:ext>
          </a:extLst>
        </xdr:cNvPr>
        <xdr:cNvSpPr txBox="1"/>
      </xdr:nvSpPr>
      <xdr:spPr>
        <a:xfrm>
          <a:off x="9708926" y="55629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25A133AC-7456-443F-85DB-CF6D5160F72A}"/>
            </a:ext>
          </a:extLst>
        </xdr:cNvPr>
        <xdr:cNvCxnSpPr/>
      </xdr:nvCxnSpPr>
      <xdr:spPr>
        <a:xfrm>
          <a:off x="10198100" y="53160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a:extLst>
            <a:ext uri="{FF2B5EF4-FFF2-40B4-BE49-F238E27FC236}">
              <a16:creationId xmlns:a16="http://schemas.microsoft.com/office/drawing/2014/main" id="{03AC89E7-6184-45D6-8ED9-C1C9D843E8EB}"/>
            </a:ext>
          </a:extLst>
        </xdr:cNvPr>
        <xdr:cNvSpPr txBox="1"/>
      </xdr:nvSpPr>
      <xdr:spPr>
        <a:xfrm>
          <a:off x="9708926" y="52222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5086526A-F1E1-4E59-B3E6-9E55171F3AE3}"/>
            </a:ext>
          </a:extLst>
        </xdr:cNvPr>
        <xdr:cNvCxnSpPr/>
      </xdr:nvCxnSpPr>
      <xdr:spPr>
        <a:xfrm>
          <a:off x="10198100" y="49784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a:extLst>
            <a:ext uri="{FF2B5EF4-FFF2-40B4-BE49-F238E27FC236}">
              <a16:creationId xmlns:a16="http://schemas.microsoft.com/office/drawing/2014/main" id="{402DDDBC-B90F-499B-BD71-25D5D5A9515E}"/>
            </a:ext>
          </a:extLst>
        </xdr:cNvPr>
        <xdr:cNvSpPr txBox="1"/>
      </xdr:nvSpPr>
      <xdr:spPr>
        <a:xfrm>
          <a:off x="9708926" y="488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00F0C3C7-C4E3-446B-873F-6BE4346B82D6}"/>
            </a:ext>
          </a:extLst>
        </xdr:cNvPr>
        <xdr:cNvCxnSpPr/>
      </xdr:nvCxnSpPr>
      <xdr:spPr>
        <a:xfrm>
          <a:off x="10198100" y="46376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4477E277-594C-48A0-9789-BE30A1EAAFD6}"/>
            </a:ext>
          </a:extLst>
        </xdr:cNvPr>
        <xdr:cNvSpPr txBox="1"/>
      </xdr:nvSpPr>
      <xdr:spPr>
        <a:xfrm>
          <a:off x="9762011" y="45438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DC438DB2-28CF-44B7-A217-6EC2F7B3FA08}"/>
            </a:ext>
          </a:extLst>
        </xdr:cNvPr>
        <xdr:cNvCxnSpPr/>
      </xdr:nvCxnSpPr>
      <xdr:spPr>
        <a:xfrm>
          <a:off x="10198100" y="42968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70DC41C0-04B0-4C0D-AECA-1AD6AD37822F}"/>
            </a:ext>
          </a:extLst>
        </xdr:cNvPr>
        <xdr:cNvSpPr txBox="1"/>
      </xdr:nvSpPr>
      <xdr:spPr>
        <a:xfrm>
          <a:off x="9867778" y="42125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8AC22E6-1B9F-4774-B42C-B2DA31C7CF1A}"/>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7494696F-7465-4298-80D5-24452D874698}"/>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25" name="直線コネクタ 124">
          <a:extLst>
            <a:ext uri="{FF2B5EF4-FFF2-40B4-BE49-F238E27FC236}">
              <a16:creationId xmlns:a16="http://schemas.microsoft.com/office/drawing/2014/main" id="{E1DAA061-DAD8-4099-8639-6843970CC8E0}"/>
            </a:ext>
          </a:extLst>
        </xdr:cNvPr>
        <xdr:cNvCxnSpPr/>
      </xdr:nvCxnSpPr>
      <xdr:spPr>
        <a:xfrm flipV="1">
          <a:off x="13326745" y="4296833"/>
          <a:ext cx="1269" cy="11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26" name="債務償還比率最小値テキスト">
          <a:extLst>
            <a:ext uri="{FF2B5EF4-FFF2-40B4-BE49-F238E27FC236}">
              <a16:creationId xmlns:a16="http://schemas.microsoft.com/office/drawing/2014/main" id="{8997C14D-645D-498E-A507-751317A12EAA}"/>
            </a:ext>
          </a:extLst>
        </xdr:cNvPr>
        <xdr:cNvSpPr txBox="1"/>
      </xdr:nvSpPr>
      <xdr:spPr>
        <a:xfrm>
          <a:off x="13379450" y="545856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27" name="直線コネクタ 126">
          <a:extLst>
            <a:ext uri="{FF2B5EF4-FFF2-40B4-BE49-F238E27FC236}">
              <a16:creationId xmlns:a16="http://schemas.microsoft.com/office/drawing/2014/main" id="{497F0BAE-2D75-421C-822E-9DB9791DB652}"/>
            </a:ext>
          </a:extLst>
        </xdr:cNvPr>
        <xdr:cNvCxnSpPr/>
      </xdr:nvCxnSpPr>
      <xdr:spPr>
        <a:xfrm>
          <a:off x="13255625" y="545473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93B1543F-EC56-4AC1-A1A7-0F67B8AB7592}"/>
            </a:ext>
          </a:extLst>
        </xdr:cNvPr>
        <xdr:cNvSpPr txBox="1"/>
      </xdr:nvSpPr>
      <xdr:spPr>
        <a:xfrm>
          <a:off x="13379450" y="4075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11483105-E85B-47E9-BBBD-78B5805A6E9D}"/>
            </a:ext>
          </a:extLst>
        </xdr:cNvPr>
        <xdr:cNvCxnSpPr/>
      </xdr:nvCxnSpPr>
      <xdr:spPr>
        <a:xfrm>
          <a:off x="13255625" y="42968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111218</xdr:rowOff>
    </xdr:from>
    <xdr:ext cx="469744" cy="259045"/>
    <xdr:sp macro="" textlink="">
      <xdr:nvSpPr>
        <xdr:cNvPr id="130" name="債務償還比率平均値テキスト">
          <a:extLst>
            <a:ext uri="{FF2B5EF4-FFF2-40B4-BE49-F238E27FC236}">
              <a16:creationId xmlns:a16="http://schemas.microsoft.com/office/drawing/2014/main" id="{0DBB48F9-2971-4024-A656-60440CE03A74}"/>
            </a:ext>
          </a:extLst>
        </xdr:cNvPr>
        <xdr:cNvSpPr txBox="1"/>
      </xdr:nvSpPr>
      <xdr:spPr>
        <a:xfrm>
          <a:off x="13379450" y="4321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31" name="フローチャート: 判断 130">
          <a:extLst>
            <a:ext uri="{FF2B5EF4-FFF2-40B4-BE49-F238E27FC236}">
              <a16:creationId xmlns:a16="http://schemas.microsoft.com/office/drawing/2014/main" id="{896DB971-7C9D-484D-88DF-54BC390F3172}"/>
            </a:ext>
          </a:extLst>
        </xdr:cNvPr>
        <xdr:cNvSpPr/>
      </xdr:nvSpPr>
      <xdr:spPr>
        <a:xfrm>
          <a:off x="13293725" y="445714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32" name="フローチャート: 判断 131">
          <a:extLst>
            <a:ext uri="{FF2B5EF4-FFF2-40B4-BE49-F238E27FC236}">
              <a16:creationId xmlns:a16="http://schemas.microsoft.com/office/drawing/2014/main" id="{D3E7ED15-39A8-4000-ADF6-A49063FC8899}"/>
            </a:ext>
          </a:extLst>
        </xdr:cNvPr>
        <xdr:cNvSpPr/>
      </xdr:nvSpPr>
      <xdr:spPr>
        <a:xfrm>
          <a:off x="12646025" y="447637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33" name="フローチャート: 判断 132">
          <a:extLst>
            <a:ext uri="{FF2B5EF4-FFF2-40B4-BE49-F238E27FC236}">
              <a16:creationId xmlns:a16="http://schemas.microsoft.com/office/drawing/2014/main" id="{5D2CC151-C171-4D08-AC34-9B76D132412B}"/>
            </a:ext>
          </a:extLst>
        </xdr:cNvPr>
        <xdr:cNvSpPr/>
      </xdr:nvSpPr>
      <xdr:spPr>
        <a:xfrm>
          <a:off x="11960225" y="44662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34" name="フローチャート: 判断 133">
          <a:extLst>
            <a:ext uri="{FF2B5EF4-FFF2-40B4-BE49-F238E27FC236}">
              <a16:creationId xmlns:a16="http://schemas.microsoft.com/office/drawing/2014/main" id="{BD7C2C6F-468F-4F6A-BAA5-92E423211CAC}"/>
            </a:ext>
          </a:extLst>
        </xdr:cNvPr>
        <xdr:cNvSpPr/>
      </xdr:nvSpPr>
      <xdr:spPr>
        <a:xfrm>
          <a:off x="11274425" y="45414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35" name="フローチャート: 判断 134">
          <a:extLst>
            <a:ext uri="{FF2B5EF4-FFF2-40B4-BE49-F238E27FC236}">
              <a16:creationId xmlns:a16="http://schemas.microsoft.com/office/drawing/2014/main" id="{6E446B07-3552-4F62-9C69-90AB99A522F3}"/>
            </a:ext>
          </a:extLst>
        </xdr:cNvPr>
        <xdr:cNvSpPr/>
      </xdr:nvSpPr>
      <xdr:spPr>
        <a:xfrm>
          <a:off x="10588625" y="45611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DEE29984-ED13-478A-B5A3-2E55154752E2}"/>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34E2826E-B650-4979-93E6-97AD911EEC0D}"/>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5B91E6EA-FEAB-4042-A490-1C6C5A42777F}"/>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C333C952-D558-45CB-A7CC-8D566878EC36}"/>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252E70E-31D5-4EA5-A457-2C873E114CA3}"/>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62336</xdr:rowOff>
    </xdr:from>
    <xdr:to>
      <xdr:col>76</xdr:col>
      <xdr:colOff>73025</xdr:colOff>
      <xdr:row>28</xdr:row>
      <xdr:rowOff>163936</xdr:rowOff>
    </xdr:to>
    <xdr:sp macro="" textlink="">
      <xdr:nvSpPr>
        <xdr:cNvPr id="141" name="楕円 140">
          <a:extLst>
            <a:ext uri="{FF2B5EF4-FFF2-40B4-BE49-F238E27FC236}">
              <a16:creationId xmlns:a16="http://schemas.microsoft.com/office/drawing/2014/main" id="{63AC45C6-DCD5-400C-A24A-9DCF84C61B9B}"/>
            </a:ext>
          </a:extLst>
        </xdr:cNvPr>
        <xdr:cNvSpPr/>
      </xdr:nvSpPr>
      <xdr:spPr>
        <a:xfrm>
          <a:off x="13293725" y="45994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40763</xdr:rowOff>
    </xdr:from>
    <xdr:ext cx="469744" cy="259045"/>
    <xdr:sp macro="" textlink="">
      <xdr:nvSpPr>
        <xdr:cNvPr id="142" name="債務償還比率該当値テキスト">
          <a:extLst>
            <a:ext uri="{FF2B5EF4-FFF2-40B4-BE49-F238E27FC236}">
              <a16:creationId xmlns:a16="http://schemas.microsoft.com/office/drawing/2014/main" id="{4222371A-38C6-47CF-93AB-B69F96A75D2D}"/>
            </a:ext>
          </a:extLst>
        </xdr:cNvPr>
        <xdr:cNvSpPr txBox="1"/>
      </xdr:nvSpPr>
      <xdr:spPr>
        <a:xfrm>
          <a:off x="13379450" y="457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39450</xdr:rowOff>
    </xdr:from>
    <xdr:to>
      <xdr:col>72</xdr:col>
      <xdr:colOff>123825</xdr:colOff>
      <xdr:row>28</xdr:row>
      <xdr:rowOff>141050</xdr:rowOff>
    </xdr:to>
    <xdr:sp macro="" textlink="">
      <xdr:nvSpPr>
        <xdr:cNvPr id="143" name="楕円 142">
          <a:extLst>
            <a:ext uri="{FF2B5EF4-FFF2-40B4-BE49-F238E27FC236}">
              <a16:creationId xmlns:a16="http://schemas.microsoft.com/office/drawing/2014/main" id="{0A56C079-94EA-4996-8946-073DC819716E}"/>
            </a:ext>
          </a:extLst>
        </xdr:cNvPr>
        <xdr:cNvSpPr/>
      </xdr:nvSpPr>
      <xdr:spPr>
        <a:xfrm>
          <a:off x="12646025" y="45733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90250</xdr:rowOff>
    </xdr:from>
    <xdr:to>
      <xdr:col>76</xdr:col>
      <xdr:colOff>22225</xdr:colOff>
      <xdr:row>28</xdr:row>
      <xdr:rowOff>113136</xdr:rowOff>
    </xdr:to>
    <xdr:cxnSp macro="">
      <xdr:nvCxnSpPr>
        <xdr:cNvPr id="144" name="直線コネクタ 143">
          <a:extLst>
            <a:ext uri="{FF2B5EF4-FFF2-40B4-BE49-F238E27FC236}">
              <a16:creationId xmlns:a16="http://schemas.microsoft.com/office/drawing/2014/main" id="{2E5FEDDF-2EDE-4DE4-8091-FC3440FEC6B9}"/>
            </a:ext>
          </a:extLst>
        </xdr:cNvPr>
        <xdr:cNvCxnSpPr/>
      </xdr:nvCxnSpPr>
      <xdr:spPr>
        <a:xfrm>
          <a:off x="12693650" y="4620975"/>
          <a:ext cx="638175"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41249</xdr:rowOff>
    </xdr:from>
    <xdr:to>
      <xdr:col>68</xdr:col>
      <xdr:colOff>123825</xdr:colOff>
      <xdr:row>28</xdr:row>
      <xdr:rowOff>142849</xdr:rowOff>
    </xdr:to>
    <xdr:sp macro="" textlink="">
      <xdr:nvSpPr>
        <xdr:cNvPr id="145" name="楕円 144">
          <a:extLst>
            <a:ext uri="{FF2B5EF4-FFF2-40B4-BE49-F238E27FC236}">
              <a16:creationId xmlns:a16="http://schemas.microsoft.com/office/drawing/2014/main" id="{74F4EEF2-5D65-439E-B5B8-830BE6DF46C2}"/>
            </a:ext>
          </a:extLst>
        </xdr:cNvPr>
        <xdr:cNvSpPr/>
      </xdr:nvSpPr>
      <xdr:spPr>
        <a:xfrm>
          <a:off x="11960225" y="457514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90250</xdr:rowOff>
    </xdr:from>
    <xdr:to>
      <xdr:col>72</xdr:col>
      <xdr:colOff>73025</xdr:colOff>
      <xdr:row>28</xdr:row>
      <xdr:rowOff>92049</xdr:rowOff>
    </xdr:to>
    <xdr:cxnSp macro="">
      <xdr:nvCxnSpPr>
        <xdr:cNvPr id="146" name="直線コネクタ 145">
          <a:extLst>
            <a:ext uri="{FF2B5EF4-FFF2-40B4-BE49-F238E27FC236}">
              <a16:creationId xmlns:a16="http://schemas.microsoft.com/office/drawing/2014/main" id="{7F81B99A-EC3F-4049-B983-62F35003711A}"/>
            </a:ext>
          </a:extLst>
        </xdr:cNvPr>
        <xdr:cNvCxnSpPr/>
      </xdr:nvCxnSpPr>
      <xdr:spPr>
        <a:xfrm flipV="1">
          <a:off x="12007850" y="4620975"/>
          <a:ext cx="6858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125379</xdr:rowOff>
    </xdr:from>
    <xdr:to>
      <xdr:col>64</xdr:col>
      <xdr:colOff>123825</xdr:colOff>
      <xdr:row>29</xdr:row>
      <xdr:rowOff>55529</xdr:rowOff>
    </xdr:to>
    <xdr:sp macro="" textlink="">
      <xdr:nvSpPr>
        <xdr:cNvPr id="147" name="楕円 146">
          <a:extLst>
            <a:ext uri="{FF2B5EF4-FFF2-40B4-BE49-F238E27FC236}">
              <a16:creationId xmlns:a16="http://schemas.microsoft.com/office/drawing/2014/main" id="{A9FCBA96-0D0D-43FD-825E-A8E4735D3160}"/>
            </a:ext>
          </a:extLst>
        </xdr:cNvPr>
        <xdr:cNvSpPr/>
      </xdr:nvSpPr>
      <xdr:spPr>
        <a:xfrm>
          <a:off x="11274425" y="46561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92049</xdr:rowOff>
    </xdr:from>
    <xdr:to>
      <xdr:col>68</xdr:col>
      <xdr:colOff>73025</xdr:colOff>
      <xdr:row>29</xdr:row>
      <xdr:rowOff>4729</xdr:rowOff>
    </xdr:to>
    <xdr:cxnSp macro="">
      <xdr:nvCxnSpPr>
        <xdr:cNvPr id="148" name="直線コネクタ 147">
          <a:extLst>
            <a:ext uri="{FF2B5EF4-FFF2-40B4-BE49-F238E27FC236}">
              <a16:creationId xmlns:a16="http://schemas.microsoft.com/office/drawing/2014/main" id="{C29219A8-D8C7-407C-B9C6-780C12929B44}"/>
            </a:ext>
          </a:extLst>
        </xdr:cNvPr>
        <xdr:cNvCxnSpPr/>
      </xdr:nvCxnSpPr>
      <xdr:spPr>
        <a:xfrm flipV="1">
          <a:off x="11322050" y="4622774"/>
          <a:ext cx="685800" cy="8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159131</xdr:rowOff>
    </xdr:from>
    <xdr:to>
      <xdr:col>60</xdr:col>
      <xdr:colOff>123825</xdr:colOff>
      <xdr:row>29</xdr:row>
      <xdr:rowOff>89281</xdr:rowOff>
    </xdr:to>
    <xdr:sp macro="" textlink="">
      <xdr:nvSpPr>
        <xdr:cNvPr id="149" name="楕円 148">
          <a:extLst>
            <a:ext uri="{FF2B5EF4-FFF2-40B4-BE49-F238E27FC236}">
              <a16:creationId xmlns:a16="http://schemas.microsoft.com/office/drawing/2014/main" id="{FB2FA22A-76BC-443B-A2BB-A40E9C0F3523}"/>
            </a:ext>
          </a:extLst>
        </xdr:cNvPr>
        <xdr:cNvSpPr/>
      </xdr:nvSpPr>
      <xdr:spPr>
        <a:xfrm>
          <a:off x="10588625" y="469620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4729</xdr:rowOff>
    </xdr:from>
    <xdr:to>
      <xdr:col>64</xdr:col>
      <xdr:colOff>73025</xdr:colOff>
      <xdr:row>29</xdr:row>
      <xdr:rowOff>38481</xdr:rowOff>
    </xdr:to>
    <xdr:cxnSp macro="">
      <xdr:nvCxnSpPr>
        <xdr:cNvPr id="150" name="直線コネクタ 149">
          <a:extLst>
            <a:ext uri="{FF2B5EF4-FFF2-40B4-BE49-F238E27FC236}">
              <a16:creationId xmlns:a16="http://schemas.microsoft.com/office/drawing/2014/main" id="{9D81F630-6FA3-4C18-BD89-F60C883096E9}"/>
            </a:ext>
          </a:extLst>
        </xdr:cNvPr>
        <xdr:cNvCxnSpPr/>
      </xdr:nvCxnSpPr>
      <xdr:spPr>
        <a:xfrm flipV="1">
          <a:off x="10636250" y="4703729"/>
          <a:ext cx="685800" cy="3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47900</xdr:rowOff>
    </xdr:from>
    <xdr:ext cx="469744" cy="259045"/>
    <xdr:sp macro="" textlink="">
      <xdr:nvSpPr>
        <xdr:cNvPr id="151" name="n_1aveValue債務償還比率">
          <a:extLst>
            <a:ext uri="{FF2B5EF4-FFF2-40B4-BE49-F238E27FC236}">
              <a16:creationId xmlns:a16="http://schemas.microsoft.com/office/drawing/2014/main" id="{D37C3DEE-B85A-45A6-82A2-8286CE22CE59}"/>
            </a:ext>
          </a:extLst>
        </xdr:cNvPr>
        <xdr:cNvSpPr txBox="1"/>
      </xdr:nvSpPr>
      <xdr:spPr>
        <a:xfrm>
          <a:off x="12465127" y="425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52" name="n_2aveValue債務償還比率">
          <a:extLst>
            <a:ext uri="{FF2B5EF4-FFF2-40B4-BE49-F238E27FC236}">
              <a16:creationId xmlns:a16="http://schemas.microsoft.com/office/drawing/2014/main" id="{FE6FF901-89D1-4ADD-9404-C930D05A7EAC}"/>
            </a:ext>
          </a:extLst>
        </xdr:cNvPr>
        <xdr:cNvSpPr txBox="1"/>
      </xdr:nvSpPr>
      <xdr:spPr>
        <a:xfrm>
          <a:off x="11788852" y="425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122458</xdr:rowOff>
    </xdr:from>
    <xdr:ext cx="469744" cy="259045"/>
    <xdr:sp macro="" textlink="">
      <xdr:nvSpPr>
        <xdr:cNvPr id="153" name="n_3aveValue債務償還比率">
          <a:extLst>
            <a:ext uri="{FF2B5EF4-FFF2-40B4-BE49-F238E27FC236}">
              <a16:creationId xmlns:a16="http://schemas.microsoft.com/office/drawing/2014/main" id="{0C854FAC-90EC-4524-9203-9F483198C6FC}"/>
            </a:ext>
          </a:extLst>
        </xdr:cNvPr>
        <xdr:cNvSpPr txBox="1"/>
      </xdr:nvSpPr>
      <xdr:spPr>
        <a:xfrm>
          <a:off x="11103052" y="433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148582</xdr:rowOff>
    </xdr:from>
    <xdr:ext cx="469744" cy="259045"/>
    <xdr:sp macro="" textlink="">
      <xdr:nvSpPr>
        <xdr:cNvPr id="154" name="n_4aveValue債務償還比率">
          <a:extLst>
            <a:ext uri="{FF2B5EF4-FFF2-40B4-BE49-F238E27FC236}">
              <a16:creationId xmlns:a16="http://schemas.microsoft.com/office/drawing/2014/main" id="{CA06CA36-3CDA-4802-BCE0-97E8701B647F}"/>
            </a:ext>
          </a:extLst>
        </xdr:cNvPr>
        <xdr:cNvSpPr txBox="1"/>
      </xdr:nvSpPr>
      <xdr:spPr>
        <a:xfrm>
          <a:off x="10417252" y="435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132177</xdr:rowOff>
    </xdr:from>
    <xdr:ext cx="469744" cy="259045"/>
    <xdr:sp macro="" textlink="">
      <xdr:nvSpPr>
        <xdr:cNvPr id="155" name="n_1mainValue債務償還比率">
          <a:extLst>
            <a:ext uri="{FF2B5EF4-FFF2-40B4-BE49-F238E27FC236}">
              <a16:creationId xmlns:a16="http://schemas.microsoft.com/office/drawing/2014/main" id="{7466D8D9-128D-456D-82C2-3E3295E56AEB}"/>
            </a:ext>
          </a:extLst>
        </xdr:cNvPr>
        <xdr:cNvSpPr txBox="1"/>
      </xdr:nvSpPr>
      <xdr:spPr>
        <a:xfrm>
          <a:off x="12465127" y="466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133976</xdr:rowOff>
    </xdr:from>
    <xdr:ext cx="469744" cy="259045"/>
    <xdr:sp macro="" textlink="">
      <xdr:nvSpPr>
        <xdr:cNvPr id="156" name="n_2mainValue債務償還比率">
          <a:extLst>
            <a:ext uri="{FF2B5EF4-FFF2-40B4-BE49-F238E27FC236}">
              <a16:creationId xmlns:a16="http://schemas.microsoft.com/office/drawing/2014/main" id="{DAF9E6F0-3B44-4141-A699-2A6C5625AB0B}"/>
            </a:ext>
          </a:extLst>
        </xdr:cNvPr>
        <xdr:cNvSpPr txBox="1"/>
      </xdr:nvSpPr>
      <xdr:spPr>
        <a:xfrm>
          <a:off x="11788852" y="466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46656</xdr:rowOff>
    </xdr:from>
    <xdr:ext cx="469744" cy="259045"/>
    <xdr:sp macro="" textlink="">
      <xdr:nvSpPr>
        <xdr:cNvPr id="157" name="n_3mainValue債務償還比率">
          <a:extLst>
            <a:ext uri="{FF2B5EF4-FFF2-40B4-BE49-F238E27FC236}">
              <a16:creationId xmlns:a16="http://schemas.microsoft.com/office/drawing/2014/main" id="{584BD2F6-3FA0-48A9-AE5C-7CA4D4475B7A}"/>
            </a:ext>
          </a:extLst>
        </xdr:cNvPr>
        <xdr:cNvSpPr txBox="1"/>
      </xdr:nvSpPr>
      <xdr:spPr>
        <a:xfrm>
          <a:off x="11103052" y="474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80408</xdr:rowOff>
    </xdr:from>
    <xdr:ext cx="469744" cy="259045"/>
    <xdr:sp macro="" textlink="">
      <xdr:nvSpPr>
        <xdr:cNvPr id="158" name="n_4mainValue債務償還比率">
          <a:extLst>
            <a:ext uri="{FF2B5EF4-FFF2-40B4-BE49-F238E27FC236}">
              <a16:creationId xmlns:a16="http://schemas.microsoft.com/office/drawing/2014/main" id="{4C4B6FEC-0268-4936-99D6-E0CAC72685C2}"/>
            </a:ext>
          </a:extLst>
        </xdr:cNvPr>
        <xdr:cNvSpPr txBox="1"/>
      </xdr:nvSpPr>
      <xdr:spPr>
        <a:xfrm>
          <a:off x="10417252" y="477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ECA752AF-5069-4A29-9B53-4268AA8F8EA8}"/>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E5D25550-0E29-4E37-A3F2-FE516E4615BA}"/>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97771D70-A24E-4BC6-975C-7C68FD2DD359}"/>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6087E022-812D-4C2C-97EE-D3DF93419BFE}"/>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474A5ED7-948F-409F-9393-B08296740AA9}"/>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C3E8D73F-CE6E-46DB-9B3C-417D303FA271}"/>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A3C229D-9423-47E8-B4CD-D19E884E1977}"/>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C4F2163-46ED-4D49-81B6-5C02D576CE6E}"/>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41863EE-A4C4-4074-9258-CBE835CA2717}"/>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1E2633B-D18A-4658-96F3-0888C7A6FC7C}"/>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C7D47F5-D1FD-4908-8D46-D86863338407}"/>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95E190A-AABC-4EF9-AD0E-CD9974F49180}"/>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C5555A7-410A-4750-94E3-977EB47D248B}"/>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727CC02-7587-46A8-ABF6-BB33B90FFEBD}"/>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F7C8F67-F610-415F-B575-C37C01EB9556}"/>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7493E95-5CD3-41EB-A102-19315F99C4EB}"/>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6,180
5,902
30.38
7,341,174
7,255,074
71,567
4,045,520
8,704,346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D75E544-D390-4B24-B78A-C87E09BF9823}"/>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C22B93A-1A37-4FA1-9844-7D7F0CA3498E}"/>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5CE3606-4713-4631-9AE5-74E2F16D11D6}"/>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AE6587D-F30A-4000-8062-46C37D1D4A84}"/>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A06F92B-AAC1-4F07-ACBC-8765F1AD5B9B}"/>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3CAE93E-721C-4387-B941-98269279891D}"/>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B372310-42D2-4A90-837C-8070DB654D96}"/>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502DB01-3E9A-4894-94ED-516D5FC0FEF6}"/>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E4A1ED7-C7CE-4B24-944F-3001211B10AB}"/>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88CE4E0-1554-4D52-8A2E-7563349FD620}"/>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8BFC01D-3247-4094-BB20-CBA460D7688F}"/>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20280B6-8EA0-4D3E-AEB5-B58F58648905}"/>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B19E280-25A6-49D6-A2C8-1BF1FEB3D237}"/>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84CC8C4-3A82-4CA7-9106-05632DABEDDC}"/>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CC5414A-4EC6-4BCA-8FEB-2AAE06F13EF2}"/>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B9C85EC-8DA0-4543-8450-6426B2AE4695}"/>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CD15BBF-F715-45C8-9F6C-124F1F2E5DD7}"/>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A2E4E4F-D92A-4C49-879D-594320C9A66C}"/>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438ABFC-CEC1-413D-AB40-4198C0C973E2}"/>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9BBF9FD-BF0B-4B1D-A90C-4183D1F7D420}"/>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C773203-8EF8-427C-92E0-D61C0E12D9D0}"/>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ABBA54D-3465-4BA8-9BEC-05C2C9C9EE86}"/>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7170473-BA45-4CE4-B40C-75D04F17F206}"/>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E5A8328-86B7-441F-A284-47D501E5421C}"/>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424B346-EF48-484B-867A-DB4EF413927F}"/>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AA7A2A8-9A03-4425-A7C9-6D435956CE4D}"/>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8F39E11-C091-48AE-B7BB-BB991B7552E6}"/>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C92A3FB-2E06-4D22-8471-124EF092B44E}"/>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048D87C-5668-4844-B179-66D0594CFD85}"/>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23FEDD5-154E-449B-AC78-B2DFC8219BE5}"/>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9A08829-DF5A-4118-A2E0-CDCE25395E45}"/>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8BD57B2-6225-464C-945A-858FA1BF022B}"/>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DA8B916-C8F9-4AFE-A842-4AD2BDF67838}"/>
            </a:ext>
          </a:extLst>
        </xdr:cNvPr>
        <xdr:cNvCxnSpPr/>
      </xdr:nvCxnSpPr>
      <xdr:spPr>
        <a:xfrm>
          <a:off x="6858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86C3CCF-3A56-4E3B-A9F7-291EAC6A93F2}"/>
            </a:ext>
          </a:extLst>
        </xdr:cNvPr>
        <xdr:cNvSpPr txBox="1"/>
      </xdr:nvSpPr>
      <xdr:spPr>
        <a:xfrm>
          <a:off x="2789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33075D7-04F7-48B4-AC84-F49B3D997410}"/>
            </a:ext>
          </a:extLst>
        </xdr:cNvPr>
        <xdr:cNvCxnSpPr/>
      </xdr:nvCxnSpPr>
      <xdr:spPr>
        <a:xfrm>
          <a:off x="6858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E0473DC-D65F-456D-99F3-3C6CFBF013E8}"/>
            </a:ext>
          </a:extLst>
        </xdr:cNvPr>
        <xdr:cNvSpPr txBox="1"/>
      </xdr:nvSpPr>
      <xdr:spPr>
        <a:xfrm>
          <a:off x="339891"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582AEFE-6D41-47F7-81A0-952EC82261DC}"/>
            </a:ext>
          </a:extLst>
        </xdr:cNvPr>
        <xdr:cNvCxnSpPr/>
      </xdr:nvCxnSpPr>
      <xdr:spPr>
        <a:xfrm>
          <a:off x="6858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BA8ED76-9580-46D8-B55D-EE82BB39BB87}"/>
            </a:ext>
          </a:extLst>
        </xdr:cNvPr>
        <xdr:cNvSpPr txBox="1"/>
      </xdr:nvSpPr>
      <xdr:spPr>
        <a:xfrm>
          <a:off x="339891"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6491760-76F4-417F-9999-75A90E4CD82E}"/>
            </a:ext>
          </a:extLst>
        </xdr:cNvPr>
        <xdr:cNvCxnSpPr/>
      </xdr:nvCxnSpPr>
      <xdr:spPr>
        <a:xfrm>
          <a:off x="6858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8157C8D-A8E8-4B60-B5B6-D335F801A1CE}"/>
            </a:ext>
          </a:extLst>
        </xdr:cNvPr>
        <xdr:cNvSpPr txBox="1"/>
      </xdr:nvSpPr>
      <xdr:spPr>
        <a:xfrm>
          <a:off x="339891"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2A2652F-A4EC-46DB-8C4C-687B673057B3}"/>
            </a:ext>
          </a:extLst>
        </xdr:cNvPr>
        <xdr:cNvCxnSpPr/>
      </xdr:nvCxnSpPr>
      <xdr:spPr>
        <a:xfrm>
          <a:off x="6858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4810F03-7F45-4BFA-9E3D-447792FCB81E}"/>
            </a:ext>
          </a:extLst>
        </xdr:cNvPr>
        <xdr:cNvSpPr txBox="1"/>
      </xdr:nvSpPr>
      <xdr:spPr>
        <a:xfrm>
          <a:off x="339891"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A9E851B-6F38-4C1E-AAE4-6688A808ECF8}"/>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6AA8E0F-5AF1-414D-8435-A3D75CD5D7A3}"/>
            </a:ext>
          </a:extLst>
        </xdr:cNvPr>
        <xdr:cNvSpPr txBox="1"/>
      </xdr:nvSpPr>
      <xdr:spPr>
        <a:xfrm>
          <a:off x="3881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4C77D40-7990-4BC4-A54F-9FF50BF3E269}"/>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48275BDA-C8E9-4CAC-ACE9-C5B4E5EEC2E4}"/>
            </a:ext>
          </a:extLst>
        </xdr:cNvPr>
        <xdr:cNvCxnSpPr/>
      </xdr:nvCxnSpPr>
      <xdr:spPr>
        <a:xfrm flipV="1">
          <a:off x="4180840" y="5379720"/>
          <a:ext cx="0" cy="1447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D6647622-CC57-4B0A-92DA-C8A02D7F0D91}"/>
            </a:ext>
          </a:extLst>
        </xdr:cNvPr>
        <xdr:cNvSpPr txBox="1"/>
      </xdr:nvSpPr>
      <xdr:spPr>
        <a:xfrm>
          <a:off x="4219575" y="683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4B267903-E433-4EEF-A7D7-3334ADFC246A}"/>
            </a:ext>
          </a:extLst>
        </xdr:cNvPr>
        <xdr:cNvCxnSpPr/>
      </xdr:nvCxnSpPr>
      <xdr:spPr>
        <a:xfrm>
          <a:off x="4105275" y="68268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66B6BB58-D994-4E10-A5EC-3F22417CFA97}"/>
            </a:ext>
          </a:extLst>
        </xdr:cNvPr>
        <xdr:cNvSpPr txBox="1"/>
      </xdr:nvSpPr>
      <xdr:spPr>
        <a:xfrm>
          <a:off x="4219575" y="517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95E7DBE9-5887-43F9-8494-FBCB5EDD6C2B}"/>
            </a:ext>
          </a:extLst>
        </xdr:cNvPr>
        <xdr:cNvCxnSpPr/>
      </xdr:nvCxnSpPr>
      <xdr:spPr>
        <a:xfrm>
          <a:off x="4105275" y="53797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53357</xdr:rowOff>
    </xdr:from>
    <xdr:ext cx="405111" cy="259045"/>
    <xdr:sp macro="" textlink="">
      <xdr:nvSpPr>
        <xdr:cNvPr id="62" name="【道路】&#10;有形固定資産減価償却率平均値テキスト">
          <a:extLst>
            <a:ext uri="{FF2B5EF4-FFF2-40B4-BE49-F238E27FC236}">
              <a16:creationId xmlns:a16="http://schemas.microsoft.com/office/drawing/2014/main" id="{712B6242-4141-4608-B9BD-23748A4F3EE3}"/>
            </a:ext>
          </a:extLst>
        </xdr:cNvPr>
        <xdr:cNvSpPr txBox="1"/>
      </xdr:nvSpPr>
      <xdr:spPr>
        <a:xfrm>
          <a:off x="4219575" y="6203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60AA9BA9-2C54-42C4-8C33-6135D13A03B4}"/>
            </a:ext>
          </a:extLst>
        </xdr:cNvPr>
        <xdr:cNvSpPr/>
      </xdr:nvSpPr>
      <xdr:spPr>
        <a:xfrm>
          <a:off x="4124325" y="62280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5B2342FB-0441-4913-93B5-3218EFD216DC}"/>
            </a:ext>
          </a:extLst>
        </xdr:cNvPr>
        <xdr:cNvSpPr/>
      </xdr:nvSpPr>
      <xdr:spPr>
        <a:xfrm>
          <a:off x="3381375" y="62280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AB53D885-93BF-48E6-8531-2630E2264491}"/>
            </a:ext>
          </a:extLst>
        </xdr:cNvPr>
        <xdr:cNvSpPr/>
      </xdr:nvSpPr>
      <xdr:spPr>
        <a:xfrm>
          <a:off x="2571750" y="62090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13D47155-6240-42CE-AD98-A7BF00587821}"/>
            </a:ext>
          </a:extLst>
        </xdr:cNvPr>
        <xdr:cNvSpPr/>
      </xdr:nvSpPr>
      <xdr:spPr>
        <a:xfrm>
          <a:off x="1781175" y="61601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9D6A3BB2-7886-48D5-9DD0-A0B1DA76B4B0}"/>
            </a:ext>
          </a:extLst>
        </xdr:cNvPr>
        <xdr:cNvSpPr/>
      </xdr:nvSpPr>
      <xdr:spPr>
        <a:xfrm>
          <a:off x="981075" y="61709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523A582-552E-4C8C-B3E1-E639EA1B158C}"/>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4A36313-213F-495F-B519-580F60BD29CD}"/>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78B8D87-33FC-43AE-840E-9F8A023C6E98}"/>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42015BB-442C-484D-B80C-5B042E3DBD93}"/>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784F195-A3E4-4E2E-93FE-4FB55471CAEB}"/>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114935</xdr:rowOff>
    </xdr:from>
    <xdr:to>
      <xdr:col>24</xdr:col>
      <xdr:colOff>114300</xdr:colOff>
      <xdr:row>37</xdr:row>
      <xdr:rowOff>45085</xdr:rowOff>
    </xdr:to>
    <xdr:sp macro="" textlink="">
      <xdr:nvSpPr>
        <xdr:cNvPr id="73" name="楕円 72">
          <a:extLst>
            <a:ext uri="{FF2B5EF4-FFF2-40B4-BE49-F238E27FC236}">
              <a16:creationId xmlns:a16="http://schemas.microsoft.com/office/drawing/2014/main" id="{CE8B60B0-9552-4D86-94B0-B3FB61996F4C}"/>
            </a:ext>
          </a:extLst>
        </xdr:cNvPr>
        <xdr:cNvSpPr/>
      </xdr:nvSpPr>
      <xdr:spPr>
        <a:xfrm>
          <a:off x="4124325" y="59442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137812</xdr:rowOff>
    </xdr:from>
    <xdr:ext cx="405111" cy="259045"/>
    <xdr:sp macro="" textlink="">
      <xdr:nvSpPr>
        <xdr:cNvPr id="74" name="【道路】&#10;有形固定資産減価償却率該当値テキスト">
          <a:extLst>
            <a:ext uri="{FF2B5EF4-FFF2-40B4-BE49-F238E27FC236}">
              <a16:creationId xmlns:a16="http://schemas.microsoft.com/office/drawing/2014/main" id="{D62F83FB-924E-41EC-A8EF-F6C83208B0BD}"/>
            </a:ext>
          </a:extLst>
        </xdr:cNvPr>
        <xdr:cNvSpPr txBox="1"/>
      </xdr:nvSpPr>
      <xdr:spPr>
        <a:xfrm>
          <a:off x="4219575" y="5808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90170</xdr:rowOff>
    </xdr:from>
    <xdr:to>
      <xdr:col>20</xdr:col>
      <xdr:colOff>38100</xdr:colOff>
      <xdr:row>37</xdr:row>
      <xdr:rowOff>20320</xdr:rowOff>
    </xdr:to>
    <xdr:sp macro="" textlink="">
      <xdr:nvSpPr>
        <xdr:cNvPr id="75" name="楕円 74">
          <a:extLst>
            <a:ext uri="{FF2B5EF4-FFF2-40B4-BE49-F238E27FC236}">
              <a16:creationId xmlns:a16="http://schemas.microsoft.com/office/drawing/2014/main" id="{C25107D9-0440-415C-A19B-FB3E9139CF02}"/>
            </a:ext>
          </a:extLst>
        </xdr:cNvPr>
        <xdr:cNvSpPr/>
      </xdr:nvSpPr>
      <xdr:spPr>
        <a:xfrm>
          <a:off x="3381375" y="59162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140970</xdr:rowOff>
    </xdr:from>
    <xdr:to>
      <xdr:col>24</xdr:col>
      <xdr:colOff>63500</xdr:colOff>
      <xdr:row>36</xdr:row>
      <xdr:rowOff>165735</xdr:rowOff>
    </xdr:to>
    <xdr:cxnSp macro="">
      <xdr:nvCxnSpPr>
        <xdr:cNvPr id="76" name="直線コネクタ 75">
          <a:extLst>
            <a:ext uri="{FF2B5EF4-FFF2-40B4-BE49-F238E27FC236}">
              <a16:creationId xmlns:a16="http://schemas.microsoft.com/office/drawing/2014/main" id="{C28E81BE-9F06-4017-937B-67421AEFA98E}"/>
            </a:ext>
          </a:extLst>
        </xdr:cNvPr>
        <xdr:cNvCxnSpPr/>
      </xdr:nvCxnSpPr>
      <xdr:spPr>
        <a:xfrm>
          <a:off x="3429000" y="5973445"/>
          <a:ext cx="752475"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141605</xdr:rowOff>
    </xdr:from>
    <xdr:to>
      <xdr:col>15</xdr:col>
      <xdr:colOff>101600</xdr:colOff>
      <xdr:row>36</xdr:row>
      <xdr:rowOff>71755</xdr:rowOff>
    </xdr:to>
    <xdr:sp macro="" textlink="">
      <xdr:nvSpPr>
        <xdr:cNvPr id="77" name="楕円 76">
          <a:extLst>
            <a:ext uri="{FF2B5EF4-FFF2-40B4-BE49-F238E27FC236}">
              <a16:creationId xmlns:a16="http://schemas.microsoft.com/office/drawing/2014/main" id="{434D0642-3F25-4305-A203-E02EF0D8D8FE}"/>
            </a:ext>
          </a:extLst>
        </xdr:cNvPr>
        <xdr:cNvSpPr/>
      </xdr:nvSpPr>
      <xdr:spPr>
        <a:xfrm>
          <a:off x="2571750" y="581215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20955</xdr:rowOff>
    </xdr:from>
    <xdr:to>
      <xdr:col>19</xdr:col>
      <xdr:colOff>177800</xdr:colOff>
      <xdr:row>36</xdr:row>
      <xdr:rowOff>140970</xdr:rowOff>
    </xdr:to>
    <xdr:cxnSp macro="">
      <xdr:nvCxnSpPr>
        <xdr:cNvPr id="78" name="直線コネクタ 77">
          <a:extLst>
            <a:ext uri="{FF2B5EF4-FFF2-40B4-BE49-F238E27FC236}">
              <a16:creationId xmlns:a16="http://schemas.microsoft.com/office/drawing/2014/main" id="{4F5C6B8F-CFA7-4369-84AA-AE02EBD1C53F}"/>
            </a:ext>
          </a:extLst>
        </xdr:cNvPr>
        <xdr:cNvCxnSpPr/>
      </xdr:nvCxnSpPr>
      <xdr:spPr>
        <a:xfrm>
          <a:off x="2619375" y="5850255"/>
          <a:ext cx="809625" cy="12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139700</xdr:rowOff>
    </xdr:from>
    <xdr:to>
      <xdr:col>10</xdr:col>
      <xdr:colOff>165100</xdr:colOff>
      <xdr:row>36</xdr:row>
      <xdr:rowOff>69850</xdr:rowOff>
    </xdr:to>
    <xdr:sp macro="" textlink="">
      <xdr:nvSpPr>
        <xdr:cNvPr id="79" name="楕円 78">
          <a:extLst>
            <a:ext uri="{FF2B5EF4-FFF2-40B4-BE49-F238E27FC236}">
              <a16:creationId xmlns:a16="http://schemas.microsoft.com/office/drawing/2014/main" id="{F5F6D356-7D07-4795-9F23-FF1EFFAC52EC}"/>
            </a:ext>
          </a:extLst>
        </xdr:cNvPr>
        <xdr:cNvSpPr/>
      </xdr:nvSpPr>
      <xdr:spPr>
        <a:xfrm>
          <a:off x="1781175" y="58102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19050</xdr:rowOff>
    </xdr:from>
    <xdr:to>
      <xdr:col>15</xdr:col>
      <xdr:colOff>50800</xdr:colOff>
      <xdr:row>36</xdr:row>
      <xdr:rowOff>20955</xdr:rowOff>
    </xdr:to>
    <xdr:cxnSp macro="">
      <xdr:nvCxnSpPr>
        <xdr:cNvPr id="80" name="直線コネクタ 79">
          <a:extLst>
            <a:ext uri="{FF2B5EF4-FFF2-40B4-BE49-F238E27FC236}">
              <a16:creationId xmlns:a16="http://schemas.microsoft.com/office/drawing/2014/main" id="{3B971B4B-22F9-4801-A384-7413736F58E4}"/>
            </a:ext>
          </a:extLst>
        </xdr:cNvPr>
        <xdr:cNvCxnSpPr/>
      </xdr:nvCxnSpPr>
      <xdr:spPr>
        <a:xfrm>
          <a:off x="1828800" y="5848350"/>
          <a:ext cx="79057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130175</xdr:rowOff>
    </xdr:from>
    <xdr:to>
      <xdr:col>6</xdr:col>
      <xdr:colOff>38100</xdr:colOff>
      <xdr:row>36</xdr:row>
      <xdr:rowOff>60325</xdr:rowOff>
    </xdr:to>
    <xdr:sp macro="" textlink="">
      <xdr:nvSpPr>
        <xdr:cNvPr id="81" name="楕円 80">
          <a:extLst>
            <a:ext uri="{FF2B5EF4-FFF2-40B4-BE49-F238E27FC236}">
              <a16:creationId xmlns:a16="http://schemas.microsoft.com/office/drawing/2014/main" id="{433A0D04-8497-46F5-8C53-95F2E6BB6823}"/>
            </a:ext>
          </a:extLst>
        </xdr:cNvPr>
        <xdr:cNvSpPr/>
      </xdr:nvSpPr>
      <xdr:spPr>
        <a:xfrm>
          <a:off x="981075" y="57975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9525</xdr:rowOff>
    </xdr:from>
    <xdr:to>
      <xdr:col>10</xdr:col>
      <xdr:colOff>114300</xdr:colOff>
      <xdr:row>36</xdr:row>
      <xdr:rowOff>19050</xdr:rowOff>
    </xdr:to>
    <xdr:cxnSp macro="">
      <xdr:nvCxnSpPr>
        <xdr:cNvPr id="82" name="直線コネクタ 81">
          <a:extLst>
            <a:ext uri="{FF2B5EF4-FFF2-40B4-BE49-F238E27FC236}">
              <a16:creationId xmlns:a16="http://schemas.microsoft.com/office/drawing/2014/main" id="{EB50E3CA-EF38-4CC6-B8D5-273AD6CB1302}"/>
            </a:ext>
          </a:extLst>
        </xdr:cNvPr>
        <xdr:cNvCxnSpPr/>
      </xdr:nvCxnSpPr>
      <xdr:spPr>
        <a:xfrm>
          <a:off x="1028700" y="5835650"/>
          <a:ext cx="8001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57E83E68-B983-4724-A128-D6570617021A}"/>
            </a:ext>
          </a:extLst>
        </xdr:cNvPr>
        <xdr:cNvSpPr txBox="1"/>
      </xdr:nvSpPr>
      <xdr:spPr>
        <a:xfrm>
          <a:off x="32391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4" name="n_2aveValue【道路】&#10;有形固定資産減価償却率">
          <a:extLst>
            <a:ext uri="{FF2B5EF4-FFF2-40B4-BE49-F238E27FC236}">
              <a16:creationId xmlns:a16="http://schemas.microsoft.com/office/drawing/2014/main" id="{CAB82D4F-5A9D-4747-A55B-0120D92CF08F}"/>
            </a:ext>
          </a:extLst>
        </xdr:cNvPr>
        <xdr:cNvSpPr txBox="1"/>
      </xdr:nvSpPr>
      <xdr:spPr>
        <a:xfrm>
          <a:off x="2439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B3118663-BBB0-4A6E-A8D7-E9C3FD73E8A1}"/>
            </a:ext>
          </a:extLst>
        </xdr:cNvPr>
        <xdr:cNvSpPr txBox="1"/>
      </xdr:nvSpPr>
      <xdr:spPr>
        <a:xfrm>
          <a:off x="1648469" y="6259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110507</xdr:rowOff>
    </xdr:from>
    <xdr:ext cx="405111" cy="259045"/>
    <xdr:sp macro="" textlink="">
      <xdr:nvSpPr>
        <xdr:cNvPr id="86" name="n_4aveValue【道路】&#10;有形固定資産減価償却率">
          <a:extLst>
            <a:ext uri="{FF2B5EF4-FFF2-40B4-BE49-F238E27FC236}">
              <a16:creationId xmlns:a16="http://schemas.microsoft.com/office/drawing/2014/main" id="{32FA3401-74EB-4FD7-8262-650149BF1F92}"/>
            </a:ext>
          </a:extLst>
        </xdr:cNvPr>
        <xdr:cNvSpPr txBox="1"/>
      </xdr:nvSpPr>
      <xdr:spPr>
        <a:xfrm>
          <a:off x="848369"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36847</xdr:rowOff>
    </xdr:from>
    <xdr:ext cx="405111" cy="259045"/>
    <xdr:sp macro="" textlink="">
      <xdr:nvSpPr>
        <xdr:cNvPr id="87" name="n_1mainValue【道路】&#10;有形固定資産減価償却率">
          <a:extLst>
            <a:ext uri="{FF2B5EF4-FFF2-40B4-BE49-F238E27FC236}">
              <a16:creationId xmlns:a16="http://schemas.microsoft.com/office/drawing/2014/main" id="{020CE5B8-C060-4838-BD23-49FE30DCFBEA}"/>
            </a:ext>
          </a:extLst>
        </xdr:cNvPr>
        <xdr:cNvSpPr txBox="1"/>
      </xdr:nvSpPr>
      <xdr:spPr>
        <a:xfrm>
          <a:off x="3239144" y="57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88282</xdr:rowOff>
    </xdr:from>
    <xdr:ext cx="405111" cy="259045"/>
    <xdr:sp macro="" textlink="">
      <xdr:nvSpPr>
        <xdr:cNvPr id="88" name="n_2mainValue【道路】&#10;有形固定資産減価償却率">
          <a:extLst>
            <a:ext uri="{FF2B5EF4-FFF2-40B4-BE49-F238E27FC236}">
              <a16:creationId xmlns:a16="http://schemas.microsoft.com/office/drawing/2014/main" id="{8D8ECDF3-FF36-4134-9B5C-C7F6341BD459}"/>
            </a:ext>
          </a:extLst>
        </xdr:cNvPr>
        <xdr:cNvSpPr txBox="1"/>
      </xdr:nvSpPr>
      <xdr:spPr>
        <a:xfrm>
          <a:off x="2439044" y="5590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86377</xdr:rowOff>
    </xdr:from>
    <xdr:ext cx="405111" cy="259045"/>
    <xdr:sp macro="" textlink="">
      <xdr:nvSpPr>
        <xdr:cNvPr id="89" name="n_3mainValue【道路】&#10;有形固定資産減価償却率">
          <a:extLst>
            <a:ext uri="{FF2B5EF4-FFF2-40B4-BE49-F238E27FC236}">
              <a16:creationId xmlns:a16="http://schemas.microsoft.com/office/drawing/2014/main" id="{3A04721F-3DCD-4570-89B9-A8FB0CBB5735}"/>
            </a:ext>
          </a:extLst>
        </xdr:cNvPr>
        <xdr:cNvSpPr txBox="1"/>
      </xdr:nvSpPr>
      <xdr:spPr>
        <a:xfrm>
          <a:off x="1648469" y="5588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76852</xdr:rowOff>
    </xdr:from>
    <xdr:ext cx="405111" cy="259045"/>
    <xdr:sp macro="" textlink="">
      <xdr:nvSpPr>
        <xdr:cNvPr id="90" name="n_4mainValue【道路】&#10;有形固定資産減価償却率">
          <a:extLst>
            <a:ext uri="{FF2B5EF4-FFF2-40B4-BE49-F238E27FC236}">
              <a16:creationId xmlns:a16="http://schemas.microsoft.com/office/drawing/2014/main" id="{5A723EFF-9119-4918-B3F1-E2F8002C47F0}"/>
            </a:ext>
          </a:extLst>
        </xdr:cNvPr>
        <xdr:cNvSpPr txBox="1"/>
      </xdr:nvSpPr>
      <xdr:spPr>
        <a:xfrm>
          <a:off x="848369" y="55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4685629-26BA-415C-A91D-1ECC5C47DE47}"/>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290D5C6-3972-4084-87FE-1D5C8A03D071}"/>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B4F28C6-0E2E-4AB0-9B5A-22F097A6BE64}"/>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DEC152E-E7BD-4EA1-9947-8E0769764679}"/>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3347023-5381-423F-A44B-3B0C50F4D13E}"/>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F339AE7-8D0B-48B2-9E11-FDE1803A9F57}"/>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A52206F-7013-4DF3-B9EC-BCC3EB4BCAD9}"/>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D02B6EB-07BA-499B-AFFF-F86378D872C2}"/>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7FB8992-E2A6-40F1-B23B-81FFE140E696}"/>
            </a:ext>
          </a:extLst>
        </xdr:cNvPr>
        <xdr:cNvSpPr txBox="1"/>
      </xdr:nvSpPr>
      <xdr:spPr>
        <a:xfrm>
          <a:off x="59150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F2DFD8D-6947-4FB7-A3D7-2892F644AFAF}"/>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F2E33233-A46D-4E71-9036-7AEDCCCEAA9C}"/>
            </a:ext>
          </a:extLst>
        </xdr:cNvPr>
        <xdr:cNvCxnSpPr/>
      </xdr:nvCxnSpPr>
      <xdr:spPr>
        <a:xfrm>
          <a:off x="5953125" y="689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5B117DD2-B849-41B2-81C7-30B8150814BB}"/>
            </a:ext>
          </a:extLst>
        </xdr:cNvPr>
        <xdr:cNvSpPr txBox="1"/>
      </xdr:nvSpPr>
      <xdr:spPr>
        <a:xfrm>
          <a:off x="5527221"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C2CC7CF3-3F2A-4FD8-919C-7340ABB41A9F}"/>
            </a:ext>
          </a:extLst>
        </xdr:cNvPr>
        <xdr:cNvCxnSpPr/>
      </xdr:nvCxnSpPr>
      <xdr:spPr>
        <a:xfrm>
          <a:off x="5953125" y="65826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109168FF-2136-4434-8FBB-54B67352C892}"/>
            </a:ext>
          </a:extLst>
        </xdr:cNvPr>
        <xdr:cNvSpPr txBox="1"/>
      </xdr:nvSpPr>
      <xdr:spPr>
        <a:xfrm>
          <a:off x="5478976" y="6456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35B2F9B1-5D84-42E2-ABBF-1DD8B84ED7C5}"/>
            </a:ext>
          </a:extLst>
        </xdr:cNvPr>
        <xdr:cNvCxnSpPr/>
      </xdr:nvCxnSpPr>
      <xdr:spPr>
        <a:xfrm>
          <a:off x="5953125" y="627516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AA25C545-428A-4291-B889-348A6397CCB8}"/>
            </a:ext>
          </a:extLst>
        </xdr:cNvPr>
        <xdr:cNvSpPr txBox="1"/>
      </xdr:nvSpPr>
      <xdr:spPr>
        <a:xfrm>
          <a:off x="5478976" y="61456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27D97DA4-571D-433E-BC92-7A117EDAA8F2}"/>
            </a:ext>
          </a:extLst>
        </xdr:cNvPr>
        <xdr:cNvCxnSpPr/>
      </xdr:nvCxnSpPr>
      <xdr:spPr>
        <a:xfrm>
          <a:off x="5953125" y="59739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96115EEB-425B-49D0-A0B5-81E52A723074}"/>
            </a:ext>
          </a:extLst>
        </xdr:cNvPr>
        <xdr:cNvSpPr txBox="1"/>
      </xdr:nvSpPr>
      <xdr:spPr>
        <a:xfrm>
          <a:off x="5478976" y="58285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A3863A49-BB77-41FD-B826-4F8E494B7D8E}"/>
            </a:ext>
          </a:extLst>
        </xdr:cNvPr>
        <xdr:cNvCxnSpPr/>
      </xdr:nvCxnSpPr>
      <xdr:spPr>
        <a:xfrm>
          <a:off x="5953125" y="56664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5ACEE6E5-75EE-4AF8-ADAE-7C6D96C51060}"/>
            </a:ext>
          </a:extLst>
        </xdr:cNvPr>
        <xdr:cNvSpPr txBox="1"/>
      </xdr:nvSpPr>
      <xdr:spPr>
        <a:xfrm>
          <a:off x="5478976" y="551789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6393D68B-E58B-4BE5-864D-A141C4C23506}"/>
            </a:ext>
          </a:extLst>
        </xdr:cNvPr>
        <xdr:cNvCxnSpPr/>
      </xdr:nvCxnSpPr>
      <xdr:spPr>
        <a:xfrm>
          <a:off x="5953125" y="534624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BE19827F-26C2-45AC-A053-DFECE4719040}"/>
            </a:ext>
          </a:extLst>
        </xdr:cNvPr>
        <xdr:cNvSpPr txBox="1"/>
      </xdr:nvSpPr>
      <xdr:spPr>
        <a:xfrm>
          <a:off x="5421206" y="52103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B1977F5B-AB6B-4353-82A9-63E20A423067}"/>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ED47C9CF-5955-470B-993A-E3799EDB2E27}"/>
            </a:ext>
          </a:extLst>
        </xdr:cNvPr>
        <xdr:cNvSpPr txBox="1"/>
      </xdr:nvSpPr>
      <xdr:spPr>
        <a:xfrm>
          <a:off x="54212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AC7B7D23-F7EA-45C7-8914-5C6FDF7659B9}"/>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AE924298-5AB0-4738-BE5B-9961FD6FBAB4}"/>
            </a:ext>
          </a:extLst>
        </xdr:cNvPr>
        <xdr:cNvCxnSpPr/>
      </xdr:nvCxnSpPr>
      <xdr:spPr>
        <a:xfrm flipV="1">
          <a:off x="9429115" y="5437099"/>
          <a:ext cx="0" cy="1343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466BF1CB-3C5C-4C8C-951A-D9BCCE08A478}"/>
            </a:ext>
          </a:extLst>
        </xdr:cNvPr>
        <xdr:cNvSpPr txBox="1"/>
      </xdr:nvSpPr>
      <xdr:spPr>
        <a:xfrm>
          <a:off x="9467850" y="678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5B091AF8-9020-48C5-BF38-432DB0AA87FB}"/>
            </a:ext>
          </a:extLst>
        </xdr:cNvPr>
        <xdr:cNvCxnSpPr/>
      </xdr:nvCxnSpPr>
      <xdr:spPr>
        <a:xfrm>
          <a:off x="9363075" y="67803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32D4D6DF-A200-4106-99ED-9D49684FBB15}"/>
            </a:ext>
          </a:extLst>
        </xdr:cNvPr>
        <xdr:cNvSpPr txBox="1"/>
      </xdr:nvSpPr>
      <xdr:spPr>
        <a:xfrm>
          <a:off x="9467850" y="522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FD8CA82E-AD13-4DAB-8482-D23E427777ED}"/>
            </a:ext>
          </a:extLst>
        </xdr:cNvPr>
        <xdr:cNvCxnSpPr/>
      </xdr:nvCxnSpPr>
      <xdr:spPr>
        <a:xfrm>
          <a:off x="9363075" y="543709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21" name="【道路】&#10;一人当たり延長平均値テキスト">
          <a:extLst>
            <a:ext uri="{FF2B5EF4-FFF2-40B4-BE49-F238E27FC236}">
              <a16:creationId xmlns:a16="http://schemas.microsoft.com/office/drawing/2014/main" id="{4A481304-FE63-40E7-AB77-5CC199194C30}"/>
            </a:ext>
          </a:extLst>
        </xdr:cNvPr>
        <xdr:cNvSpPr txBox="1"/>
      </xdr:nvSpPr>
      <xdr:spPr>
        <a:xfrm>
          <a:off x="9467850" y="6153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D2321775-814D-4C6D-A4D2-A39F01C5AB35}"/>
            </a:ext>
          </a:extLst>
        </xdr:cNvPr>
        <xdr:cNvSpPr/>
      </xdr:nvSpPr>
      <xdr:spPr>
        <a:xfrm>
          <a:off x="9401175" y="6298736"/>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9B5F9A3C-E2D7-4DC7-A282-E09877A32B43}"/>
            </a:ext>
          </a:extLst>
        </xdr:cNvPr>
        <xdr:cNvSpPr/>
      </xdr:nvSpPr>
      <xdr:spPr>
        <a:xfrm>
          <a:off x="8639175" y="62974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EBA364DF-6A85-4EE6-82D3-A09158D1840D}"/>
            </a:ext>
          </a:extLst>
        </xdr:cNvPr>
        <xdr:cNvSpPr/>
      </xdr:nvSpPr>
      <xdr:spPr>
        <a:xfrm>
          <a:off x="7839075" y="631739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1506587E-AF39-4749-A485-5DC42FBC45C2}"/>
            </a:ext>
          </a:extLst>
        </xdr:cNvPr>
        <xdr:cNvSpPr/>
      </xdr:nvSpPr>
      <xdr:spPr>
        <a:xfrm>
          <a:off x="7029450" y="63170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a:extLst>
            <a:ext uri="{FF2B5EF4-FFF2-40B4-BE49-F238E27FC236}">
              <a16:creationId xmlns:a16="http://schemas.microsoft.com/office/drawing/2014/main" id="{CF29E5DB-9D3D-437A-B97C-0365C055C7C5}"/>
            </a:ext>
          </a:extLst>
        </xdr:cNvPr>
        <xdr:cNvSpPr/>
      </xdr:nvSpPr>
      <xdr:spPr>
        <a:xfrm>
          <a:off x="6238875" y="635623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6C3B438-A3C1-4036-86D6-4DDBCA2B723A}"/>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FC6F5EC-46FE-4758-A03E-ECE0CA212564}"/>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C02AA48-4A41-49AE-AB6D-5369A7D586BE}"/>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D608384-CC63-46B2-B83E-3F1F214C63F9}"/>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A9C861E0-3182-4450-A87D-76B882B96A52}"/>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69324</xdr:rowOff>
    </xdr:from>
    <xdr:to>
      <xdr:col>55</xdr:col>
      <xdr:colOff>50800</xdr:colOff>
      <xdr:row>39</xdr:row>
      <xdr:rowOff>170924</xdr:rowOff>
    </xdr:to>
    <xdr:sp macro="" textlink="">
      <xdr:nvSpPr>
        <xdr:cNvPr id="132" name="楕円 131">
          <a:extLst>
            <a:ext uri="{FF2B5EF4-FFF2-40B4-BE49-F238E27FC236}">
              <a16:creationId xmlns:a16="http://schemas.microsoft.com/office/drawing/2014/main" id="{9D73AC09-E09E-4BF9-B55D-283EAEAD806E}"/>
            </a:ext>
          </a:extLst>
        </xdr:cNvPr>
        <xdr:cNvSpPr/>
      </xdr:nvSpPr>
      <xdr:spPr>
        <a:xfrm>
          <a:off x="9401175" y="638122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47751</xdr:rowOff>
    </xdr:from>
    <xdr:ext cx="534377" cy="259045"/>
    <xdr:sp macro="" textlink="">
      <xdr:nvSpPr>
        <xdr:cNvPr id="133" name="【道路】&#10;一人当たり延長該当値テキスト">
          <a:extLst>
            <a:ext uri="{FF2B5EF4-FFF2-40B4-BE49-F238E27FC236}">
              <a16:creationId xmlns:a16="http://schemas.microsoft.com/office/drawing/2014/main" id="{6C9AC004-D37C-44C0-BEBD-96EEC16FFA15}"/>
            </a:ext>
          </a:extLst>
        </xdr:cNvPr>
        <xdr:cNvSpPr txBox="1"/>
      </xdr:nvSpPr>
      <xdr:spPr>
        <a:xfrm>
          <a:off x="9467850" y="635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77308</xdr:rowOff>
    </xdr:from>
    <xdr:to>
      <xdr:col>50</xdr:col>
      <xdr:colOff>165100</xdr:colOff>
      <xdr:row>40</xdr:row>
      <xdr:rowOff>7458</xdr:rowOff>
    </xdr:to>
    <xdr:sp macro="" textlink="">
      <xdr:nvSpPr>
        <xdr:cNvPr id="134" name="楕円 133">
          <a:extLst>
            <a:ext uri="{FF2B5EF4-FFF2-40B4-BE49-F238E27FC236}">
              <a16:creationId xmlns:a16="http://schemas.microsoft.com/office/drawing/2014/main" id="{CA04C900-4104-435D-AD76-76040FB09A28}"/>
            </a:ext>
          </a:extLst>
        </xdr:cNvPr>
        <xdr:cNvSpPr/>
      </xdr:nvSpPr>
      <xdr:spPr>
        <a:xfrm>
          <a:off x="8639175" y="639238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120124</xdr:rowOff>
    </xdr:from>
    <xdr:to>
      <xdr:col>55</xdr:col>
      <xdr:colOff>0</xdr:colOff>
      <xdr:row>39</xdr:row>
      <xdr:rowOff>128108</xdr:rowOff>
    </xdr:to>
    <xdr:cxnSp macro="">
      <xdr:nvCxnSpPr>
        <xdr:cNvPr id="135" name="直線コネクタ 134">
          <a:extLst>
            <a:ext uri="{FF2B5EF4-FFF2-40B4-BE49-F238E27FC236}">
              <a16:creationId xmlns:a16="http://schemas.microsoft.com/office/drawing/2014/main" id="{ECDB564E-AB4C-4B43-AE75-ADEF7098E6FF}"/>
            </a:ext>
          </a:extLst>
        </xdr:cNvPr>
        <xdr:cNvCxnSpPr/>
      </xdr:nvCxnSpPr>
      <xdr:spPr>
        <a:xfrm flipV="1">
          <a:off x="8686800" y="6438374"/>
          <a:ext cx="74295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93229</xdr:rowOff>
    </xdr:from>
    <xdr:to>
      <xdr:col>46</xdr:col>
      <xdr:colOff>38100</xdr:colOff>
      <xdr:row>40</xdr:row>
      <xdr:rowOff>23379</xdr:rowOff>
    </xdr:to>
    <xdr:sp macro="" textlink="">
      <xdr:nvSpPr>
        <xdr:cNvPr id="136" name="楕円 135">
          <a:extLst>
            <a:ext uri="{FF2B5EF4-FFF2-40B4-BE49-F238E27FC236}">
              <a16:creationId xmlns:a16="http://schemas.microsoft.com/office/drawing/2014/main" id="{3028CEA3-426B-4966-AE9F-10E3E188876F}"/>
            </a:ext>
          </a:extLst>
        </xdr:cNvPr>
        <xdr:cNvSpPr/>
      </xdr:nvSpPr>
      <xdr:spPr>
        <a:xfrm>
          <a:off x="7839075" y="640830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128108</xdr:rowOff>
    </xdr:from>
    <xdr:to>
      <xdr:col>50</xdr:col>
      <xdr:colOff>114300</xdr:colOff>
      <xdr:row>39</xdr:row>
      <xdr:rowOff>144029</xdr:rowOff>
    </xdr:to>
    <xdr:cxnSp macro="">
      <xdr:nvCxnSpPr>
        <xdr:cNvPr id="137" name="直線コネクタ 136">
          <a:extLst>
            <a:ext uri="{FF2B5EF4-FFF2-40B4-BE49-F238E27FC236}">
              <a16:creationId xmlns:a16="http://schemas.microsoft.com/office/drawing/2014/main" id="{2A55D2BD-01FF-4444-B35F-79EC923E89B1}"/>
            </a:ext>
          </a:extLst>
        </xdr:cNvPr>
        <xdr:cNvCxnSpPr/>
      </xdr:nvCxnSpPr>
      <xdr:spPr>
        <a:xfrm flipV="1">
          <a:off x="7886700" y="6440008"/>
          <a:ext cx="800100" cy="1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99466</xdr:rowOff>
    </xdr:from>
    <xdr:to>
      <xdr:col>41</xdr:col>
      <xdr:colOff>101600</xdr:colOff>
      <xdr:row>40</xdr:row>
      <xdr:rowOff>29616</xdr:rowOff>
    </xdr:to>
    <xdr:sp macro="" textlink="">
      <xdr:nvSpPr>
        <xdr:cNvPr id="138" name="楕円 137">
          <a:extLst>
            <a:ext uri="{FF2B5EF4-FFF2-40B4-BE49-F238E27FC236}">
              <a16:creationId xmlns:a16="http://schemas.microsoft.com/office/drawing/2014/main" id="{A85F3F49-8E90-4384-B601-342F77BD8ACE}"/>
            </a:ext>
          </a:extLst>
        </xdr:cNvPr>
        <xdr:cNvSpPr/>
      </xdr:nvSpPr>
      <xdr:spPr>
        <a:xfrm>
          <a:off x="7029450" y="641771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144029</xdr:rowOff>
    </xdr:from>
    <xdr:to>
      <xdr:col>45</xdr:col>
      <xdr:colOff>177800</xdr:colOff>
      <xdr:row>39</xdr:row>
      <xdr:rowOff>150266</xdr:rowOff>
    </xdr:to>
    <xdr:cxnSp macro="">
      <xdr:nvCxnSpPr>
        <xdr:cNvPr id="139" name="直線コネクタ 138">
          <a:extLst>
            <a:ext uri="{FF2B5EF4-FFF2-40B4-BE49-F238E27FC236}">
              <a16:creationId xmlns:a16="http://schemas.microsoft.com/office/drawing/2014/main" id="{3EC2D81E-B24B-4493-8D6B-9E7B001A2933}"/>
            </a:ext>
          </a:extLst>
        </xdr:cNvPr>
        <xdr:cNvCxnSpPr/>
      </xdr:nvCxnSpPr>
      <xdr:spPr>
        <a:xfrm flipV="1">
          <a:off x="7077075" y="6455929"/>
          <a:ext cx="809625" cy="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112692</xdr:rowOff>
    </xdr:from>
    <xdr:to>
      <xdr:col>36</xdr:col>
      <xdr:colOff>165100</xdr:colOff>
      <xdr:row>40</xdr:row>
      <xdr:rowOff>42842</xdr:rowOff>
    </xdr:to>
    <xdr:sp macro="" textlink="">
      <xdr:nvSpPr>
        <xdr:cNvPr id="140" name="楕円 139">
          <a:extLst>
            <a:ext uri="{FF2B5EF4-FFF2-40B4-BE49-F238E27FC236}">
              <a16:creationId xmlns:a16="http://schemas.microsoft.com/office/drawing/2014/main" id="{A580D91F-8812-4A65-8C04-DF8CBDE467F6}"/>
            </a:ext>
          </a:extLst>
        </xdr:cNvPr>
        <xdr:cNvSpPr/>
      </xdr:nvSpPr>
      <xdr:spPr>
        <a:xfrm>
          <a:off x="6238875" y="642776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150266</xdr:rowOff>
    </xdr:from>
    <xdr:to>
      <xdr:col>41</xdr:col>
      <xdr:colOff>50800</xdr:colOff>
      <xdr:row>39</xdr:row>
      <xdr:rowOff>163492</xdr:rowOff>
    </xdr:to>
    <xdr:cxnSp macro="">
      <xdr:nvCxnSpPr>
        <xdr:cNvPr id="141" name="直線コネクタ 140">
          <a:extLst>
            <a:ext uri="{FF2B5EF4-FFF2-40B4-BE49-F238E27FC236}">
              <a16:creationId xmlns:a16="http://schemas.microsoft.com/office/drawing/2014/main" id="{E7C0F881-B91D-442F-A9F2-88F5A8FE0C76}"/>
            </a:ext>
          </a:extLst>
        </xdr:cNvPr>
        <xdr:cNvCxnSpPr/>
      </xdr:nvCxnSpPr>
      <xdr:spPr>
        <a:xfrm flipV="1">
          <a:off x="6286500" y="6465341"/>
          <a:ext cx="790575" cy="1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42" name="n_1aveValue【道路】&#10;一人当たり延長">
          <a:extLst>
            <a:ext uri="{FF2B5EF4-FFF2-40B4-BE49-F238E27FC236}">
              <a16:creationId xmlns:a16="http://schemas.microsoft.com/office/drawing/2014/main" id="{E3D1FAA5-0E91-4208-84F6-83E8BB4CBF52}"/>
            </a:ext>
          </a:extLst>
        </xdr:cNvPr>
        <xdr:cNvSpPr txBox="1"/>
      </xdr:nvSpPr>
      <xdr:spPr>
        <a:xfrm>
          <a:off x="8429136" y="608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43" name="n_2aveValue【道路】&#10;一人当たり延長">
          <a:extLst>
            <a:ext uri="{FF2B5EF4-FFF2-40B4-BE49-F238E27FC236}">
              <a16:creationId xmlns:a16="http://schemas.microsoft.com/office/drawing/2014/main" id="{6C6E3327-9970-45EB-958F-E3EEC65F9802}"/>
            </a:ext>
          </a:extLst>
        </xdr:cNvPr>
        <xdr:cNvSpPr txBox="1"/>
      </xdr:nvSpPr>
      <xdr:spPr>
        <a:xfrm>
          <a:off x="7648086" y="609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44" name="n_3aveValue【道路】&#10;一人当たり延長">
          <a:extLst>
            <a:ext uri="{FF2B5EF4-FFF2-40B4-BE49-F238E27FC236}">
              <a16:creationId xmlns:a16="http://schemas.microsoft.com/office/drawing/2014/main" id="{5700D379-3118-4B0B-AB58-F61503EE48DD}"/>
            </a:ext>
          </a:extLst>
        </xdr:cNvPr>
        <xdr:cNvSpPr txBox="1"/>
      </xdr:nvSpPr>
      <xdr:spPr>
        <a:xfrm>
          <a:off x="6847986" y="611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159284</xdr:rowOff>
    </xdr:from>
    <xdr:ext cx="534377" cy="259045"/>
    <xdr:sp macro="" textlink="">
      <xdr:nvSpPr>
        <xdr:cNvPr id="145" name="n_4aveValue【道路】&#10;一人当たり延長">
          <a:extLst>
            <a:ext uri="{FF2B5EF4-FFF2-40B4-BE49-F238E27FC236}">
              <a16:creationId xmlns:a16="http://schemas.microsoft.com/office/drawing/2014/main" id="{D2A37F62-B667-49C4-BE7D-97EE11D0229C}"/>
            </a:ext>
          </a:extLst>
        </xdr:cNvPr>
        <xdr:cNvSpPr txBox="1"/>
      </xdr:nvSpPr>
      <xdr:spPr>
        <a:xfrm>
          <a:off x="6038361" y="615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170035</xdr:rowOff>
    </xdr:from>
    <xdr:ext cx="534377" cy="259045"/>
    <xdr:sp macro="" textlink="">
      <xdr:nvSpPr>
        <xdr:cNvPr id="146" name="n_1mainValue【道路】&#10;一人当たり延長">
          <a:extLst>
            <a:ext uri="{FF2B5EF4-FFF2-40B4-BE49-F238E27FC236}">
              <a16:creationId xmlns:a16="http://schemas.microsoft.com/office/drawing/2014/main" id="{129C28E1-B4ED-4BFD-B11F-6DC0338F4BEB}"/>
            </a:ext>
          </a:extLst>
        </xdr:cNvPr>
        <xdr:cNvSpPr txBox="1"/>
      </xdr:nvSpPr>
      <xdr:spPr>
        <a:xfrm>
          <a:off x="8429136" y="647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14506</xdr:rowOff>
    </xdr:from>
    <xdr:ext cx="534377" cy="259045"/>
    <xdr:sp macro="" textlink="">
      <xdr:nvSpPr>
        <xdr:cNvPr id="147" name="n_2mainValue【道路】&#10;一人当たり延長">
          <a:extLst>
            <a:ext uri="{FF2B5EF4-FFF2-40B4-BE49-F238E27FC236}">
              <a16:creationId xmlns:a16="http://schemas.microsoft.com/office/drawing/2014/main" id="{6CF20CA5-CBD5-4949-BB12-B6C1EB4892BA}"/>
            </a:ext>
          </a:extLst>
        </xdr:cNvPr>
        <xdr:cNvSpPr txBox="1"/>
      </xdr:nvSpPr>
      <xdr:spPr>
        <a:xfrm>
          <a:off x="7648086" y="648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20743</xdr:rowOff>
    </xdr:from>
    <xdr:ext cx="534377" cy="259045"/>
    <xdr:sp macro="" textlink="">
      <xdr:nvSpPr>
        <xdr:cNvPr id="148" name="n_3mainValue【道路】&#10;一人当たり延長">
          <a:extLst>
            <a:ext uri="{FF2B5EF4-FFF2-40B4-BE49-F238E27FC236}">
              <a16:creationId xmlns:a16="http://schemas.microsoft.com/office/drawing/2014/main" id="{0E8D6115-0FDA-4D5F-8F61-E90D75C4B561}"/>
            </a:ext>
          </a:extLst>
        </xdr:cNvPr>
        <xdr:cNvSpPr txBox="1"/>
      </xdr:nvSpPr>
      <xdr:spPr>
        <a:xfrm>
          <a:off x="6847986" y="649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33969</xdr:rowOff>
    </xdr:from>
    <xdr:ext cx="534377" cy="259045"/>
    <xdr:sp macro="" textlink="">
      <xdr:nvSpPr>
        <xdr:cNvPr id="149" name="n_4mainValue【道路】&#10;一人当たり延長">
          <a:extLst>
            <a:ext uri="{FF2B5EF4-FFF2-40B4-BE49-F238E27FC236}">
              <a16:creationId xmlns:a16="http://schemas.microsoft.com/office/drawing/2014/main" id="{B18337A2-5605-4AF1-8C85-872F0DD8020C}"/>
            </a:ext>
          </a:extLst>
        </xdr:cNvPr>
        <xdr:cNvSpPr txBox="1"/>
      </xdr:nvSpPr>
      <xdr:spPr>
        <a:xfrm>
          <a:off x="6038361" y="650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73080AE4-5329-4A22-A8D1-890B596EA3A7}"/>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706A4791-690A-46FD-B2DE-3A4D80E4D6E1}"/>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86867798-2F3F-41C2-84E6-85863963D4B2}"/>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F472FB38-A5FF-4261-B300-0E921E0E7570}"/>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1DE57B10-5033-4F9C-95F1-25D10576CE55}"/>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B8A09162-CA22-450B-A0C0-294BF88357CA}"/>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B056867E-7BB5-4DAB-B562-55154ED346B2}"/>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75876877-063F-4EB0-8249-C39E9E3DC3A6}"/>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76EBF190-4227-4B09-A032-7F66864B9717}"/>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731528D5-4E86-489B-A66F-7F0714C4898F}"/>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BD3B53A2-D400-4723-A717-B15431DB2966}"/>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301CE46-6215-4F0B-883E-AA0067AE2A73}"/>
            </a:ext>
          </a:extLst>
        </xdr:cNvPr>
        <xdr:cNvCxnSpPr/>
      </xdr:nvCxnSpPr>
      <xdr:spPr>
        <a:xfrm>
          <a:off x="6858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CECC73D9-C340-4837-AFB8-966516650EAF}"/>
            </a:ext>
          </a:extLst>
        </xdr:cNvPr>
        <xdr:cNvSpPr txBox="1"/>
      </xdr:nvSpPr>
      <xdr:spPr>
        <a:xfrm>
          <a:off x="2789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81F92E79-139D-4FF3-9B5E-7FE46D92653C}"/>
            </a:ext>
          </a:extLst>
        </xdr:cNvPr>
        <xdr:cNvCxnSpPr/>
      </xdr:nvCxnSpPr>
      <xdr:spPr>
        <a:xfrm>
          <a:off x="6858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BD5CDDF6-B096-414D-B732-416A2F3A58F3}"/>
            </a:ext>
          </a:extLst>
        </xdr:cNvPr>
        <xdr:cNvSpPr txBox="1"/>
      </xdr:nvSpPr>
      <xdr:spPr>
        <a:xfrm>
          <a:off x="339891"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7F601AEF-316D-41AE-9DE8-D5BC6F2E4E62}"/>
            </a:ext>
          </a:extLst>
        </xdr:cNvPr>
        <xdr:cNvCxnSpPr/>
      </xdr:nvCxnSpPr>
      <xdr:spPr>
        <a:xfrm>
          <a:off x="6858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BB253802-0336-4531-8C61-2AF104C1BCB2}"/>
            </a:ext>
          </a:extLst>
        </xdr:cNvPr>
        <xdr:cNvSpPr txBox="1"/>
      </xdr:nvSpPr>
      <xdr:spPr>
        <a:xfrm>
          <a:off x="339891"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AA229568-8F95-4DC3-9185-82F7330DA71B}"/>
            </a:ext>
          </a:extLst>
        </xdr:cNvPr>
        <xdr:cNvCxnSpPr/>
      </xdr:nvCxnSpPr>
      <xdr:spPr>
        <a:xfrm>
          <a:off x="6858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883B68DF-93AB-4F2F-8C2F-41CA740E3CD4}"/>
            </a:ext>
          </a:extLst>
        </xdr:cNvPr>
        <xdr:cNvSpPr txBox="1"/>
      </xdr:nvSpPr>
      <xdr:spPr>
        <a:xfrm>
          <a:off x="339891"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221C3455-4151-4FBD-9339-42024495E271}"/>
            </a:ext>
          </a:extLst>
        </xdr:cNvPr>
        <xdr:cNvCxnSpPr/>
      </xdr:nvCxnSpPr>
      <xdr:spPr>
        <a:xfrm>
          <a:off x="6858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ADF837CC-6294-4C9C-B6AF-1A85D0EF356E}"/>
            </a:ext>
          </a:extLst>
        </xdr:cNvPr>
        <xdr:cNvSpPr txBox="1"/>
      </xdr:nvSpPr>
      <xdr:spPr>
        <a:xfrm>
          <a:off x="339891"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EF661554-192F-4479-B41B-6E1167D2B88C}"/>
            </a:ext>
          </a:extLst>
        </xdr:cNvPr>
        <xdr:cNvCxnSpPr/>
      </xdr:nvCxnSpPr>
      <xdr:spPr>
        <a:xfrm>
          <a:off x="6858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8A3C7C07-0419-4DDB-ABBC-233BDE1BCFE5}"/>
            </a:ext>
          </a:extLst>
        </xdr:cNvPr>
        <xdr:cNvSpPr txBox="1"/>
      </xdr:nvSpPr>
      <xdr:spPr>
        <a:xfrm>
          <a:off x="388136" y="88108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4C2B54E3-80FF-4A83-987F-45D89A32348B}"/>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D9158EBA-4438-46B5-A363-170FFDB24F80}"/>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18E77F07-015F-4871-989D-1B7409CBB62D}"/>
            </a:ext>
          </a:extLst>
        </xdr:cNvPr>
        <xdr:cNvCxnSpPr/>
      </xdr:nvCxnSpPr>
      <xdr:spPr>
        <a:xfrm flipV="1">
          <a:off x="4180840" y="8992326"/>
          <a:ext cx="0" cy="1416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EC405113-72FE-464F-9623-C07FDB5C76B6}"/>
            </a:ext>
          </a:extLst>
        </xdr:cNvPr>
        <xdr:cNvSpPr txBox="1"/>
      </xdr:nvSpPr>
      <xdr:spPr>
        <a:xfrm>
          <a:off x="4219575" y="10412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E973B6DD-F515-4418-B8B6-28E14DAC42B8}"/>
            </a:ext>
          </a:extLst>
        </xdr:cNvPr>
        <xdr:cNvCxnSpPr/>
      </xdr:nvCxnSpPr>
      <xdr:spPr>
        <a:xfrm>
          <a:off x="4105275" y="104088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DB335BC3-DBD9-4692-89BA-3A0921769D12}"/>
            </a:ext>
          </a:extLst>
        </xdr:cNvPr>
        <xdr:cNvSpPr txBox="1"/>
      </xdr:nvSpPr>
      <xdr:spPr>
        <a:xfrm>
          <a:off x="4219575" y="87707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1B76F6F3-18C1-438C-A63A-2E14D35CF27C}"/>
            </a:ext>
          </a:extLst>
        </xdr:cNvPr>
        <xdr:cNvCxnSpPr/>
      </xdr:nvCxnSpPr>
      <xdr:spPr>
        <a:xfrm>
          <a:off x="4105275" y="899232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813F2178-9E78-485F-B1A3-53EA9D275A83}"/>
            </a:ext>
          </a:extLst>
        </xdr:cNvPr>
        <xdr:cNvSpPr txBox="1"/>
      </xdr:nvSpPr>
      <xdr:spPr>
        <a:xfrm>
          <a:off x="4219575" y="9746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19DCE7E4-9EF1-45C3-8B09-8DD1101EEA44}"/>
            </a:ext>
          </a:extLst>
        </xdr:cNvPr>
        <xdr:cNvSpPr/>
      </xdr:nvSpPr>
      <xdr:spPr>
        <a:xfrm>
          <a:off x="4124325" y="988549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02BDE094-A762-4951-9685-DE8B857DB394}"/>
            </a:ext>
          </a:extLst>
        </xdr:cNvPr>
        <xdr:cNvSpPr/>
      </xdr:nvSpPr>
      <xdr:spPr>
        <a:xfrm>
          <a:off x="3381375" y="98803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536151F1-E847-4614-A5C7-96451C5A93EF}"/>
            </a:ext>
          </a:extLst>
        </xdr:cNvPr>
        <xdr:cNvSpPr/>
      </xdr:nvSpPr>
      <xdr:spPr>
        <a:xfrm>
          <a:off x="2571750" y="987688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75D16D83-6D12-4CFA-B1A2-F6AD3E363DE5}"/>
            </a:ext>
          </a:extLst>
        </xdr:cNvPr>
        <xdr:cNvSpPr/>
      </xdr:nvSpPr>
      <xdr:spPr>
        <a:xfrm>
          <a:off x="1781175" y="98411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5" name="フローチャート: 判断 184">
          <a:extLst>
            <a:ext uri="{FF2B5EF4-FFF2-40B4-BE49-F238E27FC236}">
              <a16:creationId xmlns:a16="http://schemas.microsoft.com/office/drawing/2014/main" id="{B8A423F8-80CA-4AD8-9913-67628069A462}"/>
            </a:ext>
          </a:extLst>
        </xdr:cNvPr>
        <xdr:cNvSpPr/>
      </xdr:nvSpPr>
      <xdr:spPr>
        <a:xfrm>
          <a:off x="981075" y="98492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160275D-9E21-4D6B-9F57-925C9C742FC4}"/>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4FF7FE1-E4CF-4DEE-ADE4-4B6EDB376A5F}"/>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76914CC-D411-4D16-BF8C-E4C096CB2CC1}"/>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C6C2538-AF84-4F9F-B89D-E844A1E88314}"/>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B186E6AD-2090-4111-9551-3057A3F9B99A}"/>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91" name="楕円 190">
          <a:extLst>
            <a:ext uri="{FF2B5EF4-FFF2-40B4-BE49-F238E27FC236}">
              <a16:creationId xmlns:a16="http://schemas.microsoft.com/office/drawing/2014/main" id="{EBDC69AB-F870-428C-A5BE-D2473334F316}"/>
            </a:ext>
          </a:extLst>
        </xdr:cNvPr>
        <xdr:cNvSpPr/>
      </xdr:nvSpPr>
      <xdr:spPr>
        <a:xfrm>
          <a:off x="4124325" y="991316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14168</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F974173C-AD25-4EA1-86A3-BC56A29A3B2C}"/>
            </a:ext>
          </a:extLst>
        </xdr:cNvPr>
        <xdr:cNvSpPr txBox="1"/>
      </xdr:nvSpPr>
      <xdr:spPr>
        <a:xfrm>
          <a:off x="4219575" y="9888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7983</xdr:rowOff>
    </xdr:from>
    <xdr:to>
      <xdr:col>20</xdr:col>
      <xdr:colOff>38100</xdr:colOff>
      <xdr:row>61</xdr:row>
      <xdr:rowOff>109583</xdr:rowOff>
    </xdr:to>
    <xdr:sp macro="" textlink="">
      <xdr:nvSpPr>
        <xdr:cNvPr id="193" name="楕円 192">
          <a:extLst>
            <a:ext uri="{FF2B5EF4-FFF2-40B4-BE49-F238E27FC236}">
              <a16:creationId xmlns:a16="http://schemas.microsoft.com/office/drawing/2014/main" id="{C3F40030-4639-4E2F-9B3C-A6584D2E2DD5}"/>
            </a:ext>
          </a:extLst>
        </xdr:cNvPr>
        <xdr:cNvSpPr/>
      </xdr:nvSpPr>
      <xdr:spPr>
        <a:xfrm>
          <a:off x="3381375" y="988858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58783</xdr:rowOff>
    </xdr:from>
    <xdr:to>
      <xdr:col>24</xdr:col>
      <xdr:colOff>63500</xdr:colOff>
      <xdr:row>61</xdr:row>
      <xdr:rowOff>86541</xdr:rowOff>
    </xdr:to>
    <xdr:cxnSp macro="">
      <xdr:nvCxnSpPr>
        <xdr:cNvPr id="194" name="直線コネクタ 193">
          <a:extLst>
            <a:ext uri="{FF2B5EF4-FFF2-40B4-BE49-F238E27FC236}">
              <a16:creationId xmlns:a16="http://schemas.microsoft.com/office/drawing/2014/main" id="{DB0A9805-0893-4717-8B62-A7D03A1840A7}"/>
            </a:ext>
          </a:extLst>
        </xdr:cNvPr>
        <xdr:cNvCxnSpPr/>
      </xdr:nvCxnSpPr>
      <xdr:spPr>
        <a:xfrm>
          <a:off x="3429000" y="9936208"/>
          <a:ext cx="752475" cy="2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166370</xdr:rowOff>
    </xdr:from>
    <xdr:to>
      <xdr:col>15</xdr:col>
      <xdr:colOff>101600</xdr:colOff>
      <xdr:row>59</xdr:row>
      <xdr:rowOff>96520</xdr:rowOff>
    </xdr:to>
    <xdr:sp macro="" textlink="">
      <xdr:nvSpPr>
        <xdr:cNvPr id="195" name="楕円 194">
          <a:extLst>
            <a:ext uri="{FF2B5EF4-FFF2-40B4-BE49-F238E27FC236}">
              <a16:creationId xmlns:a16="http://schemas.microsoft.com/office/drawing/2014/main" id="{C66F31F4-E31E-433C-9E40-622340E1286D}"/>
            </a:ext>
          </a:extLst>
        </xdr:cNvPr>
        <xdr:cNvSpPr/>
      </xdr:nvSpPr>
      <xdr:spPr>
        <a:xfrm>
          <a:off x="2571750" y="95548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45720</xdr:rowOff>
    </xdr:from>
    <xdr:to>
      <xdr:col>19</xdr:col>
      <xdr:colOff>177800</xdr:colOff>
      <xdr:row>61</xdr:row>
      <xdr:rowOff>58783</xdr:rowOff>
    </xdr:to>
    <xdr:cxnSp macro="">
      <xdr:nvCxnSpPr>
        <xdr:cNvPr id="196" name="直線コネクタ 195">
          <a:extLst>
            <a:ext uri="{FF2B5EF4-FFF2-40B4-BE49-F238E27FC236}">
              <a16:creationId xmlns:a16="http://schemas.microsoft.com/office/drawing/2014/main" id="{74306482-C1D1-4FA0-B6C3-870A0F1BB626}"/>
            </a:ext>
          </a:extLst>
        </xdr:cNvPr>
        <xdr:cNvCxnSpPr/>
      </xdr:nvCxnSpPr>
      <xdr:spPr>
        <a:xfrm>
          <a:off x="2619375" y="9602470"/>
          <a:ext cx="809625" cy="33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97" name="楕円 196">
          <a:extLst>
            <a:ext uri="{FF2B5EF4-FFF2-40B4-BE49-F238E27FC236}">
              <a16:creationId xmlns:a16="http://schemas.microsoft.com/office/drawing/2014/main" id="{74245239-6875-4C6F-82CC-A325B79B2F39}"/>
            </a:ext>
          </a:extLst>
        </xdr:cNvPr>
        <xdr:cNvSpPr/>
      </xdr:nvSpPr>
      <xdr:spPr>
        <a:xfrm>
          <a:off x="1781175" y="983624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45720</xdr:rowOff>
    </xdr:from>
    <xdr:to>
      <xdr:col>15</xdr:col>
      <xdr:colOff>50800</xdr:colOff>
      <xdr:row>61</xdr:row>
      <xdr:rowOff>3266</xdr:rowOff>
    </xdr:to>
    <xdr:cxnSp macro="">
      <xdr:nvCxnSpPr>
        <xdr:cNvPr id="198" name="直線コネクタ 197">
          <a:extLst>
            <a:ext uri="{FF2B5EF4-FFF2-40B4-BE49-F238E27FC236}">
              <a16:creationId xmlns:a16="http://schemas.microsoft.com/office/drawing/2014/main" id="{636AEA0A-02EB-410E-81F4-F725A85671FF}"/>
            </a:ext>
          </a:extLst>
        </xdr:cNvPr>
        <xdr:cNvCxnSpPr/>
      </xdr:nvCxnSpPr>
      <xdr:spPr>
        <a:xfrm flipV="1">
          <a:off x="1828800" y="9602470"/>
          <a:ext cx="790575" cy="28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114119</xdr:rowOff>
    </xdr:from>
    <xdr:to>
      <xdr:col>6</xdr:col>
      <xdr:colOff>38100</xdr:colOff>
      <xdr:row>60</xdr:row>
      <xdr:rowOff>44269</xdr:rowOff>
    </xdr:to>
    <xdr:sp macro="" textlink="">
      <xdr:nvSpPr>
        <xdr:cNvPr id="199" name="楕円 198">
          <a:extLst>
            <a:ext uri="{FF2B5EF4-FFF2-40B4-BE49-F238E27FC236}">
              <a16:creationId xmlns:a16="http://schemas.microsoft.com/office/drawing/2014/main" id="{FD83B7D9-5E37-41AA-BA57-2299FB3F337D}"/>
            </a:ext>
          </a:extLst>
        </xdr:cNvPr>
        <xdr:cNvSpPr/>
      </xdr:nvSpPr>
      <xdr:spPr>
        <a:xfrm>
          <a:off x="981075" y="966769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164919</xdr:rowOff>
    </xdr:from>
    <xdr:to>
      <xdr:col>10</xdr:col>
      <xdr:colOff>114300</xdr:colOff>
      <xdr:row>61</xdr:row>
      <xdr:rowOff>3266</xdr:rowOff>
    </xdr:to>
    <xdr:cxnSp macro="">
      <xdr:nvCxnSpPr>
        <xdr:cNvPr id="200" name="直線コネクタ 199">
          <a:extLst>
            <a:ext uri="{FF2B5EF4-FFF2-40B4-BE49-F238E27FC236}">
              <a16:creationId xmlns:a16="http://schemas.microsoft.com/office/drawing/2014/main" id="{C36B566D-E2F1-40B5-85EC-0205B022383A}"/>
            </a:ext>
          </a:extLst>
        </xdr:cNvPr>
        <xdr:cNvCxnSpPr/>
      </xdr:nvCxnSpPr>
      <xdr:spPr>
        <a:xfrm>
          <a:off x="1028700" y="9715319"/>
          <a:ext cx="800100" cy="16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44750694-1D90-47EF-8483-E1CEFF40187D}"/>
            </a:ext>
          </a:extLst>
        </xdr:cNvPr>
        <xdr:cNvSpPr txBox="1"/>
      </xdr:nvSpPr>
      <xdr:spPr>
        <a:xfrm>
          <a:off x="3239144" y="966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79483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C9843F50-ED39-4929-83F4-8DC3A5BDB370}"/>
            </a:ext>
          </a:extLst>
        </xdr:cNvPr>
        <xdr:cNvSpPr txBox="1"/>
      </xdr:nvSpPr>
      <xdr:spPr>
        <a:xfrm>
          <a:off x="2439044" y="9960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E8F15E2D-159F-434B-9E2A-FD1287A3723C}"/>
            </a:ext>
          </a:extLst>
        </xdr:cNvPr>
        <xdr:cNvSpPr txBox="1"/>
      </xdr:nvSpPr>
      <xdr:spPr>
        <a:xfrm>
          <a:off x="1648469" y="9924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CC6E33CF-EB4A-4F36-AAEF-E021BB11331E}"/>
            </a:ext>
          </a:extLst>
        </xdr:cNvPr>
        <xdr:cNvSpPr txBox="1"/>
      </xdr:nvSpPr>
      <xdr:spPr>
        <a:xfrm>
          <a:off x="848369" y="993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100710</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82BEEBBA-3ABC-4680-ACA0-3F9403DE858E}"/>
            </a:ext>
          </a:extLst>
        </xdr:cNvPr>
        <xdr:cNvSpPr txBox="1"/>
      </xdr:nvSpPr>
      <xdr:spPr>
        <a:xfrm>
          <a:off x="3239144" y="9981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113047</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355857A7-60B9-4D3B-9D8C-A37CF820B82A}"/>
            </a:ext>
          </a:extLst>
        </xdr:cNvPr>
        <xdr:cNvSpPr txBox="1"/>
      </xdr:nvSpPr>
      <xdr:spPr>
        <a:xfrm>
          <a:off x="2439044" y="934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B418A3B6-682B-4D2D-A1D6-28CCC88C0A76}"/>
            </a:ext>
          </a:extLst>
        </xdr:cNvPr>
        <xdr:cNvSpPr txBox="1"/>
      </xdr:nvSpPr>
      <xdr:spPr>
        <a:xfrm>
          <a:off x="1648469" y="9620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60796</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34EC6CC0-48F8-4F2D-AED8-2BDC57E372FF}"/>
            </a:ext>
          </a:extLst>
        </xdr:cNvPr>
        <xdr:cNvSpPr txBox="1"/>
      </xdr:nvSpPr>
      <xdr:spPr>
        <a:xfrm>
          <a:off x="848369" y="945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745C9FCE-2ED0-4A71-BF49-441B2EA27A8E}"/>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DCAB52D5-3D36-4534-87E9-4E1BBF0C7111}"/>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7A570B0E-7C03-4705-840C-6241CBCA4915}"/>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19E20552-A18C-41FC-9A64-9F4E994F70A5}"/>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8094FA76-9E71-46A6-8DE4-1AD28FDBD54C}"/>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A0292953-3081-44C5-8580-DF2D005FC44F}"/>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96ED14DF-B132-4A16-ACC3-1F14B832B813}"/>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F10067C6-C59D-4C5C-8054-19984A237F61}"/>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41BB84C9-E7D2-4D64-99D9-FD14B347CC53}"/>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CA39A63E-8A8D-4D7D-9F6B-D88BF090680C}"/>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1C641802-4A87-4685-9ADF-2C2925681D39}"/>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3E4D7FFC-F39F-4783-A1A3-AB8F067C8F91}"/>
            </a:ext>
          </a:extLst>
        </xdr:cNvPr>
        <xdr:cNvSpPr txBox="1"/>
      </xdr:nvSpPr>
      <xdr:spPr>
        <a:xfrm>
          <a:off x="5723389" y="10303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C5975123-E322-4A21-BB0B-B18E690B0D0F}"/>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8A988906-4600-4FD4-9A65-0340D01E21C9}"/>
            </a:ext>
          </a:extLst>
        </xdr:cNvPr>
        <xdr:cNvSpPr txBox="1"/>
      </xdr:nvSpPr>
      <xdr:spPr>
        <a:xfrm>
          <a:off x="5324703" y="9941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C6925FF7-E259-4831-B29F-FB25C1F71025}"/>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E3C665DD-3A72-4431-BCD6-639FBB4F5F59}"/>
            </a:ext>
          </a:extLst>
        </xdr:cNvPr>
        <xdr:cNvSpPr txBox="1"/>
      </xdr:nvSpPr>
      <xdr:spPr>
        <a:xfrm>
          <a:off x="5324703" y="9579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FD1CD229-5973-417F-BF96-D5D033875CF8}"/>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BD677E91-7053-44DC-AD5B-1815BAFD31D1}"/>
            </a:ext>
          </a:extLst>
        </xdr:cNvPr>
        <xdr:cNvSpPr txBox="1"/>
      </xdr:nvSpPr>
      <xdr:spPr>
        <a:xfrm>
          <a:off x="5324703" y="92272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BE75904D-C8CB-46F7-9E78-E66E01500290}"/>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2AA139C8-6E54-4594-8DC2-BFE6E875AAEA}"/>
            </a:ext>
          </a:extLst>
        </xdr:cNvPr>
        <xdr:cNvSpPr txBox="1"/>
      </xdr:nvSpPr>
      <xdr:spPr>
        <a:xfrm>
          <a:off x="5324703" y="88652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59FE327D-3C1A-4C2F-85DF-E3FD55B4DE56}"/>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39E3D6D6-5B52-42AD-B718-5ADF40E2E9D7}"/>
            </a:ext>
          </a:extLst>
        </xdr:cNvPr>
        <xdr:cNvSpPr txBox="1"/>
      </xdr:nvSpPr>
      <xdr:spPr>
        <a:xfrm>
          <a:off x="5324703" y="85033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F94CA4FC-7E32-4BC2-852B-A0A7AE0D66BF}"/>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A880A181-4A24-45A5-94EC-0A54CCCB1980}"/>
            </a:ext>
          </a:extLst>
        </xdr:cNvPr>
        <xdr:cNvCxnSpPr/>
      </xdr:nvCxnSpPr>
      <xdr:spPr>
        <a:xfrm flipV="1">
          <a:off x="9429115" y="9229738"/>
          <a:ext cx="0" cy="120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E05909A4-A6C3-466D-AD5E-CB668F631501}"/>
            </a:ext>
          </a:extLst>
        </xdr:cNvPr>
        <xdr:cNvSpPr txBox="1"/>
      </xdr:nvSpPr>
      <xdr:spPr>
        <a:xfrm>
          <a:off x="9467850" y="1043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DC54830E-79A6-4DF0-85AF-142C144CFE33}"/>
            </a:ext>
          </a:extLst>
        </xdr:cNvPr>
        <xdr:cNvCxnSpPr/>
      </xdr:nvCxnSpPr>
      <xdr:spPr>
        <a:xfrm>
          <a:off x="9363075" y="1043278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6142FB79-AAF0-4A07-84B1-086EC855E09A}"/>
            </a:ext>
          </a:extLst>
        </xdr:cNvPr>
        <xdr:cNvSpPr txBox="1"/>
      </xdr:nvSpPr>
      <xdr:spPr>
        <a:xfrm>
          <a:off x="9467850" y="90271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03D83592-3838-4D00-84AD-CE7CDEF593B7}"/>
            </a:ext>
          </a:extLst>
        </xdr:cNvPr>
        <xdr:cNvCxnSpPr/>
      </xdr:nvCxnSpPr>
      <xdr:spPr>
        <a:xfrm>
          <a:off x="9363075" y="922973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43242E16-3E7E-45BC-A720-AD399210E5D6}"/>
            </a:ext>
          </a:extLst>
        </xdr:cNvPr>
        <xdr:cNvSpPr txBox="1"/>
      </xdr:nvSpPr>
      <xdr:spPr>
        <a:xfrm>
          <a:off x="9467850" y="100301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A60B2093-D92C-4D80-9668-784DFD2578A9}"/>
            </a:ext>
          </a:extLst>
        </xdr:cNvPr>
        <xdr:cNvSpPr/>
      </xdr:nvSpPr>
      <xdr:spPr>
        <a:xfrm>
          <a:off x="9401175" y="1016599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44F39F30-FD05-4063-A9AA-C42835B4AA3C}"/>
            </a:ext>
          </a:extLst>
        </xdr:cNvPr>
        <xdr:cNvSpPr/>
      </xdr:nvSpPr>
      <xdr:spPr>
        <a:xfrm>
          <a:off x="8639175" y="101716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A5D97E22-01C7-4C00-81D8-9ED725DA70D3}"/>
            </a:ext>
          </a:extLst>
        </xdr:cNvPr>
        <xdr:cNvSpPr/>
      </xdr:nvSpPr>
      <xdr:spPr>
        <a:xfrm>
          <a:off x="7839075" y="1018234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859D4672-BDE8-44E6-8693-BDA14664F590}"/>
            </a:ext>
          </a:extLst>
        </xdr:cNvPr>
        <xdr:cNvSpPr/>
      </xdr:nvSpPr>
      <xdr:spPr>
        <a:xfrm>
          <a:off x="7029450" y="101827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2" name="フローチャート: 判断 241">
          <a:extLst>
            <a:ext uri="{FF2B5EF4-FFF2-40B4-BE49-F238E27FC236}">
              <a16:creationId xmlns:a16="http://schemas.microsoft.com/office/drawing/2014/main" id="{BA3B011E-28FF-4C25-804A-91992F576768}"/>
            </a:ext>
          </a:extLst>
        </xdr:cNvPr>
        <xdr:cNvSpPr/>
      </xdr:nvSpPr>
      <xdr:spPr>
        <a:xfrm>
          <a:off x="6238875" y="102000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DA2E6A1-18D2-4C06-AF94-E4DC16B14C11}"/>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E577FC6-1B5C-4800-8A3E-786EF9897A3E}"/>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7CF1FB3-DC01-4382-8AE3-539DF70E218A}"/>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FF0FF05-DA2B-42D4-9058-C4A0E9DCA776}"/>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BB0DCAC8-F3EE-40A3-977F-94776C461A83}"/>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166828</xdr:rowOff>
    </xdr:from>
    <xdr:to>
      <xdr:col>55</xdr:col>
      <xdr:colOff>50800</xdr:colOff>
      <xdr:row>64</xdr:row>
      <xdr:rowOff>96978</xdr:rowOff>
    </xdr:to>
    <xdr:sp macro="" textlink="">
      <xdr:nvSpPr>
        <xdr:cNvPr id="248" name="楕円 247">
          <a:extLst>
            <a:ext uri="{FF2B5EF4-FFF2-40B4-BE49-F238E27FC236}">
              <a16:creationId xmlns:a16="http://schemas.microsoft.com/office/drawing/2014/main" id="{55B056C1-E949-4572-8CFF-92D489F5BC6E}"/>
            </a:ext>
          </a:extLst>
        </xdr:cNvPr>
        <xdr:cNvSpPr/>
      </xdr:nvSpPr>
      <xdr:spPr>
        <a:xfrm>
          <a:off x="9401175" y="1036492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81755</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0F9B3675-ACB9-4228-876B-C277ECA394A6}"/>
            </a:ext>
          </a:extLst>
        </xdr:cNvPr>
        <xdr:cNvSpPr txBox="1"/>
      </xdr:nvSpPr>
      <xdr:spPr>
        <a:xfrm>
          <a:off x="9467850" y="1028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167320</xdr:rowOff>
    </xdr:from>
    <xdr:to>
      <xdr:col>50</xdr:col>
      <xdr:colOff>165100</xdr:colOff>
      <xdr:row>64</xdr:row>
      <xdr:rowOff>97470</xdr:rowOff>
    </xdr:to>
    <xdr:sp macro="" textlink="">
      <xdr:nvSpPr>
        <xdr:cNvPr id="250" name="楕円 249">
          <a:extLst>
            <a:ext uri="{FF2B5EF4-FFF2-40B4-BE49-F238E27FC236}">
              <a16:creationId xmlns:a16="http://schemas.microsoft.com/office/drawing/2014/main" id="{2F3AC057-808A-47AA-8C86-B58B412C04C1}"/>
            </a:ext>
          </a:extLst>
        </xdr:cNvPr>
        <xdr:cNvSpPr/>
      </xdr:nvSpPr>
      <xdr:spPr>
        <a:xfrm>
          <a:off x="8639175" y="103654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46178</xdr:rowOff>
    </xdr:from>
    <xdr:to>
      <xdr:col>55</xdr:col>
      <xdr:colOff>0</xdr:colOff>
      <xdr:row>64</xdr:row>
      <xdr:rowOff>46670</xdr:rowOff>
    </xdr:to>
    <xdr:cxnSp macro="">
      <xdr:nvCxnSpPr>
        <xdr:cNvPr id="251" name="直線コネクタ 250">
          <a:extLst>
            <a:ext uri="{FF2B5EF4-FFF2-40B4-BE49-F238E27FC236}">
              <a16:creationId xmlns:a16="http://schemas.microsoft.com/office/drawing/2014/main" id="{4478592C-BDE8-4531-B440-30FF27E68FD7}"/>
            </a:ext>
          </a:extLst>
        </xdr:cNvPr>
        <xdr:cNvCxnSpPr/>
      </xdr:nvCxnSpPr>
      <xdr:spPr>
        <a:xfrm flipV="1">
          <a:off x="8686800" y="10412553"/>
          <a:ext cx="742950" cy="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153550</xdr:rowOff>
    </xdr:from>
    <xdr:to>
      <xdr:col>46</xdr:col>
      <xdr:colOff>38100</xdr:colOff>
      <xdr:row>64</xdr:row>
      <xdr:rowOff>83700</xdr:rowOff>
    </xdr:to>
    <xdr:sp macro="" textlink="">
      <xdr:nvSpPr>
        <xdr:cNvPr id="252" name="楕円 251">
          <a:extLst>
            <a:ext uri="{FF2B5EF4-FFF2-40B4-BE49-F238E27FC236}">
              <a16:creationId xmlns:a16="http://schemas.microsoft.com/office/drawing/2014/main" id="{63B591FF-EE14-41FC-B1FA-94D4DE26D369}"/>
            </a:ext>
          </a:extLst>
        </xdr:cNvPr>
        <xdr:cNvSpPr/>
      </xdr:nvSpPr>
      <xdr:spPr>
        <a:xfrm>
          <a:off x="7839075" y="103548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32900</xdr:rowOff>
    </xdr:from>
    <xdr:to>
      <xdr:col>50</xdr:col>
      <xdr:colOff>114300</xdr:colOff>
      <xdr:row>64</xdr:row>
      <xdr:rowOff>46670</xdr:rowOff>
    </xdr:to>
    <xdr:cxnSp macro="">
      <xdr:nvCxnSpPr>
        <xdr:cNvPr id="253" name="直線コネクタ 252">
          <a:extLst>
            <a:ext uri="{FF2B5EF4-FFF2-40B4-BE49-F238E27FC236}">
              <a16:creationId xmlns:a16="http://schemas.microsoft.com/office/drawing/2014/main" id="{115D0A8D-80C3-43C6-814E-C01A5C3E90C1}"/>
            </a:ext>
          </a:extLst>
        </xdr:cNvPr>
        <xdr:cNvCxnSpPr/>
      </xdr:nvCxnSpPr>
      <xdr:spPr>
        <a:xfrm>
          <a:off x="7886700" y="10392925"/>
          <a:ext cx="800100" cy="2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168548</xdr:rowOff>
    </xdr:from>
    <xdr:to>
      <xdr:col>41</xdr:col>
      <xdr:colOff>101600</xdr:colOff>
      <xdr:row>64</xdr:row>
      <xdr:rowOff>98698</xdr:rowOff>
    </xdr:to>
    <xdr:sp macro="" textlink="">
      <xdr:nvSpPr>
        <xdr:cNvPr id="254" name="楕円 253">
          <a:extLst>
            <a:ext uri="{FF2B5EF4-FFF2-40B4-BE49-F238E27FC236}">
              <a16:creationId xmlns:a16="http://schemas.microsoft.com/office/drawing/2014/main" id="{DAAFE1EF-BE0F-49E7-BEB2-514A7D991638}"/>
            </a:ext>
          </a:extLst>
        </xdr:cNvPr>
        <xdr:cNvSpPr/>
      </xdr:nvSpPr>
      <xdr:spPr>
        <a:xfrm>
          <a:off x="7029450" y="1036029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32900</xdr:rowOff>
    </xdr:from>
    <xdr:to>
      <xdr:col>45</xdr:col>
      <xdr:colOff>177800</xdr:colOff>
      <xdr:row>64</xdr:row>
      <xdr:rowOff>47898</xdr:rowOff>
    </xdr:to>
    <xdr:cxnSp macro="">
      <xdr:nvCxnSpPr>
        <xdr:cNvPr id="255" name="直線コネクタ 254">
          <a:extLst>
            <a:ext uri="{FF2B5EF4-FFF2-40B4-BE49-F238E27FC236}">
              <a16:creationId xmlns:a16="http://schemas.microsoft.com/office/drawing/2014/main" id="{8F9BEA62-0589-4ED6-9F48-9FFDE0DDEE3E}"/>
            </a:ext>
          </a:extLst>
        </xdr:cNvPr>
        <xdr:cNvCxnSpPr/>
      </xdr:nvCxnSpPr>
      <xdr:spPr>
        <a:xfrm flipV="1">
          <a:off x="7077075" y="10392925"/>
          <a:ext cx="809625" cy="1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164045</xdr:rowOff>
    </xdr:from>
    <xdr:to>
      <xdr:col>36</xdr:col>
      <xdr:colOff>165100</xdr:colOff>
      <xdr:row>64</xdr:row>
      <xdr:rowOff>94195</xdr:rowOff>
    </xdr:to>
    <xdr:sp macro="" textlink="">
      <xdr:nvSpPr>
        <xdr:cNvPr id="256" name="楕円 255">
          <a:extLst>
            <a:ext uri="{FF2B5EF4-FFF2-40B4-BE49-F238E27FC236}">
              <a16:creationId xmlns:a16="http://schemas.microsoft.com/office/drawing/2014/main" id="{680BBFE1-3E88-410D-B247-098586CA1836}"/>
            </a:ext>
          </a:extLst>
        </xdr:cNvPr>
        <xdr:cNvSpPr/>
      </xdr:nvSpPr>
      <xdr:spPr>
        <a:xfrm>
          <a:off x="6238875" y="103621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43395</xdr:rowOff>
    </xdr:from>
    <xdr:to>
      <xdr:col>41</xdr:col>
      <xdr:colOff>50800</xdr:colOff>
      <xdr:row>64</xdr:row>
      <xdr:rowOff>47898</xdr:rowOff>
    </xdr:to>
    <xdr:cxnSp macro="">
      <xdr:nvCxnSpPr>
        <xdr:cNvPr id="257" name="直線コネクタ 256">
          <a:extLst>
            <a:ext uri="{FF2B5EF4-FFF2-40B4-BE49-F238E27FC236}">
              <a16:creationId xmlns:a16="http://schemas.microsoft.com/office/drawing/2014/main" id="{40D66DE7-7111-4DF0-B367-98CAFF98975B}"/>
            </a:ext>
          </a:extLst>
        </xdr:cNvPr>
        <xdr:cNvCxnSpPr/>
      </xdr:nvCxnSpPr>
      <xdr:spPr>
        <a:xfrm>
          <a:off x="6286500" y="1040977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44EB209A-2E96-4998-A07C-094ED1D0C769}"/>
            </a:ext>
          </a:extLst>
        </xdr:cNvPr>
        <xdr:cNvSpPr txBox="1"/>
      </xdr:nvSpPr>
      <xdr:spPr>
        <a:xfrm>
          <a:off x="8399995" y="995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72D637D1-55FA-4166-A83B-3965D4B63ED3}"/>
            </a:ext>
          </a:extLst>
        </xdr:cNvPr>
        <xdr:cNvSpPr txBox="1"/>
      </xdr:nvSpPr>
      <xdr:spPr>
        <a:xfrm>
          <a:off x="7609420" y="9960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1D108F1F-17E4-4F94-9783-75696F67BE9F}"/>
            </a:ext>
          </a:extLst>
        </xdr:cNvPr>
        <xdr:cNvSpPr txBox="1"/>
      </xdr:nvSpPr>
      <xdr:spPr>
        <a:xfrm>
          <a:off x="6818845" y="997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FFE744ED-17BB-4F3F-A494-095C1318B45F}"/>
            </a:ext>
          </a:extLst>
        </xdr:cNvPr>
        <xdr:cNvSpPr txBox="1"/>
      </xdr:nvSpPr>
      <xdr:spPr>
        <a:xfrm>
          <a:off x="6009220" y="998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88597</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32E29F0D-6721-4C76-AB6C-BAAFDECE3297}"/>
            </a:ext>
          </a:extLst>
        </xdr:cNvPr>
        <xdr:cNvSpPr txBox="1"/>
      </xdr:nvSpPr>
      <xdr:spPr>
        <a:xfrm>
          <a:off x="8429136" y="1044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74827</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3E200AA9-558C-447D-B3B9-7AE9954EA578}"/>
            </a:ext>
          </a:extLst>
        </xdr:cNvPr>
        <xdr:cNvSpPr txBox="1"/>
      </xdr:nvSpPr>
      <xdr:spPr>
        <a:xfrm>
          <a:off x="7609420" y="10438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89825</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6543EF7C-906E-4F78-9D5D-61FDA84E0CE2}"/>
            </a:ext>
          </a:extLst>
        </xdr:cNvPr>
        <xdr:cNvSpPr txBox="1"/>
      </xdr:nvSpPr>
      <xdr:spPr>
        <a:xfrm>
          <a:off x="6847986" y="1044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85322</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953BDECA-65E0-46CC-8A54-DB14170C1FB5}"/>
            </a:ext>
          </a:extLst>
        </xdr:cNvPr>
        <xdr:cNvSpPr txBox="1"/>
      </xdr:nvSpPr>
      <xdr:spPr>
        <a:xfrm>
          <a:off x="6038361" y="1045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208DBB95-8C16-42A2-A288-E10516C5E1EC}"/>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FDEDBC42-1CE3-4146-A818-F9EE2B4579A2}"/>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42117363-2546-4F83-9FB6-2DDCE029E9D5}"/>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724705B7-CD32-4172-A089-5B7FE25324CD}"/>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D29222C0-AF3C-49C4-B999-C04919C5940F}"/>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D667801C-844A-4A33-813B-02C0499D2B2C}"/>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3ECF0C66-902D-46E9-A5B8-78474A215C23}"/>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279CD8BC-6821-4340-8417-67EEE8A1D5B2}"/>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A5E36CE4-3D04-42D1-8576-815895D78194}"/>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705615B6-4BBE-401F-8520-0541B2323E93}"/>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57D17251-1FC5-4BEB-BE7E-F83F6DEE33B2}"/>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A273CDEE-85D3-40F1-AE8D-6EA2E3E07037}"/>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B6440508-73C9-46A3-AC54-01AA712963DA}"/>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B440DE19-8FA6-4A3A-9573-B3A364AFD2D5}"/>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DEE96475-3768-4244-A6CE-676DB0C56E65}"/>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C49EA6B2-FE95-4E5B-BD75-998940F94837}"/>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FFD5AD9-19BA-403D-BCBE-91B3237A1AE8}"/>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82C4CC71-0C12-4856-8871-C9E9679C4FE3}"/>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3EBB8B52-54D1-471E-8BE3-892E612F9279}"/>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DDB5E0E4-5F86-4615-B013-A1A6D4C90415}"/>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745FE48-0F7E-402C-85BA-1ABE682B435D}"/>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E77B4710-5CF5-4780-95FD-0EF5C838D4EA}"/>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22058D00-1E72-4489-9CDC-16B33DA1849C}"/>
            </a:ext>
          </a:extLst>
        </xdr:cNvPr>
        <xdr:cNvSpPr txBox="1"/>
      </xdr:nvSpPr>
      <xdr:spPr>
        <a:xfrm>
          <a:off x="3881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F8122246-8528-4B14-B918-6DE6DE3F5125}"/>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A542BC23-905B-4592-BF07-B2D9924D8BF6}"/>
            </a:ext>
          </a:extLst>
        </xdr:cNvPr>
        <xdr:cNvCxnSpPr/>
      </xdr:nvCxnSpPr>
      <xdr:spPr>
        <a:xfrm flipV="1">
          <a:off x="4180840" y="12608561"/>
          <a:ext cx="0" cy="1431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19D2602C-199B-41D6-9ECB-18742DE42F5E}"/>
            </a:ext>
          </a:extLst>
        </xdr:cNvPr>
        <xdr:cNvSpPr txBox="1"/>
      </xdr:nvSpPr>
      <xdr:spPr>
        <a:xfrm>
          <a:off x="42195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9D06E490-0DE3-4E62-86EB-1C91FCCD88B2}"/>
            </a:ext>
          </a:extLst>
        </xdr:cNvPr>
        <xdr:cNvCxnSpPr/>
      </xdr:nvCxnSpPr>
      <xdr:spPr>
        <a:xfrm>
          <a:off x="4105275"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6FF56E11-F1AE-4B54-AFC4-16A345CCE77D}"/>
            </a:ext>
          </a:extLst>
        </xdr:cNvPr>
        <xdr:cNvSpPr txBox="1"/>
      </xdr:nvSpPr>
      <xdr:spPr>
        <a:xfrm>
          <a:off x="4219575" y="1239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C111BEC9-5D15-4DFF-AB2A-F4BFAF586230}"/>
            </a:ext>
          </a:extLst>
        </xdr:cNvPr>
        <xdr:cNvCxnSpPr/>
      </xdr:nvCxnSpPr>
      <xdr:spPr>
        <a:xfrm>
          <a:off x="4105275" y="126085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85741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7770C04C-46B9-43E4-8A58-56AD3C4C0A78}"/>
            </a:ext>
          </a:extLst>
        </xdr:cNvPr>
        <xdr:cNvSpPr txBox="1"/>
      </xdr:nvSpPr>
      <xdr:spPr>
        <a:xfrm>
          <a:off x="4219575" y="13360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6737FB58-9A65-46C6-B36B-D3412645DAD3}"/>
            </a:ext>
          </a:extLst>
        </xdr:cNvPr>
        <xdr:cNvSpPr/>
      </xdr:nvSpPr>
      <xdr:spPr>
        <a:xfrm>
          <a:off x="4124325" y="133819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7ABC8653-83E1-4113-B8E3-C0EFD053958D}"/>
            </a:ext>
          </a:extLst>
        </xdr:cNvPr>
        <xdr:cNvSpPr/>
      </xdr:nvSpPr>
      <xdr:spPr>
        <a:xfrm>
          <a:off x="3381375" y="133826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3FF4EAF9-778D-4675-9200-280A9E578852}"/>
            </a:ext>
          </a:extLst>
        </xdr:cNvPr>
        <xdr:cNvSpPr/>
      </xdr:nvSpPr>
      <xdr:spPr>
        <a:xfrm>
          <a:off x="2571750" y="133546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9" name="フローチャート: 判断 298">
          <a:extLst>
            <a:ext uri="{FF2B5EF4-FFF2-40B4-BE49-F238E27FC236}">
              <a16:creationId xmlns:a16="http://schemas.microsoft.com/office/drawing/2014/main" id="{C0CE6C59-A885-403C-98FA-D03C7D5DF4E4}"/>
            </a:ext>
          </a:extLst>
        </xdr:cNvPr>
        <xdr:cNvSpPr/>
      </xdr:nvSpPr>
      <xdr:spPr>
        <a:xfrm>
          <a:off x="1781175" y="133648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300" name="フローチャート: 判断 299">
          <a:extLst>
            <a:ext uri="{FF2B5EF4-FFF2-40B4-BE49-F238E27FC236}">
              <a16:creationId xmlns:a16="http://schemas.microsoft.com/office/drawing/2014/main" id="{E209783A-3B28-4B23-B489-4F5397428A5B}"/>
            </a:ext>
          </a:extLst>
        </xdr:cNvPr>
        <xdr:cNvSpPr/>
      </xdr:nvSpPr>
      <xdr:spPr>
        <a:xfrm>
          <a:off x="981075" y="133337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5BF9DD4-2883-44A2-9708-884E3A9AE3E9}"/>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5BDAE1F-D48B-480B-8B22-4415CB64A334}"/>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8BFCF3B-7D3A-450A-9431-A5A0C3FC857F}"/>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2FDF01C-1037-4762-B772-B34A6A15E28B}"/>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D634115D-9741-4FAD-93F3-8CCAABD99B5B}"/>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40639</xdr:rowOff>
    </xdr:from>
    <xdr:to>
      <xdr:col>24</xdr:col>
      <xdr:colOff>114300</xdr:colOff>
      <xdr:row>81</xdr:row>
      <xdr:rowOff>142239</xdr:rowOff>
    </xdr:to>
    <xdr:sp macro="" textlink="">
      <xdr:nvSpPr>
        <xdr:cNvPr id="306" name="楕円 305">
          <a:extLst>
            <a:ext uri="{FF2B5EF4-FFF2-40B4-BE49-F238E27FC236}">
              <a16:creationId xmlns:a16="http://schemas.microsoft.com/office/drawing/2014/main" id="{D40892A9-D73A-4BC6-962A-09923EB44921}"/>
            </a:ext>
          </a:extLst>
        </xdr:cNvPr>
        <xdr:cNvSpPr/>
      </xdr:nvSpPr>
      <xdr:spPr>
        <a:xfrm>
          <a:off x="4124325" y="1315656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63516</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7B1C1938-0EF3-4C7A-B76A-9491CC4EC5C4}"/>
            </a:ext>
          </a:extLst>
        </xdr:cNvPr>
        <xdr:cNvSpPr txBox="1"/>
      </xdr:nvSpPr>
      <xdr:spPr>
        <a:xfrm>
          <a:off x="4219575"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168275</xdr:rowOff>
    </xdr:from>
    <xdr:to>
      <xdr:col>20</xdr:col>
      <xdr:colOff>38100</xdr:colOff>
      <xdr:row>81</xdr:row>
      <xdr:rowOff>98425</xdr:rowOff>
    </xdr:to>
    <xdr:sp macro="" textlink="">
      <xdr:nvSpPr>
        <xdr:cNvPr id="308" name="楕円 307">
          <a:extLst>
            <a:ext uri="{FF2B5EF4-FFF2-40B4-BE49-F238E27FC236}">
              <a16:creationId xmlns:a16="http://schemas.microsoft.com/office/drawing/2014/main" id="{6FE72AC8-1811-45E4-B3AB-CBDA3536FFD5}"/>
            </a:ext>
          </a:extLst>
        </xdr:cNvPr>
        <xdr:cNvSpPr/>
      </xdr:nvSpPr>
      <xdr:spPr>
        <a:xfrm>
          <a:off x="3381375" y="131127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47625</xdr:rowOff>
    </xdr:from>
    <xdr:to>
      <xdr:col>24</xdr:col>
      <xdr:colOff>63500</xdr:colOff>
      <xdr:row>81</xdr:row>
      <xdr:rowOff>91439</xdr:rowOff>
    </xdr:to>
    <xdr:cxnSp macro="">
      <xdr:nvCxnSpPr>
        <xdr:cNvPr id="309" name="直線コネクタ 308">
          <a:extLst>
            <a:ext uri="{FF2B5EF4-FFF2-40B4-BE49-F238E27FC236}">
              <a16:creationId xmlns:a16="http://schemas.microsoft.com/office/drawing/2014/main" id="{AB8B8FD2-8EB0-4283-A083-BF9AF2ACC21A}"/>
            </a:ext>
          </a:extLst>
        </xdr:cNvPr>
        <xdr:cNvCxnSpPr/>
      </xdr:nvCxnSpPr>
      <xdr:spPr>
        <a:xfrm>
          <a:off x="3429000" y="13160375"/>
          <a:ext cx="752475"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95886</xdr:rowOff>
    </xdr:from>
    <xdr:to>
      <xdr:col>15</xdr:col>
      <xdr:colOff>101600</xdr:colOff>
      <xdr:row>81</xdr:row>
      <xdr:rowOff>26036</xdr:rowOff>
    </xdr:to>
    <xdr:sp macro="" textlink="">
      <xdr:nvSpPr>
        <xdr:cNvPr id="310" name="楕円 309">
          <a:extLst>
            <a:ext uri="{FF2B5EF4-FFF2-40B4-BE49-F238E27FC236}">
              <a16:creationId xmlns:a16="http://schemas.microsoft.com/office/drawing/2014/main" id="{A9263215-854A-4AD3-91FE-068B0E185EA6}"/>
            </a:ext>
          </a:extLst>
        </xdr:cNvPr>
        <xdr:cNvSpPr/>
      </xdr:nvSpPr>
      <xdr:spPr>
        <a:xfrm>
          <a:off x="2571750" y="1304988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146686</xdr:rowOff>
    </xdr:from>
    <xdr:to>
      <xdr:col>19</xdr:col>
      <xdr:colOff>177800</xdr:colOff>
      <xdr:row>81</xdr:row>
      <xdr:rowOff>47625</xdr:rowOff>
    </xdr:to>
    <xdr:cxnSp macro="">
      <xdr:nvCxnSpPr>
        <xdr:cNvPr id="311" name="直線コネクタ 310">
          <a:extLst>
            <a:ext uri="{FF2B5EF4-FFF2-40B4-BE49-F238E27FC236}">
              <a16:creationId xmlns:a16="http://schemas.microsoft.com/office/drawing/2014/main" id="{58910905-A1CB-486A-865B-7C255B0B7188}"/>
            </a:ext>
          </a:extLst>
        </xdr:cNvPr>
        <xdr:cNvCxnSpPr/>
      </xdr:nvCxnSpPr>
      <xdr:spPr>
        <a:xfrm>
          <a:off x="2619375" y="13097511"/>
          <a:ext cx="809625"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48261</xdr:rowOff>
    </xdr:from>
    <xdr:to>
      <xdr:col>10</xdr:col>
      <xdr:colOff>165100</xdr:colOff>
      <xdr:row>80</xdr:row>
      <xdr:rowOff>149861</xdr:rowOff>
    </xdr:to>
    <xdr:sp macro="" textlink="">
      <xdr:nvSpPr>
        <xdr:cNvPr id="312" name="楕円 311">
          <a:extLst>
            <a:ext uri="{FF2B5EF4-FFF2-40B4-BE49-F238E27FC236}">
              <a16:creationId xmlns:a16="http://schemas.microsoft.com/office/drawing/2014/main" id="{C0925C52-3D40-47BD-A0E6-0255CF1E01DC}"/>
            </a:ext>
          </a:extLst>
        </xdr:cNvPr>
        <xdr:cNvSpPr/>
      </xdr:nvSpPr>
      <xdr:spPr>
        <a:xfrm>
          <a:off x="1781175" y="129990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99061</xdr:rowOff>
    </xdr:from>
    <xdr:to>
      <xdr:col>15</xdr:col>
      <xdr:colOff>50800</xdr:colOff>
      <xdr:row>80</xdr:row>
      <xdr:rowOff>146686</xdr:rowOff>
    </xdr:to>
    <xdr:cxnSp macro="">
      <xdr:nvCxnSpPr>
        <xdr:cNvPr id="313" name="直線コネクタ 312">
          <a:extLst>
            <a:ext uri="{FF2B5EF4-FFF2-40B4-BE49-F238E27FC236}">
              <a16:creationId xmlns:a16="http://schemas.microsoft.com/office/drawing/2014/main" id="{48568D5E-36F9-401F-B245-FDFA9A603704}"/>
            </a:ext>
          </a:extLst>
        </xdr:cNvPr>
        <xdr:cNvCxnSpPr/>
      </xdr:nvCxnSpPr>
      <xdr:spPr>
        <a:xfrm>
          <a:off x="1828800" y="13056236"/>
          <a:ext cx="790575"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8255</xdr:rowOff>
    </xdr:from>
    <xdr:to>
      <xdr:col>6</xdr:col>
      <xdr:colOff>38100</xdr:colOff>
      <xdr:row>80</xdr:row>
      <xdr:rowOff>109855</xdr:rowOff>
    </xdr:to>
    <xdr:sp macro="" textlink="">
      <xdr:nvSpPr>
        <xdr:cNvPr id="314" name="楕円 313">
          <a:extLst>
            <a:ext uri="{FF2B5EF4-FFF2-40B4-BE49-F238E27FC236}">
              <a16:creationId xmlns:a16="http://schemas.microsoft.com/office/drawing/2014/main" id="{27588E30-7A64-463E-9BCC-0B020BA32406}"/>
            </a:ext>
          </a:extLst>
        </xdr:cNvPr>
        <xdr:cNvSpPr/>
      </xdr:nvSpPr>
      <xdr:spPr>
        <a:xfrm>
          <a:off x="981075" y="129654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59055</xdr:rowOff>
    </xdr:from>
    <xdr:to>
      <xdr:col>10</xdr:col>
      <xdr:colOff>114300</xdr:colOff>
      <xdr:row>80</xdr:row>
      <xdr:rowOff>99061</xdr:rowOff>
    </xdr:to>
    <xdr:cxnSp macro="">
      <xdr:nvCxnSpPr>
        <xdr:cNvPr id="315" name="直線コネクタ 314">
          <a:extLst>
            <a:ext uri="{FF2B5EF4-FFF2-40B4-BE49-F238E27FC236}">
              <a16:creationId xmlns:a16="http://schemas.microsoft.com/office/drawing/2014/main" id="{3B8707F6-C5E6-4D36-B370-8A3BDDEEBE83}"/>
            </a:ext>
          </a:extLst>
        </xdr:cNvPr>
        <xdr:cNvCxnSpPr/>
      </xdr:nvCxnSpPr>
      <xdr:spPr>
        <a:xfrm>
          <a:off x="1028700" y="13013055"/>
          <a:ext cx="8001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316" name="n_1aveValue【公営住宅】&#10;有形固定資産減価償却率">
          <a:extLst>
            <a:ext uri="{FF2B5EF4-FFF2-40B4-BE49-F238E27FC236}">
              <a16:creationId xmlns:a16="http://schemas.microsoft.com/office/drawing/2014/main" id="{F17972F4-843E-4D89-A338-B135734038B5}"/>
            </a:ext>
          </a:extLst>
        </xdr:cNvPr>
        <xdr:cNvSpPr txBox="1"/>
      </xdr:nvSpPr>
      <xdr:spPr>
        <a:xfrm>
          <a:off x="3239144" y="1346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17" name="n_2aveValue【公営住宅】&#10;有形固定資産減価償却率">
          <a:extLst>
            <a:ext uri="{FF2B5EF4-FFF2-40B4-BE49-F238E27FC236}">
              <a16:creationId xmlns:a16="http://schemas.microsoft.com/office/drawing/2014/main" id="{83B70088-1920-41C2-87A9-73F359975996}"/>
            </a:ext>
          </a:extLst>
        </xdr:cNvPr>
        <xdr:cNvSpPr txBox="1"/>
      </xdr:nvSpPr>
      <xdr:spPr>
        <a:xfrm>
          <a:off x="2439044" y="13437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11447</xdr:rowOff>
    </xdr:from>
    <xdr:ext cx="405111" cy="259045"/>
    <xdr:sp macro="" textlink="">
      <xdr:nvSpPr>
        <xdr:cNvPr id="318" name="n_3aveValue【公営住宅】&#10;有形固定資産減価償却率">
          <a:extLst>
            <a:ext uri="{FF2B5EF4-FFF2-40B4-BE49-F238E27FC236}">
              <a16:creationId xmlns:a16="http://schemas.microsoft.com/office/drawing/2014/main" id="{964F3F51-F8E3-4669-AABA-AE70221C8963}"/>
            </a:ext>
          </a:extLst>
        </xdr:cNvPr>
        <xdr:cNvSpPr txBox="1"/>
      </xdr:nvSpPr>
      <xdr:spPr>
        <a:xfrm>
          <a:off x="1648469"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9" name="n_4aveValue【公営住宅】&#10;有形固定資産減価償却率">
          <a:extLst>
            <a:ext uri="{FF2B5EF4-FFF2-40B4-BE49-F238E27FC236}">
              <a16:creationId xmlns:a16="http://schemas.microsoft.com/office/drawing/2014/main" id="{4BD45207-E863-4C35-840E-77A26F319084}"/>
            </a:ext>
          </a:extLst>
        </xdr:cNvPr>
        <xdr:cNvSpPr txBox="1"/>
      </xdr:nvSpPr>
      <xdr:spPr>
        <a:xfrm>
          <a:off x="848369"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114952</xdr:rowOff>
    </xdr:from>
    <xdr:ext cx="405111" cy="259045"/>
    <xdr:sp macro="" textlink="">
      <xdr:nvSpPr>
        <xdr:cNvPr id="320" name="n_1mainValue【公営住宅】&#10;有形固定資産減価償却率">
          <a:extLst>
            <a:ext uri="{FF2B5EF4-FFF2-40B4-BE49-F238E27FC236}">
              <a16:creationId xmlns:a16="http://schemas.microsoft.com/office/drawing/2014/main" id="{4143F315-7692-4687-AE14-057E4105A707}"/>
            </a:ext>
          </a:extLst>
        </xdr:cNvPr>
        <xdr:cNvSpPr txBox="1"/>
      </xdr:nvSpPr>
      <xdr:spPr>
        <a:xfrm>
          <a:off x="3239144" y="1290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42563</xdr:rowOff>
    </xdr:from>
    <xdr:ext cx="405111" cy="259045"/>
    <xdr:sp macro="" textlink="">
      <xdr:nvSpPr>
        <xdr:cNvPr id="321" name="n_2mainValue【公営住宅】&#10;有形固定資産減価償却率">
          <a:extLst>
            <a:ext uri="{FF2B5EF4-FFF2-40B4-BE49-F238E27FC236}">
              <a16:creationId xmlns:a16="http://schemas.microsoft.com/office/drawing/2014/main" id="{B34D9703-59A9-4AE1-8E33-AA740278F045}"/>
            </a:ext>
          </a:extLst>
        </xdr:cNvPr>
        <xdr:cNvSpPr txBox="1"/>
      </xdr:nvSpPr>
      <xdr:spPr>
        <a:xfrm>
          <a:off x="2439044" y="12837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166388</xdr:rowOff>
    </xdr:from>
    <xdr:ext cx="405111" cy="259045"/>
    <xdr:sp macro="" textlink="">
      <xdr:nvSpPr>
        <xdr:cNvPr id="322" name="n_3mainValue【公営住宅】&#10;有形固定資産減価償却率">
          <a:extLst>
            <a:ext uri="{FF2B5EF4-FFF2-40B4-BE49-F238E27FC236}">
              <a16:creationId xmlns:a16="http://schemas.microsoft.com/office/drawing/2014/main" id="{79C121F8-A53B-4BC7-AA2E-A408153DF8FD}"/>
            </a:ext>
          </a:extLst>
        </xdr:cNvPr>
        <xdr:cNvSpPr txBox="1"/>
      </xdr:nvSpPr>
      <xdr:spPr>
        <a:xfrm>
          <a:off x="1648469" y="12793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126382</xdr:rowOff>
    </xdr:from>
    <xdr:ext cx="405111" cy="259045"/>
    <xdr:sp macro="" textlink="">
      <xdr:nvSpPr>
        <xdr:cNvPr id="323" name="n_4mainValue【公営住宅】&#10;有形固定資産減価償却率">
          <a:extLst>
            <a:ext uri="{FF2B5EF4-FFF2-40B4-BE49-F238E27FC236}">
              <a16:creationId xmlns:a16="http://schemas.microsoft.com/office/drawing/2014/main" id="{A2635290-133C-4038-827B-88B57FB9D33B}"/>
            </a:ext>
          </a:extLst>
        </xdr:cNvPr>
        <xdr:cNvSpPr txBox="1"/>
      </xdr:nvSpPr>
      <xdr:spPr>
        <a:xfrm>
          <a:off x="848369" y="1275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5DB9E8D8-B56E-4D3F-A380-8BD25C0BD385}"/>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B843555A-9A3B-4E60-8F6C-809DB2047C42}"/>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18B8AFD6-68E4-4C9F-A75C-E742CB0B49CB}"/>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1660841B-FB43-4C67-AFFD-51D43E0BE359}"/>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D40A73F5-5F92-4A3D-B844-417EB78DC1D0}"/>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E8E86882-4AEF-40FB-9BB0-434C1F17D4E6}"/>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F936331A-D739-451C-AA96-E2AB2E9603F3}"/>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864E88B3-5AC6-4356-9DD9-C21B6A202DF7}"/>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AAAF4EA2-FE03-4443-8F2E-D80590A5F306}"/>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51C834F-8347-4CCD-8571-D06DF629D887}"/>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CCAC49E9-7A00-42B1-B422-54B73C6A4D8E}"/>
            </a:ext>
          </a:extLst>
        </xdr:cNvPr>
        <xdr:cNvCxnSpPr/>
      </xdr:nvCxnSpPr>
      <xdr:spPr>
        <a:xfrm>
          <a:off x="5953125" y="1408475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0741B349-C834-4ADB-8A14-7E19C3D919EA}"/>
            </a:ext>
          </a:extLst>
        </xdr:cNvPr>
        <xdr:cNvSpPr txBox="1"/>
      </xdr:nvSpPr>
      <xdr:spPr>
        <a:xfrm>
          <a:off x="5527221"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93220534-4555-4F9B-A449-3E4DE83F02A7}"/>
            </a:ext>
          </a:extLst>
        </xdr:cNvPr>
        <xdr:cNvCxnSpPr/>
      </xdr:nvCxnSpPr>
      <xdr:spPr>
        <a:xfrm>
          <a:off x="5953125" y="137740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E85E94B2-F6B5-48B0-B48B-DAA8221194E4}"/>
            </a:ext>
          </a:extLst>
        </xdr:cNvPr>
        <xdr:cNvSpPr txBox="1"/>
      </xdr:nvSpPr>
      <xdr:spPr>
        <a:xfrm>
          <a:off x="5527221"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1F3996EF-960F-4C35-98B7-CEE652B8EB14}"/>
            </a:ext>
          </a:extLst>
        </xdr:cNvPr>
        <xdr:cNvCxnSpPr/>
      </xdr:nvCxnSpPr>
      <xdr:spPr>
        <a:xfrm>
          <a:off x="5953125" y="134665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2AFBBDC5-DDB7-46EF-A7B6-4E59B857153C}"/>
            </a:ext>
          </a:extLst>
        </xdr:cNvPr>
        <xdr:cNvSpPr txBox="1"/>
      </xdr:nvSpPr>
      <xdr:spPr>
        <a:xfrm>
          <a:off x="5527221"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21384A70-1DF7-4092-8B85-B0E8CA7F85D5}"/>
            </a:ext>
          </a:extLst>
        </xdr:cNvPr>
        <xdr:cNvCxnSpPr/>
      </xdr:nvCxnSpPr>
      <xdr:spPr>
        <a:xfrm>
          <a:off x="5953125" y="13165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31A6D6C4-D3C0-4E9B-AB14-090227A72D31}"/>
            </a:ext>
          </a:extLst>
        </xdr:cNvPr>
        <xdr:cNvSpPr txBox="1"/>
      </xdr:nvSpPr>
      <xdr:spPr>
        <a:xfrm>
          <a:off x="5527221"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1A8F33C3-1DB3-46CD-8863-46C981A0DFBA}"/>
            </a:ext>
          </a:extLst>
        </xdr:cNvPr>
        <xdr:cNvCxnSpPr/>
      </xdr:nvCxnSpPr>
      <xdr:spPr>
        <a:xfrm>
          <a:off x="5953125" y="12857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446D51A9-2ECC-4FA2-9F10-8DB8E37AE1A8}"/>
            </a:ext>
          </a:extLst>
        </xdr:cNvPr>
        <xdr:cNvSpPr txBox="1"/>
      </xdr:nvSpPr>
      <xdr:spPr>
        <a:xfrm>
          <a:off x="5478976" y="1271879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0B5EDFC7-7646-4317-B511-1D2DFFA0EDCF}"/>
            </a:ext>
          </a:extLst>
        </xdr:cNvPr>
        <xdr:cNvCxnSpPr/>
      </xdr:nvCxnSpPr>
      <xdr:spPr>
        <a:xfrm>
          <a:off x="5953125" y="1254714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2E834B11-45E3-4672-A1B0-CFD93E0B57D0}"/>
            </a:ext>
          </a:extLst>
        </xdr:cNvPr>
        <xdr:cNvSpPr txBox="1"/>
      </xdr:nvSpPr>
      <xdr:spPr>
        <a:xfrm>
          <a:off x="5478976" y="1241127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D09B9539-15A3-4D78-99D3-CCA2DFCF3E3D}"/>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84523ABF-2ABA-4D73-9D03-145179A1E4C5}"/>
            </a:ext>
          </a:extLst>
        </xdr:cNvPr>
        <xdr:cNvSpPr txBox="1"/>
      </xdr:nvSpPr>
      <xdr:spPr>
        <a:xfrm>
          <a:off x="5478976" y="12103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482B5177-D728-4214-A436-FDAC804FF865}"/>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7F52A951-7C20-4BE1-8994-BF076CB01D0F}"/>
            </a:ext>
          </a:extLst>
        </xdr:cNvPr>
        <xdr:cNvCxnSpPr/>
      </xdr:nvCxnSpPr>
      <xdr:spPr>
        <a:xfrm flipV="1">
          <a:off x="9429115" y="12657781"/>
          <a:ext cx="0" cy="142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841808B5-4116-4574-B8C6-BBC918B3B151}"/>
            </a:ext>
          </a:extLst>
        </xdr:cNvPr>
        <xdr:cNvSpPr txBox="1"/>
      </xdr:nvSpPr>
      <xdr:spPr>
        <a:xfrm>
          <a:off x="9467850" y="1409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009E4529-6E37-41D6-9156-F3C3CE39C6D9}"/>
            </a:ext>
          </a:extLst>
        </xdr:cNvPr>
        <xdr:cNvCxnSpPr/>
      </xdr:nvCxnSpPr>
      <xdr:spPr>
        <a:xfrm>
          <a:off x="9363075" y="1408634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48C98481-0922-45AC-B1A2-D823C78B6D6C}"/>
            </a:ext>
          </a:extLst>
        </xdr:cNvPr>
        <xdr:cNvSpPr txBox="1"/>
      </xdr:nvSpPr>
      <xdr:spPr>
        <a:xfrm>
          <a:off x="9467850" y="1245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5C893F16-27A1-4474-ABD2-F77DF21A379C}"/>
            </a:ext>
          </a:extLst>
        </xdr:cNvPr>
        <xdr:cNvCxnSpPr/>
      </xdr:nvCxnSpPr>
      <xdr:spPr>
        <a:xfrm>
          <a:off x="9363075" y="1265778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99948</xdr:rowOff>
    </xdr:from>
    <xdr:ext cx="469744" cy="259045"/>
    <xdr:sp macro="" textlink="">
      <xdr:nvSpPr>
        <xdr:cNvPr id="354" name="【公営住宅】&#10;一人当たり面積平均値テキスト">
          <a:extLst>
            <a:ext uri="{FF2B5EF4-FFF2-40B4-BE49-F238E27FC236}">
              <a16:creationId xmlns:a16="http://schemas.microsoft.com/office/drawing/2014/main" id="{706D6296-6982-49C0-B3CF-AD04417A78D5}"/>
            </a:ext>
          </a:extLst>
        </xdr:cNvPr>
        <xdr:cNvSpPr txBox="1"/>
      </xdr:nvSpPr>
      <xdr:spPr>
        <a:xfrm>
          <a:off x="9467850" y="13866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84802238-00C6-427B-B27C-67E84B6B50B2}"/>
            </a:ext>
          </a:extLst>
        </xdr:cNvPr>
        <xdr:cNvSpPr/>
      </xdr:nvSpPr>
      <xdr:spPr>
        <a:xfrm>
          <a:off x="9401175" y="13888321"/>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33D79569-F67E-4ED5-9B85-BF0EC5508683}"/>
            </a:ext>
          </a:extLst>
        </xdr:cNvPr>
        <xdr:cNvSpPr/>
      </xdr:nvSpPr>
      <xdr:spPr>
        <a:xfrm>
          <a:off x="8639175" y="138899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BE6A77AF-2CDC-4AD0-BB9F-ECB258117EEB}"/>
            </a:ext>
          </a:extLst>
        </xdr:cNvPr>
        <xdr:cNvSpPr/>
      </xdr:nvSpPr>
      <xdr:spPr>
        <a:xfrm>
          <a:off x="7839075" y="1390617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58" name="フローチャート: 判断 357">
          <a:extLst>
            <a:ext uri="{FF2B5EF4-FFF2-40B4-BE49-F238E27FC236}">
              <a16:creationId xmlns:a16="http://schemas.microsoft.com/office/drawing/2014/main" id="{583611B3-8A6E-46C6-AE59-69C44BB33395}"/>
            </a:ext>
          </a:extLst>
        </xdr:cNvPr>
        <xdr:cNvSpPr/>
      </xdr:nvSpPr>
      <xdr:spPr>
        <a:xfrm>
          <a:off x="7029450" y="1389472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59" name="フローチャート: 判断 358">
          <a:extLst>
            <a:ext uri="{FF2B5EF4-FFF2-40B4-BE49-F238E27FC236}">
              <a16:creationId xmlns:a16="http://schemas.microsoft.com/office/drawing/2014/main" id="{72219A01-D3D5-40A0-88FC-CEE8A3309323}"/>
            </a:ext>
          </a:extLst>
        </xdr:cNvPr>
        <xdr:cNvSpPr/>
      </xdr:nvSpPr>
      <xdr:spPr>
        <a:xfrm>
          <a:off x="6238875" y="139035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5D975BC-A0D1-43B4-9881-1D7CC6D51CD9}"/>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C4A7CB9-523F-474B-9F97-26678EDCCF48}"/>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904E2DBF-E5E0-4D3B-A96B-BB52436A0262}"/>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88B66FF9-C4C0-4D1B-9BDA-95F89B98FBBB}"/>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7471E350-E7C3-4077-8E0B-9F094C43C14B}"/>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21481</xdr:rowOff>
    </xdr:from>
    <xdr:to>
      <xdr:col>55</xdr:col>
      <xdr:colOff>50800</xdr:colOff>
      <xdr:row>84</xdr:row>
      <xdr:rowOff>123081</xdr:rowOff>
    </xdr:to>
    <xdr:sp macro="" textlink="">
      <xdr:nvSpPr>
        <xdr:cNvPr id="365" name="楕円 364">
          <a:extLst>
            <a:ext uri="{FF2B5EF4-FFF2-40B4-BE49-F238E27FC236}">
              <a16:creationId xmlns:a16="http://schemas.microsoft.com/office/drawing/2014/main" id="{1B9B9832-D26F-4ECF-B1D5-94808A192507}"/>
            </a:ext>
          </a:extLst>
        </xdr:cNvPr>
        <xdr:cNvSpPr/>
      </xdr:nvSpPr>
      <xdr:spPr>
        <a:xfrm>
          <a:off x="9401175" y="13623181"/>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44358</xdr:rowOff>
    </xdr:from>
    <xdr:ext cx="469744" cy="259045"/>
    <xdr:sp macro="" textlink="">
      <xdr:nvSpPr>
        <xdr:cNvPr id="366" name="【公営住宅】&#10;一人当たり面積該当値テキスト">
          <a:extLst>
            <a:ext uri="{FF2B5EF4-FFF2-40B4-BE49-F238E27FC236}">
              <a16:creationId xmlns:a16="http://schemas.microsoft.com/office/drawing/2014/main" id="{12EEC184-8DA2-47FB-AF68-04B83C178C07}"/>
            </a:ext>
          </a:extLst>
        </xdr:cNvPr>
        <xdr:cNvSpPr txBox="1"/>
      </xdr:nvSpPr>
      <xdr:spPr>
        <a:xfrm>
          <a:off x="9467850" y="1348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28666</xdr:rowOff>
    </xdr:from>
    <xdr:to>
      <xdr:col>50</xdr:col>
      <xdr:colOff>165100</xdr:colOff>
      <xdr:row>84</xdr:row>
      <xdr:rowOff>130266</xdr:rowOff>
    </xdr:to>
    <xdr:sp macro="" textlink="">
      <xdr:nvSpPr>
        <xdr:cNvPr id="367" name="楕円 366">
          <a:extLst>
            <a:ext uri="{FF2B5EF4-FFF2-40B4-BE49-F238E27FC236}">
              <a16:creationId xmlns:a16="http://schemas.microsoft.com/office/drawing/2014/main" id="{8BCB051E-4838-41E5-8E86-AFF40F8CD515}"/>
            </a:ext>
          </a:extLst>
        </xdr:cNvPr>
        <xdr:cNvSpPr/>
      </xdr:nvSpPr>
      <xdr:spPr>
        <a:xfrm>
          <a:off x="8639175" y="1362719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72281</xdr:rowOff>
    </xdr:from>
    <xdr:to>
      <xdr:col>55</xdr:col>
      <xdr:colOff>0</xdr:colOff>
      <xdr:row>84</xdr:row>
      <xdr:rowOff>79466</xdr:rowOff>
    </xdr:to>
    <xdr:cxnSp macro="">
      <xdr:nvCxnSpPr>
        <xdr:cNvPr id="368" name="直線コネクタ 367">
          <a:extLst>
            <a:ext uri="{FF2B5EF4-FFF2-40B4-BE49-F238E27FC236}">
              <a16:creationId xmlns:a16="http://schemas.microsoft.com/office/drawing/2014/main" id="{9614EE39-E896-41F8-8280-A48E8FB356A6}"/>
            </a:ext>
          </a:extLst>
        </xdr:cNvPr>
        <xdr:cNvCxnSpPr/>
      </xdr:nvCxnSpPr>
      <xdr:spPr>
        <a:xfrm flipV="1">
          <a:off x="8686800" y="13670806"/>
          <a:ext cx="742950" cy="1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39007</xdr:rowOff>
    </xdr:from>
    <xdr:to>
      <xdr:col>46</xdr:col>
      <xdr:colOff>38100</xdr:colOff>
      <xdr:row>84</xdr:row>
      <xdr:rowOff>140607</xdr:rowOff>
    </xdr:to>
    <xdr:sp macro="" textlink="">
      <xdr:nvSpPr>
        <xdr:cNvPr id="369" name="楕円 368">
          <a:extLst>
            <a:ext uri="{FF2B5EF4-FFF2-40B4-BE49-F238E27FC236}">
              <a16:creationId xmlns:a16="http://schemas.microsoft.com/office/drawing/2014/main" id="{12FA1897-CE3C-47C4-80DE-8B9752EA88A1}"/>
            </a:ext>
          </a:extLst>
        </xdr:cNvPr>
        <xdr:cNvSpPr/>
      </xdr:nvSpPr>
      <xdr:spPr>
        <a:xfrm>
          <a:off x="7839075" y="1364070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79466</xdr:rowOff>
    </xdr:from>
    <xdr:to>
      <xdr:col>50</xdr:col>
      <xdr:colOff>114300</xdr:colOff>
      <xdr:row>84</xdr:row>
      <xdr:rowOff>89807</xdr:rowOff>
    </xdr:to>
    <xdr:cxnSp macro="">
      <xdr:nvCxnSpPr>
        <xdr:cNvPr id="370" name="直線コネクタ 369">
          <a:extLst>
            <a:ext uri="{FF2B5EF4-FFF2-40B4-BE49-F238E27FC236}">
              <a16:creationId xmlns:a16="http://schemas.microsoft.com/office/drawing/2014/main" id="{F473359E-1D07-4456-8E36-6B5BC8713DB4}"/>
            </a:ext>
          </a:extLst>
        </xdr:cNvPr>
        <xdr:cNvCxnSpPr/>
      </xdr:nvCxnSpPr>
      <xdr:spPr>
        <a:xfrm flipV="1">
          <a:off x="7886700" y="13684341"/>
          <a:ext cx="800100" cy="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46627</xdr:rowOff>
    </xdr:from>
    <xdr:to>
      <xdr:col>41</xdr:col>
      <xdr:colOff>101600</xdr:colOff>
      <xdr:row>84</xdr:row>
      <xdr:rowOff>148227</xdr:rowOff>
    </xdr:to>
    <xdr:sp macro="" textlink="">
      <xdr:nvSpPr>
        <xdr:cNvPr id="371" name="楕円 370">
          <a:extLst>
            <a:ext uri="{FF2B5EF4-FFF2-40B4-BE49-F238E27FC236}">
              <a16:creationId xmlns:a16="http://schemas.microsoft.com/office/drawing/2014/main" id="{9523D841-D3A0-4B47-9EA2-B2C1A60D1F1E}"/>
            </a:ext>
          </a:extLst>
        </xdr:cNvPr>
        <xdr:cNvSpPr/>
      </xdr:nvSpPr>
      <xdr:spPr>
        <a:xfrm>
          <a:off x="7029450" y="1365150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89807</xdr:rowOff>
    </xdr:from>
    <xdr:to>
      <xdr:col>45</xdr:col>
      <xdr:colOff>177800</xdr:colOff>
      <xdr:row>84</xdr:row>
      <xdr:rowOff>97427</xdr:rowOff>
    </xdr:to>
    <xdr:cxnSp macro="">
      <xdr:nvCxnSpPr>
        <xdr:cNvPr id="372" name="直線コネクタ 371">
          <a:extLst>
            <a:ext uri="{FF2B5EF4-FFF2-40B4-BE49-F238E27FC236}">
              <a16:creationId xmlns:a16="http://schemas.microsoft.com/office/drawing/2014/main" id="{84A887A1-42ED-4E99-B489-C93BA6A19BC0}"/>
            </a:ext>
          </a:extLst>
        </xdr:cNvPr>
        <xdr:cNvCxnSpPr/>
      </xdr:nvCxnSpPr>
      <xdr:spPr>
        <a:xfrm flipV="1">
          <a:off x="7077075" y="13688332"/>
          <a:ext cx="80962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59255</xdr:rowOff>
    </xdr:from>
    <xdr:to>
      <xdr:col>36</xdr:col>
      <xdr:colOff>165100</xdr:colOff>
      <xdr:row>84</xdr:row>
      <xdr:rowOff>160855</xdr:rowOff>
    </xdr:to>
    <xdr:sp macro="" textlink="">
      <xdr:nvSpPr>
        <xdr:cNvPr id="373" name="楕円 372">
          <a:extLst>
            <a:ext uri="{FF2B5EF4-FFF2-40B4-BE49-F238E27FC236}">
              <a16:creationId xmlns:a16="http://schemas.microsoft.com/office/drawing/2014/main" id="{A3758003-4365-468D-A694-437F5351C149}"/>
            </a:ext>
          </a:extLst>
        </xdr:cNvPr>
        <xdr:cNvSpPr/>
      </xdr:nvSpPr>
      <xdr:spPr>
        <a:xfrm>
          <a:off x="6238875" y="136609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97427</xdr:rowOff>
    </xdr:from>
    <xdr:to>
      <xdr:col>41</xdr:col>
      <xdr:colOff>50800</xdr:colOff>
      <xdr:row>84</xdr:row>
      <xdr:rowOff>110055</xdr:rowOff>
    </xdr:to>
    <xdr:cxnSp macro="">
      <xdr:nvCxnSpPr>
        <xdr:cNvPr id="374" name="直線コネクタ 373">
          <a:extLst>
            <a:ext uri="{FF2B5EF4-FFF2-40B4-BE49-F238E27FC236}">
              <a16:creationId xmlns:a16="http://schemas.microsoft.com/office/drawing/2014/main" id="{C9249B6E-B425-4CA8-ADD8-BBDEF9BF925A}"/>
            </a:ext>
          </a:extLst>
        </xdr:cNvPr>
        <xdr:cNvCxnSpPr/>
      </xdr:nvCxnSpPr>
      <xdr:spPr>
        <a:xfrm flipV="1">
          <a:off x="6286500" y="13699127"/>
          <a:ext cx="790575" cy="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50745</xdr:rowOff>
    </xdr:from>
    <xdr:ext cx="469744" cy="259045"/>
    <xdr:sp macro="" textlink="">
      <xdr:nvSpPr>
        <xdr:cNvPr id="375" name="n_1aveValue【公営住宅】&#10;一人当たり面積">
          <a:extLst>
            <a:ext uri="{FF2B5EF4-FFF2-40B4-BE49-F238E27FC236}">
              <a16:creationId xmlns:a16="http://schemas.microsoft.com/office/drawing/2014/main" id="{1FAE6053-9256-4822-AEF9-2851676FDFFA}"/>
            </a:ext>
          </a:extLst>
        </xdr:cNvPr>
        <xdr:cNvSpPr txBox="1"/>
      </xdr:nvSpPr>
      <xdr:spPr>
        <a:xfrm>
          <a:off x="8458277" y="1397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60650</xdr:rowOff>
    </xdr:from>
    <xdr:ext cx="469744" cy="259045"/>
    <xdr:sp macro="" textlink="">
      <xdr:nvSpPr>
        <xdr:cNvPr id="376" name="n_2aveValue【公営住宅】&#10;一人当たり面積">
          <a:extLst>
            <a:ext uri="{FF2B5EF4-FFF2-40B4-BE49-F238E27FC236}">
              <a16:creationId xmlns:a16="http://schemas.microsoft.com/office/drawing/2014/main" id="{AB99065E-5DDC-47C7-B542-4EB72B639A2A}"/>
            </a:ext>
          </a:extLst>
        </xdr:cNvPr>
        <xdr:cNvSpPr txBox="1"/>
      </xdr:nvSpPr>
      <xdr:spPr>
        <a:xfrm>
          <a:off x="7677227" y="1398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52378</xdr:rowOff>
    </xdr:from>
    <xdr:ext cx="469744" cy="259045"/>
    <xdr:sp macro="" textlink="">
      <xdr:nvSpPr>
        <xdr:cNvPr id="377" name="n_3aveValue【公営住宅】&#10;一人当たり面積">
          <a:extLst>
            <a:ext uri="{FF2B5EF4-FFF2-40B4-BE49-F238E27FC236}">
              <a16:creationId xmlns:a16="http://schemas.microsoft.com/office/drawing/2014/main" id="{EC2368C8-0B08-44DB-95F3-C79C791F18E1}"/>
            </a:ext>
          </a:extLst>
        </xdr:cNvPr>
        <xdr:cNvSpPr txBox="1"/>
      </xdr:nvSpPr>
      <xdr:spPr>
        <a:xfrm>
          <a:off x="6867602" y="1397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64352</xdr:rowOff>
    </xdr:from>
    <xdr:ext cx="469744" cy="259045"/>
    <xdr:sp macro="" textlink="">
      <xdr:nvSpPr>
        <xdr:cNvPr id="378" name="n_4aveValue【公営住宅】&#10;一人当たり面積">
          <a:extLst>
            <a:ext uri="{FF2B5EF4-FFF2-40B4-BE49-F238E27FC236}">
              <a16:creationId xmlns:a16="http://schemas.microsoft.com/office/drawing/2014/main" id="{B1E05ED2-604D-40C1-8CA5-926D59195F67}"/>
            </a:ext>
          </a:extLst>
        </xdr:cNvPr>
        <xdr:cNvSpPr txBox="1"/>
      </xdr:nvSpPr>
      <xdr:spPr>
        <a:xfrm>
          <a:off x="6067502" y="1399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146793</xdr:rowOff>
    </xdr:from>
    <xdr:ext cx="469744" cy="259045"/>
    <xdr:sp macro="" textlink="">
      <xdr:nvSpPr>
        <xdr:cNvPr id="379" name="n_1mainValue【公営住宅】&#10;一人当たり面積">
          <a:extLst>
            <a:ext uri="{FF2B5EF4-FFF2-40B4-BE49-F238E27FC236}">
              <a16:creationId xmlns:a16="http://schemas.microsoft.com/office/drawing/2014/main" id="{2F71FF94-9A6E-4FC2-8E45-C31F6C6AA3F9}"/>
            </a:ext>
          </a:extLst>
        </xdr:cNvPr>
        <xdr:cNvSpPr txBox="1"/>
      </xdr:nvSpPr>
      <xdr:spPr>
        <a:xfrm>
          <a:off x="8458277" y="1342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157134</xdr:rowOff>
    </xdr:from>
    <xdr:ext cx="469744" cy="259045"/>
    <xdr:sp macro="" textlink="">
      <xdr:nvSpPr>
        <xdr:cNvPr id="380" name="n_2mainValue【公営住宅】&#10;一人当たり面積">
          <a:extLst>
            <a:ext uri="{FF2B5EF4-FFF2-40B4-BE49-F238E27FC236}">
              <a16:creationId xmlns:a16="http://schemas.microsoft.com/office/drawing/2014/main" id="{E9DF867E-76A8-4EB6-8AC1-EF1D8D0CE08C}"/>
            </a:ext>
          </a:extLst>
        </xdr:cNvPr>
        <xdr:cNvSpPr txBox="1"/>
      </xdr:nvSpPr>
      <xdr:spPr>
        <a:xfrm>
          <a:off x="7677227" y="1343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164754</xdr:rowOff>
    </xdr:from>
    <xdr:ext cx="469744" cy="259045"/>
    <xdr:sp macro="" textlink="">
      <xdr:nvSpPr>
        <xdr:cNvPr id="381" name="n_3mainValue【公営住宅】&#10;一人当たり面積">
          <a:extLst>
            <a:ext uri="{FF2B5EF4-FFF2-40B4-BE49-F238E27FC236}">
              <a16:creationId xmlns:a16="http://schemas.microsoft.com/office/drawing/2014/main" id="{4A98B2A2-6FF8-4B64-8835-97DEA813B464}"/>
            </a:ext>
          </a:extLst>
        </xdr:cNvPr>
        <xdr:cNvSpPr txBox="1"/>
      </xdr:nvSpPr>
      <xdr:spPr>
        <a:xfrm>
          <a:off x="6867602" y="1343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5932</xdr:rowOff>
    </xdr:from>
    <xdr:ext cx="469744" cy="259045"/>
    <xdr:sp macro="" textlink="">
      <xdr:nvSpPr>
        <xdr:cNvPr id="382" name="n_4mainValue【公営住宅】&#10;一人当たり面積">
          <a:extLst>
            <a:ext uri="{FF2B5EF4-FFF2-40B4-BE49-F238E27FC236}">
              <a16:creationId xmlns:a16="http://schemas.microsoft.com/office/drawing/2014/main" id="{6CB73C2A-85CC-4149-B83E-5DA5054A733F}"/>
            </a:ext>
          </a:extLst>
        </xdr:cNvPr>
        <xdr:cNvSpPr txBox="1"/>
      </xdr:nvSpPr>
      <xdr:spPr>
        <a:xfrm>
          <a:off x="6067502" y="1344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E4A36AA6-42EF-40AF-8A8E-1CAC67E98E2A}"/>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2CD150D0-5F88-47CD-B33F-11864A03FC6E}"/>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C8A851C8-6EE9-4C39-92C3-59B364553EBC}"/>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48131002-352F-4917-AB34-B04B831807E1}"/>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BD3AEE7B-46A4-4747-A8E2-2DB793BBB26F}"/>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C1668978-E689-4CF6-A58D-404EA6983911}"/>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361B0354-74C1-4EDD-B4B4-F9DDC811AC73}"/>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F28DBC00-F162-4AD8-86D2-7D9A04153822}"/>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FCB8D06F-94E4-480B-8ACE-4D6DA7828FE5}"/>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751C0995-AB5F-4AE7-BF39-64100A3FEA3D}"/>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FB5F865D-2447-4664-BB74-994FDF4DE259}"/>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a:extLst>
            <a:ext uri="{FF2B5EF4-FFF2-40B4-BE49-F238E27FC236}">
              <a16:creationId xmlns:a16="http://schemas.microsoft.com/office/drawing/2014/main" id="{9788B979-AC57-4742-A6D8-2E485EA5F27F}"/>
            </a:ext>
          </a:extLst>
        </xdr:cNvPr>
        <xdr:cNvCxnSpPr/>
      </xdr:nvCxnSpPr>
      <xdr:spPr>
        <a:xfrm>
          <a:off x="6858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a:extLst>
            <a:ext uri="{FF2B5EF4-FFF2-40B4-BE49-F238E27FC236}">
              <a16:creationId xmlns:a16="http://schemas.microsoft.com/office/drawing/2014/main" id="{70865200-CCC7-44F3-A9A7-8AE6260DB1A9}"/>
            </a:ext>
          </a:extLst>
        </xdr:cNvPr>
        <xdr:cNvSpPr txBox="1"/>
      </xdr:nvSpPr>
      <xdr:spPr>
        <a:xfrm>
          <a:off x="2789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a:extLst>
            <a:ext uri="{FF2B5EF4-FFF2-40B4-BE49-F238E27FC236}">
              <a16:creationId xmlns:a16="http://schemas.microsoft.com/office/drawing/2014/main" id="{14A02D16-0FC9-45EC-A714-994FFE19FE85}"/>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a:extLst>
            <a:ext uri="{FF2B5EF4-FFF2-40B4-BE49-F238E27FC236}">
              <a16:creationId xmlns:a16="http://schemas.microsoft.com/office/drawing/2014/main" id="{7441F871-BAA6-40D7-BC30-F9A0CF5BC6ED}"/>
            </a:ext>
          </a:extLst>
        </xdr:cNvPr>
        <xdr:cNvSpPr txBox="1"/>
      </xdr:nvSpPr>
      <xdr:spPr>
        <a:xfrm>
          <a:off x="339891"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a:extLst>
            <a:ext uri="{FF2B5EF4-FFF2-40B4-BE49-F238E27FC236}">
              <a16:creationId xmlns:a16="http://schemas.microsoft.com/office/drawing/2014/main" id="{F3370D31-0C92-4123-906D-1861DB21DA92}"/>
            </a:ext>
          </a:extLst>
        </xdr:cNvPr>
        <xdr:cNvCxnSpPr/>
      </xdr:nvCxnSpPr>
      <xdr:spPr>
        <a:xfrm>
          <a:off x="6858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a:extLst>
            <a:ext uri="{FF2B5EF4-FFF2-40B4-BE49-F238E27FC236}">
              <a16:creationId xmlns:a16="http://schemas.microsoft.com/office/drawing/2014/main" id="{67DB180D-4A59-4E73-8ECF-A620F7903A94}"/>
            </a:ext>
          </a:extLst>
        </xdr:cNvPr>
        <xdr:cNvSpPr txBox="1"/>
      </xdr:nvSpPr>
      <xdr:spPr>
        <a:xfrm>
          <a:off x="339891"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a:extLst>
            <a:ext uri="{FF2B5EF4-FFF2-40B4-BE49-F238E27FC236}">
              <a16:creationId xmlns:a16="http://schemas.microsoft.com/office/drawing/2014/main" id="{A28562D3-7D7E-438D-BE55-0A21453E1A54}"/>
            </a:ext>
          </a:extLst>
        </xdr:cNvPr>
        <xdr:cNvCxnSpPr/>
      </xdr:nvCxnSpPr>
      <xdr:spPr>
        <a:xfrm>
          <a:off x="6858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a:extLst>
            <a:ext uri="{FF2B5EF4-FFF2-40B4-BE49-F238E27FC236}">
              <a16:creationId xmlns:a16="http://schemas.microsoft.com/office/drawing/2014/main" id="{8539B634-A931-4098-8D0A-2CD13127E9C8}"/>
            </a:ext>
          </a:extLst>
        </xdr:cNvPr>
        <xdr:cNvSpPr txBox="1"/>
      </xdr:nvSpPr>
      <xdr:spPr>
        <a:xfrm>
          <a:off x="339891"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a:extLst>
            <a:ext uri="{FF2B5EF4-FFF2-40B4-BE49-F238E27FC236}">
              <a16:creationId xmlns:a16="http://schemas.microsoft.com/office/drawing/2014/main" id="{2C9CB786-B505-479E-90A1-37599BFCC31B}"/>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a:extLst>
            <a:ext uri="{FF2B5EF4-FFF2-40B4-BE49-F238E27FC236}">
              <a16:creationId xmlns:a16="http://schemas.microsoft.com/office/drawing/2014/main" id="{E965CACE-D131-4B4C-9F86-AA461DBACC61}"/>
            </a:ext>
          </a:extLst>
        </xdr:cNvPr>
        <xdr:cNvSpPr txBox="1"/>
      </xdr:nvSpPr>
      <xdr:spPr>
        <a:xfrm>
          <a:off x="339891"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C738677A-99B4-4A31-8E5F-87CEAC5E384F}"/>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a:extLst>
            <a:ext uri="{FF2B5EF4-FFF2-40B4-BE49-F238E27FC236}">
              <a16:creationId xmlns:a16="http://schemas.microsoft.com/office/drawing/2014/main" id="{A91F41EE-9D0A-4209-94D6-62D1BF466ACD}"/>
            </a:ext>
          </a:extLst>
        </xdr:cNvPr>
        <xdr:cNvSpPr txBox="1"/>
      </xdr:nvSpPr>
      <xdr:spPr>
        <a:xfrm>
          <a:off x="388136" y="15704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港湾・漁港】&#10;有形固定資産減価償却率グラフ枠">
          <a:extLst>
            <a:ext uri="{FF2B5EF4-FFF2-40B4-BE49-F238E27FC236}">
              <a16:creationId xmlns:a16="http://schemas.microsoft.com/office/drawing/2014/main" id="{4D45678D-C4CF-48AF-8592-B1B9D81F8695}"/>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140970</xdr:rowOff>
    </xdr:from>
    <xdr:to>
      <xdr:col>24</xdr:col>
      <xdr:colOff>62865</xdr:colOff>
      <xdr:row>108</xdr:row>
      <xdr:rowOff>144780</xdr:rowOff>
    </xdr:to>
    <xdr:cxnSp macro="">
      <xdr:nvCxnSpPr>
        <xdr:cNvPr id="407" name="直線コネクタ 406">
          <a:extLst>
            <a:ext uri="{FF2B5EF4-FFF2-40B4-BE49-F238E27FC236}">
              <a16:creationId xmlns:a16="http://schemas.microsoft.com/office/drawing/2014/main" id="{06EAF656-32E5-4E92-BC4F-D1B3ABF4BC31}"/>
            </a:ext>
          </a:extLst>
        </xdr:cNvPr>
        <xdr:cNvCxnSpPr/>
      </xdr:nvCxnSpPr>
      <xdr:spPr>
        <a:xfrm flipV="1">
          <a:off x="4180840" y="16174720"/>
          <a:ext cx="0" cy="1454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8" name="【港湾・漁港】&#10;有形固定資産減価償却率最小値テキスト">
          <a:extLst>
            <a:ext uri="{FF2B5EF4-FFF2-40B4-BE49-F238E27FC236}">
              <a16:creationId xmlns:a16="http://schemas.microsoft.com/office/drawing/2014/main" id="{76D59511-C877-46A6-927F-B718CAE811A8}"/>
            </a:ext>
          </a:extLst>
        </xdr:cNvPr>
        <xdr:cNvSpPr txBox="1"/>
      </xdr:nvSpPr>
      <xdr:spPr>
        <a:xfrm>
          <a:off x="4219575" y="1763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9" name="直線コネクタ 408">
          <a:extLst>
            <a:ext uri="{FF2B5EF4-FFF2-40B4-BE49-F238E27FC236}">
              <a16:creationId xmlns:a16="http://schemas.microsoft.com/office/drawing/2014/main" id="{3297D4CB-FD5C-445A-9A66-B06473B4DC16}"/>
            </a:ext>
          </a:extLst>
        </xdr:cNvPr>
        <xdr:cNvCxnSpPr/>
      </xdr:nvCxnSpPr>
      <xdr:spPr>
        <a:xfrm>
          <a:off x="4105275" y="176295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87647</xdr:rowOff>
    </xdr:from>
    <xdr:ext cx="405111" cy="259045"/>
    <xdr:sp macro="" textlink="">
      <xdr:nvSpPr>
        <xdr:cNvPr id="410" name="【港湾・漁港】&#10;有形固定資産減価償却率最大値テキスト">
          <a:extLst>
            <a:ext uri="{FF2B5EF4-FFF2-40B4-BE49-F238E27FC236}">
              <a16:creationId xmlns:a16="http://schemas.microsoft.com/office/drawing/2014/main" id="{9BE9F0F2-9543-4516-9FC4-ABD2FC917AD7}"/>
            </a:ext>
          </a:extLst>
        </xdr:cNvPr>
        <xdr:cNvSpPr txBox="1"/>
      </xdr:nvSpPr>
      <xdr:spPr>
        <a:xfrm>
          <a:off x="4219575" y="15953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140970</xdr:rowOff>
    </xdr:from>
    <xdr:to>
      <xdr:col>24</xdr:col>
      <xdr:colOff>152400</xdr:colOff>
      <xdr:row>99</xdr:row>
      <xdr:rowOff>140970</xdr:rowOff>
    </xdr:to>
    <xdr:cxnSp macro="">
      <xdr:nvCxnSpPr>
        <xdr:cNvPr id="411" name="直線コネクタ 410">
          <a:extLst>
            <a:ext uri="{FF2B5EF4-FFF2-40B4-BE49-F238E27FC236}">
              <a16:creationId xmlns:a16="http://schemas.microsoft.com/office/drawing/2014/main" id="{D38E5FAB-4573-429E-80B0-3FDB43C48D18}"/>
            </a:ext>
          </a:extLst>
        </xdr:cNvPr>
        <xdr:cNvCxnSpPr/>
      </xdr:nvCxnSpPr>
      <xdr:spPr>
        <a:xfrm>
          <a:off x="4105275" y="161747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49547</xdr:rowOff>
    </xdr:from>
    <xdr:ext cx="405111" cy="259045"/>
    <xdr:sp macro="" textlink="">
      <xdr:nvSpPr>
        <xdr:cNvPr id="412" name="【港湾・漁港】&#10;有形固定資産減価償却率平均値テキスト">
          <a:extLst>
            <a:ext uri="{FF2B5EF4-FFF2-40B4-BE49-F238E27FC236}">
              <a16:creationId xmlns:a16="http://schemas.microsoft.com/office/drawing/2014/main" id="{46A9B58B-DE0E-44A9-A6A3-6502400DAF6F}"/>
            </a:ext>
          </a:extLst>
        </xdr:cNvPr>
        <xdr:cNvSpPr txBox="1"/>
      </xdr:nvSpPr>
      <xdr:spPr>
        <a:xfrm>
          <a:off x="4219575" y="16886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413" name="フローチャート: 判断 412">
          <a:extLst>
            <a:ext uri="{FF2B5EF4-FFF2-40B4-BE49-F238E27FC236}">
              <a16:creationId xmlns:a16="http://schemas.microsoft.com/office/drawing/2014/main" id="{2020F2F3-1E4C-4CF8-8625-D05DB300C95B}"/>
            </a:ext>
          </a:extLst>
        </xdr:cNvPr>
        <xdr:cNvSpPr/>
      </xdr:nvSpPr>
      <xdr:spPr>
        <a:xfrm>
          <a:off x="4124325" y="169081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4" name="フローチャート: 判断 413">
          <a:extLst>
            <a:ext uri="{FF2B5EF4-FFF2-40B4-BE49-F238E27FC236}">
              <a16:creationId xmlns:a16="http://schemas.microsoft.com/office/drawing/2014/main" id="{5F8B83D4-D9C4-43B0-BF64-3A3FF5350D35}"/>
            </a:ext>
          </a:extLst>
        </xdr:cNvPr>
        <xdr:cNvSpPr/>
      </xdr:nvSpPr>
      <xdr:spPr>
        <a:xfrm>
          <a:off x="3381375" y="168852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415" name="フローチャート: 判断 414">
          <a:extLst>
            <a:ext uri="{FF2B5EF4-FFF2-40B4-BE49-F238E27FC236}">
              <a16:creationId xmlns:a16="http://schemas.microsoft.com/office/drawing/2014/main" id="{E28B52FC-F7C7-44AB-9E5B-6082C31FA935}"/>
            </a:ext>
          </a:extLst>
        </xdr:cNvPr>
        <xdr:cNvSpPr/>
      </xdr:nvSpPr>
      <xdr:spPr>
        <a:xfrm>
          <a:off x="2571750" y="168890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53975</xdr:rowOff>
    </xdr:from>
    <xdr:to>
      <xdr:col>10</xdr:col>
      <xdr:colOff>165100</xdr:colOff>
      <xdr:row>103</xdr:row>
      <xdr:rowOff>155575</xdr:rowOff>
    </xdr:to>
    <xdr:sp macro="" textlink="">
      <xdr:nvSpPr>
        <xdr:cNvPr id="416" name="フローチャート: 判断 415">
          <a:extLst>
            <a:ext uri="{FF2B5EF4-FFF2-40B4-BE49-F238E27FC236}">
              <a16:creationId xmlns:a16="http://schemas.microsoft.com/office/drawing/2014/main" id="{91262D01-483D-45A1-8EEF-21BF37F7C513}"/>
            </a:ext>
          </a:extLst>
        </xdr:cNvPr>
        <xdr:cNvSpPr/>
      </xdr:nvSpPr>
      <xdr:spPr>
        <a:xfrm>
          <a:off x="1781175" y="167322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93980</xdr:rowOff>
    </xdr:from>
    <xdr:to>
      <xdr:col>6</xdr:col>
      <xdr:colOff>38100</xdr:colOff>
      <xdr:row>104</xdr:row>
      <xdr:rowOff>24130</xdr:rowOff>
    </xdr:to>
    <xdr:sp macro="" textlink="">
      <xdr:nvSpPr>
        <xdr:cNvPr id="417" name="フローチャート: 判断 416">
          <a:extLst>
            <a:ext uri="{FF2B5EF4-FFF2-40B4-BE49-F238E27FC236}">
              <a16:creationId xmlns:a16="http://schemas.microsoft.com/office/drawing/2014/main" id="{974481C7-4D88-44FE-AFBB-D094F22A0F55}"/>
            </a:ext>
          </a:extLst>
        </xdr:cNvPr>
        <xdr:cNvSpPr/>
      </xdr:nvSpPr>
      <xdr:spPr>
        <a:xfrm>
          <a:off x="981075" y="167722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F6EDAD91-4A23-403C-9C6C-F3FB4A564BB2}"/>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4EA0AC7-2884-45DE-B15B-9D9B77DBCD0A}"/>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C6BC94E2-4CC4-4D0B-B7F1-5892FE58509C}"/>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71933D2C-88AB-4BBF-A319-E51F551BF21E}"/>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A42966FD-BF69-4D87-955F-05A9F28BDC79}"/>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156845</xdr:rowOff>
    </xdr:from>
    <xdr:to>
      <xdr:col>24</xdr:col>
      <xdr:colOff>114300</xdr:colOff>
      <xdr:row>104</xdr:row>
      <xdr:rowOff>86995</xdr:rowOff>
    </xdr:to>
    <xdr:sp macro="" textlink="">
      <xdr:nvSpPr>
        <xdr:cNvPr id="423" name="楕円 422">
          <a:extLst>
            <a:ext uri="{FF2B5EF4-FFF2-40B4-BE49-F238E27FC236}">
              <a16:creationId xmlns:a16="http://schemas.microsoft.com/office/drawing/2014/main" id="{F1FC335D-20A5-490E-BC23-0F62FCBA27EA}"/>
            </a:ext>
          </a:extLst>
        </xdr:cNvPr>
        <xdr:cNvSpPr/>
      </xdr:nvSpPr>
      <xdr:spPr>
        <a:xfrm>
          <a:off x="4124325" y="1683829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8272</xdr:rowOff>
    </xdr:from>
    <xdr:ext cx="405111" cy="259045"/>
    <xdr:sp macro="" textlink="">
      <xdr:nvSpPr>
        <xdr:cNvPr id="424" name="【港湾・漁港】&#10;有形固定資産減価償却率該当値テキスト">
          <a:extLst>
            <a:ext uri="{FF2B5EF4-FFF2-40B4-BE49-F238E27FC236}">
              <a16:creationId xmlns:a16="http://schemas.microsoft.com/office/drawing/2014/main" id="{1BA032B9-24E2-414D-9B49-F94106E73A4E}"/>
            </a:ext>
          </a:extLst>
        </xdr:cNvPr>
        <xdr:cNvSpPr txBox="1"/>
      </xdr:nvSpPr>
      <xdr:spPr>
        <a:xfrm>
          <a:off x="4219575" y="1668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128270</xdr:rowOff>
    </xdr:from>
    <xdr:to>
      <xdr:col>20</xdr:col>
      <xdr:colOff>38100</xdr:colOff>
      <xdr:row>104</xdr:row>
      <xdr:rowOff>58420</xdr:rowOff>
    </xdr:to>
    <xdr:sp macro="" textlink="">
      <xdr:nvSpPr>
        <xdr:cNvPr id="425" name="楕円 424">
          <a:extLst>
            <a:ext uri="{FF2B5EF4-FFF2-40B4-BE49-F238E27FC236}">
              <a16:creationId xmlns:a16="http://schemas.microsoft.com/office/drawing/2014/main" id="{B07BAE01-10FA-48F6-AB2D-743ACAA770E3}"/>
            </a:ext>
          </a:extLst>
        </xdr:cNvPr>
        <xdr:cNvSpPr/>
      </xdr:nvSpPr>
      <xdr:spPr>
        <a:xfrm>
          <a:off x="3381375" y="168033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7620</xdr:rowOff>
    </xdr:from>
    <xdr:to>
      <xdr:col>24</xdr:col>
      <xdr:colOff>63500</xdr:colOff>
      <xdr:row>104</xdr:row>
      <xdr:rowOff>36195</xdr:rowOff>
    </xdr:to>
    <xdr:cxnSp macro="">
      <xdr:nvCxnSpPr>
        <xdr:cNvPr id="426" name="直線コネクタ 425">
          <a:extLst>
            <a:ext uri="{FF2B5EF4-FFF2-40B4-BE49-F238E27FC236}">
              <a16:creationId xmlns:a16="http://schemas.microsoft.com/office/drawing/2014/main" id="{1C3D5EF9-CBF3-4270-BD79-88A2104F73A0}"/>
            </a:ext>
          </a:extLst>
        </xdr:cNvPr>
        <xdr:cNvCxnSpPr/>
      </xdr:nvCxnSpPr>
      <xdr:spPr>
        <a:xfrm>
          <a:off x="3429000" y="16850995"/>
          <a:ext cx="75247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101600</xdr:rowOff>
    </xdr:from>
    <xdr:to>
      <xdr:col>15</xdr:col>
      <xdr:colOff>101600</xdr:colOff>
      <xdr:row>104</xdr:row>
      <xdr:rowOff>31750</xdr:rowOff>
    </xdr:to>
    <xdr:sp macro="" textlink="">
      <xdr:nvSpPr>
        <xdr:cNvPr id="427" name="楕円 426">
          <a:extLst>
            <a:ext uri="{FF2B5EF4-FFF2-40B4-BE49-F238E27FC236}">
              <a16:creationId xmlns:a16="http://schemas.microsoft.com/office/drawing/2014/main" id="{027A3EE6-62FD-4292-84A3-9ECE4CF1CAB2}"/>
            </a:ext>
          </a:extLst>
        </xdr:cNvPr>
        <xdr:cNvSpPr/>
      </xdr:nvSpPr>
      <xdr:spPr>
        <a:xfrm>
          <a:off x="2571750" y="167830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152400</xdr:rowOff>
    </xdr:from>
    <xdr:to>
      <xdr:col>19</xdr:col>
      <xdr:colOff>177800</xdr:colOff>
      <xdr:row>104</xdr:row>
      <xdr:rowOff>7620</xdr:rowOff>
    </xdr:to>
    <xdr:cxnSp macro="">
      <xdr:nvCxnSpPr>
        <xdr:cNvPr id="428" name="直線コネクタ 427">
          <a:extLst>
            <a:ext uri="{FF2B5EF4-FFF2-40B4-BE49-F238E27FC236}">
              <a16:creationId xmlns:a16="http://schemas.microsoft.com/office/drawing/2014/main" id="{7E442708-74F3-4576-A167-ECAC60472DA8}"/>
            </a:ext>
          </a:extLst>
        </xdr:cNvPr>
        <xdr:cNvCxnSpPr/>
      </xdr:nvCxnSpPr>
      <xdr:spPr>
        <a:xfrm>
          <a:off x="2619375" y="16830675"/>
          <a:ext cx="809625"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61595</xdr:rowOff>
    </xdr:from>
    <xdr:to>
      <xdr:col>10</xdr:col>
      <xdr:colOff>165100</xdr:colOff>
      <xdr:row>103</xdr:row>
      <xdr:rowOff>163195</xdr:rowOff>
    </xdr:to>
    <xdr:sp macro="" textlink="">
      <xdr:nvSpPr>
        <xdr:cNvPr id="429" name="楕円 428">
          <a:extLst>
            <a:ext uri="{FF2B5EF4-FFF2-40B4-BE49-F238E27FC236}">
              <a16:creationId xmlns:a16="http://schemas.microsoft.com/office/drawing/2014/main" id="{4DBA9AFE-635C-4CD1-8158-EBA513AC663F}"/>
            </a:ext>
          </a:extLst>
        </xdr:cNvPr>
        <xdr:cNvSpPr/>
      </xdr:nvSpPr>
      <xdr:spPr>
        <a:xfrm>
          <a:off x="1781175" y="167430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112395</xdr:rowOff>
    </xdr:from>
    <xdr:to>
      <xdr:col>15</xdr:col>
      <xdr:colOff>50800</xdr:colOff>
      <xdr:row>103</xdr:row>
      <xdr:rowOff>152400</xdr:rowOff>
    </xdr:to>
    <xdr:cxnSp macro="">
      <xdr:nvCxnSpPr>
        <xdr:cNvPr id="430" name="直線コネクタ 429">
          <a:extLst>
            <a:ext uri="{FF2B5EF4-FFF2-40B4-BE49-F238E27FC236}">
              <a16:creationId xmlns:a16="http://schemas.microsoft.com/office/drawing/2014/main" id="{2234EB5E-4F8A-49DE-AF74-F43EA521A060}"/>
            </a:ext>
          </a:extLst>
        </xdr:cNvPr>
        <xdr:cNvCxnSpPr/>
      </xdr:nvCxnSpPr>
      <xdr:spPr>
        <a:xfrm>
          <a:off x="1828800" y="16790670"/>
          <a:ext cx="79057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52070</xdr:rowOff>
    </xdr:from>
    <xdr:to>
      <xdr:col>6</xdr:col>
      <xdr:colOff>38100</xdr:colOff>
      <xdr:row>103</xdr:row>
      <xdr:rowOff>153670</xdr:rowOff>
    </xdr:to>
    <xdr:sp macro="" textlink="">
      <xdr:nvSpPr>
        <xdr:cNvPr id="431" name="楕円 430">
          <a:extLst>
            <a:ext uri="{FF2B5EF4-FFF2-40B4-BE49-F238E27FC236}">
              <a16:creationId xmlns:a16="http://schemas.microsoft.com/office/drawing/2014/main" id="{44A3E411-D898-40A3-A556-FA2A4CE8850E}"/>
            </a:ext>
          </a:extLst>
        </xdr:cNvPr>
        <xdr:cNvSpPr/>
      </xdr:nvSpPr>
      <xdr:spPr>
        <a:xfrm>
          <a:off x="981075" y="1672717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102870</xdr:rowOff>
    </xdr:from>
    <xdr:to>
      <xdr:col>10</xdr:col>
      <xdr:colOff>114300</xdr:colOff>
      <xdr:row>103</xdr:row>
      <xdr:rowOff>112395</xdr:rowOff>
    </xdr:to>
    <xdr:cxnSp macro="">
      <xdr:nvCxnSpPr>
        <xdr:cNvPr id="432" name="直線コネクタ 431">
          <a:extLst>
            <a:ext uri="{FF2B5EF4-FFF2-40B4-BE49-F238E27FC236}">
              <a16:creationId xmlns:a16="http://schemas.microsoft.com/office/drawing/2014/main" id="{E915E7DB-F7E7-4562-BD89-727E6C6239E8}"/>
            </a:ext>
          </a:extLst>
        </xdr:cNvPr>
        <xdr:cNvCxnSpPr/>
      </xdr:nvCxnSpPr>
      <xdr:spPr>
        <a:xfrm>
          <a:off x="1028700" y="16784320"/>
          <a:ext cx="8001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33" name="n_1aveValue【港湾・漁港】&#10;有形固定資産減価償却率">
          <a:extLst>
            <a:ext uri="{FF2B5EF4-FFF2-40B4-BE49-F238E27FC236}">
              <a16:creationId xmlns:a16="http://schemas.microsoft.com/office/drawing/2014/main" id="{5BFC6030-0F51-497F-9CC1-47AD26D5D1AA}"/>
            </a:ext>
          </a:extLst>
        </xdr:cNvPr>
        <xdr:cNvSpPr txBox="1"/>
      </xdr:nvSpPr>
      <xdr:spPr>
        <a:xfrm>
          <a:off x="3239144" y="16984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144797</xdr:rowOff>
    </xdr:from>
    <xdr:ext cx="405111" cy="259045"/>
    <xdr:sp macro="" textlink="">
      <xdr:nvSpPr>
        <xdr:cNvPr id="434" name="n_2aveValue【港湾・漁港】&#10;有形固定資産減価償却率">
          <a:extLst>
            <a:ext uri="{FF2B5EF4-FFF2-40B4-BE49-F238E27FC236}">
              <a16:creationId xmlns:a16="http://schemas.microsoft.com/office/drawing/2014/main" id="{8C6DBC08-BFEC-4E92-9BC7-F39BD486763D}"/>
            </a:ext>
          </a:extLst>
        </xdr:cNvPr>
        <xdr:cNvSpPr txBox="1"/>
      </xdr:nvSpPr>
      <xdr:spPr>
        <a:xfrm>
          <a:off x="2439044" y="1698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652</xdr:rowOff>
    </xdr:from>
    <xdr:ext cx="405111" cy="259045"/>
    <xdr:sp macro="" textlink="">
      <xdr:nvSpPr>
        <xdr:cNvPr id="435" name="n_3aveValue【港湾・漁港】&#10;有形固定資産減価償却率">
          <a:extLst>
            <a:ext uri="{FF2B5EF4-FFF2-40B4-BE49-F238E27FC236}">
              <a16:creationId xmlns:a16="http://schemas.microsoft.com/office/drawing/2014/main" id="{2AC146E6-A24E-46F2-88E3-D8E17F4A5471}"/>
            </a:ext>
          </a:extLst>
        </xdr:cNvPr>
        <xdr:cNvSpPr txBox="1"/>
      </xdr:nvSpPr>
      <xdr:spPr>
        <a:xfrm>
          <a:off x="1648469" y="1651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15257</xdr:rowOff>
    </xdr:from>
    <xdr:ext cx="405111" cy="259045"/>
    <xdr:sp macro="" textlink="">
      <xdr:nvSpPr>
        <xdr:cNvPr id="436" name="n_4aveValue【港湾・漁港】&#10;有形固定資産減価償却率">
          <a:extLst>
            <a:ext uri="{FF2B5EF4-FFF2-40B4-BE49-F238E27FC236}">
              <a16:creationId xmlns:a16="http://schemas.microsoft.com/office/drawing/2014/main" id="{F1919A55-64CA-4C77-8B98-67108902B287}"/>
            </a:ext>
          </a:extLst>
        </xdr:cNvPr>
        <xdr:cNvSpPr txBox="1"/>
      </xdr:nvSpPr>
      <xdr:spPr>
        <a:xfrm>
          <a:off x="848369" y="1685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74947</xdr:rowOff>
    </xdr:from>
    <xdr:ext cx="405111" cy="259045"/>
    <xdr:sp macro="" textlink="">
      <xdr:nvSpPr>
        <xdr:cNvPr id="437" name="n_1mainValue【港湾・漁港】&#10;有形固定資産減価償却率">
          <a:extLst>
            <a:ext uri="{FF2B5EF4-FFF2-40B4-BE49-F238E27FC236}">
              <a16:creationId xmlns:a16="http://schemas.microsoft.com/office/drawing/2014/main" id="{BE79D7B7-F273-41B9-A09B-A404133837F1}"/>
            </a:ext>
          </a:extLst>
        </xdr:cNvPr>
        <xdr:cNvSpPr txBox="1"/>
      </xdr:nvSpPr>
      <xdr:spPr>
        <a:xfrm>
          <a:off x="3239144" y="1659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48277</xdr:rowOff>
    </xdr:from>
    <xdr:ext cx="405111" cy="259045"/>
    <xdr:sp macro="" textlink="">
      <xdr:nvSpPr>
        <xdr:cNvPr id="438" name="n_2mainValue【港湾・漁港】&#10;有形固定資産減価償却率">
          <a:extLst>
            <a:ext uri="{FF2B5EF4-FFF2-40B4-BE49-F238E27FC236}">
              <a16:creationId xmlns:a16="http://schemas.microsoft.com/office/drawing/2014/main" id="{34E2D824-96CB-4B2A-B085-8A362C60402E}"/>
            </a:ext>
          </a:extLst>
        </xdr:cNvPr>
        <xdr:cNvSpPr txBox="1"/>
      </xdr:nvSpPr>
      <xdr:spPr>
        <a:xfrm>
          <a:off x="2439044" y="1656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154322</xdr:rowOff>
    </xdr:from>
    <xdr:ext cx="405111" cy="259045"/>
    <xdr:sp macro="" textlink="">
      <xdr:nvSpPr>
        <xdr:cNvPr id="439" name="n_3mainValue【港湾・漁港】&#10;有形固定資産減価償却率">
          <a:extLst>
            <a:ext uri="{FF2B5EF4-FFF2-40B4-BE49-F238E27FC236}">
              <a16:creationId xmlns:a16="http://schemas.microsoft.com/office/drawing/2014/main" id="{15507299-EDE8-4A45-888C-B55EF46B56BB}"/>
            </a:ext>
          </a:extLst>
        </xdr:cNvPr>
        <xdr:cNvSpPr txBox="1"/>
      </xdr:nvSpPr>
      <xdr:spPr>
        <a:xfrm>
          <a:off x="1648469" y="1683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170197</xdr:rowOff>
    </xdr:from>
    <xdr:ext cx="405111" cy="259045"/>
    <xdr:sp macro="" textlink="">
      <xdr:nvSpPr>
        <xdr:cNvPr id="440" name="n_4mainValue【港湾・漁港】&#10;有形固定資産減価償却率">
          <a:extLst>
            <a:ext uri="{FF2B5EF4-FFF2-40B4-BE49-F238E27FC236}">
              <a16:creationId xmlns:a16="http://schemas.microsoft.com/office/drawing/2014/main" id="{C8D5C7B3-3090-4E9A-8B92-153E5E176565}"/>
            </a:ext>
          </a:extLst>
        </xdr:cNvPr>
        <xdr:cNvSpPr txBox="1"/>
      </xdr:nvSpPr>
      <xdr:spPr>
        <a:xfrm>
          <a:off x="848369" y="1651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id="{E1235B3A-C44D-41F9-AFFE-E47B068F6B47}"/>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id="{63C48058-7648-48EC-81C7-B6F591661AB0}"/>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id="{7B07551A-A41E-41BC-B23D-18BB508196F0}"/>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id="{7153644D-924E-48E8-A5E1-C056E4AEFBED}"/>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id="{3A59D5A7-53E4-40AB-8194-FCE0CC70BA92}"/>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id="{136AF1B5-08AA-40D1-BF39-8D676CAA69AD}"/>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id="{E9CBF4A8-DFCC-4789-AD08-588A1BFCE2D2}"/>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id="{23907F60-5957-4001-81E6-04C8F54862C0}"/>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a16="http://schemas.microsoft.com/office/drawing/2014/main" id="{46883F5D-4F4B-423F-A6B7-60DC1FC842A8}"/>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id="{8FFF246B-EC8A-48EF-AAEC-10BD9B32D7FC}"/>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1" name="直線コネクタ 450">
          <a:extLst>
            <a:ext uri="{FF2B5EF4-FFF2-40B4-BE49-F238E27FC236}">
              <a16:creationId xmlns:a16="http://schemas.microsoft.com/office/drawing/2014/main" id="{EFADCE44-C152-4564-9E52-764AF7A88977}"/>
            </a:ext>
          </a:extLst>
        </xdr:cNvPr>
        <xdr:cNvCxnSpPr/>
      </xdr:nvCxnSpPr>
      <xdr:spPr>
        <a:xfrm>
          <a:off x="5953125" y="1764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2" name="テキスト ボックス 451">
          <a:extLst>
            <a:ext uri="{FF2B5EF4-FFF2-40B4-BE49-F238E27FC236}">
              <a16:creationId xmlns:a16="http://schemas.microsoft.com/office/drawing/2014/main" id="{A0E189B9-EE61-4BCB-836C-F12B515A50DC}"/>
            </a:ext>
          </a:extLst>
        </xdr:cNvPr>
        <xdr:cNvSpPr txBox="1"/>
      </xdr:nvSpPr>
      <xdr:spPr>
        <a:xfrm>
          <a:off x="5723389" y="174949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3" name="直線コネクタ 452">
          <a:extLst>
            <a:ext uri="{FF2B5EF4-FFF2-40B4-BE49-F238E27FC236}">
              <a16:creationId xmlns:a16="http://schemas.microsoft.com/office/drawing/2014/main" id="{9F4A6848-4AD3-4318-8ACD-58CBB39B714C}"/>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4" name="テキスト ボックス 453">
          <a:extLst>
            <a:ext uri="{FF2B5EF4-FFF2-40B4-BE49-F238E27FC236}">
              <a16:creationId xmlns:a16="http://schemas.microsoft.com/office/drawing/2014/main" id="{EA759126-FF79-4278-A88B-8A58427D9E0A}"/>
            </a:ext>
          </a:extLst>
        </xdr:cNvPr>
        <xdr:cNvSpPr txBox="1"/>
      </xdr:nvSpPr>
      <xdr:spPr>
        <a:xfrm>
          <a:off x="5324703" y="17142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5" name="直線コネクタ 454">
          <a:extLst>
            <a:ext uri="{FF2B5EF4-FFF2-40B4-BE49-F238E27FC236}">
              <a16:creationId xmlns:a16="http://schemas.microsoft.com/office/drawing/2014/main" id="{B6229EBB-4288-4D2C-8EEB-748C5E8852A6}"/>
            </a:ext>
          </a:extLst>
        </xdr:cNvPr>
        <xdr:cNvCxnSpPr/>
      </xdr:nvCxnSpPr>
      <xdr:spPr>
        <a:xfrm>
          <a:off x="5953125" y="1691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6" name="テキスト ボックス 455">
          <a:extLst>
            <a:ext uri="{FF2B5EF4-FFF2-40B4-BE49-F238E27FC236}">
              <a16:creationId xmlns:a16="http://schemas.microsoft.com/office/drawing/2014/main" id="{8BE2C8B5-5714-40D3-B88B-7ED4FDF2DC1A}"/>
            </a:ext>
          </a:extLst>
        </xdr:cNvPr>
        <xdr:cNvSpPr txBox="1"/>
      </xdr:nvSpPr>
      <xdr:spPr>
        <a:xfrm>
          <a:off x="5324703" y="16780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7" name="直線コネクタ 456">
          <a:extLst>
            <a:ext uri="{FF2B5EF4-FFF2-40B4-BE49-F238E27FC236}">
              <a16:creationId xmlns:a16="http://schemas.microsoft.com/office/drawing/2014/main" id="{B5DE11B9-CFC2-4C8F-8066-83C6298F1C62}"/>
            </a:ext>
          </a:extLst>
        </xdr:cNvPr>
        <xdr:cNvCxnSpPr/>
      </xdr:nvCxnSpPr>
      <xdr:spPr>
        <a:xfrm>
          <a:off x="5953125" y="16554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8" name="テキスト ボックス 457">
          <a:extLst>
            <a:ext uri="{FF2B5EF4-FFF2-40B4-BE49-F238E27FC236}">
              <a16:creationId xmlns:a16="http://schemas.microsoft.com/office/drawing/2014/main" id="{C15F6667-946A-4444-AB6F-8D993C013FC2}"/>
            </a:ext>
          </a:extLst>
        </xdr:cNvPr>
        <xdr:cNvSpPr txBox="1"/>
      </xdr:nvSpPr>
      <xdr:spPr>
        <a:xfrm>
          <a:off x="5324703" y="16418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9" name="直線コネクタ 458">
          <a:extLst>
            <a:ext uri="{FF2B5EF4-FFF2-40B4-BE49-F238E27FC236}">
              <a16:creationId xmlns:a16="http://schemas.microsoft.com/office/drawing/2014/main" id="{6558215F-B876-4EF6-80B5-D8C602AA2FC3}"/>
            </a:ext>
          </a:extLst>
        </xdr:cNvPr>
        <xdr:cNvCxnSpPr/>
      </xdr:nvCxnSpPr>
      <xdr:spPr>
        <a:xfrm>
          <a:off x="5953125"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60" name="テキスト ボックス 459">
          <a:extLst>
            <a:ext uri="{FF2B5EF4-FFF2-40B4-BE49-F238E27FC236}">
              <a16:creationId xmlns:a16="http://schemas.microsoft.com/office/drawing/2014/main" id="{C7F40BD6-BFD3-4717-8478-0F6A6DF10B43}"/>
            </a:ext>
          </a:extLst>
        </xdr:cNvPr>
        <xdr:cNvSpPr txBox="1"/>
      </xdr:nvSpPr>
      <xdr:spPr>
        <a:xfrm>
          <a:off x="5324703" y="16056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a:extLst>
            <a:ext uri="{FF2B5EF4-FFF2-40B4-BE49-F238E27FC236}">
              <a16:creationId xmlns:a16="http://schemas.microsoft.com/office/drawing/2014/main" id="{D7D4D3A5-3066-4D5F-8ACE-69559DC26F2F}"/>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2" name="テキスト ボックス 461">
          <a:extLst>
            <a:ext uri="{FF2B5EF4-FFF2-40B4-BE49-F238E27FC236}">
              <a16:creationId xmlns:a16="http://schemas.microsoft.com/office/drawing/2014/main" id="{59810661-84A5-4597-9B33-D9BD287CDCC1}"/>
            </a:ext>
          </a:extLst>
        </xdr:cNvPr>
        <xdr:cNvSpPr txBox="1"/>
      </xdr:nvSpPr>
      <xdr:spPr>
        <a:xfrm>
          <a:off x="5324703" y="157042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3" name="【港湾・漁港】&#10;一人当たり有形固定資産（償却資産）額グラフ枠">
          <a:extLst>
            <a:ext uri="{FF2B5EF4-FFF2-40B4-BE49-F238E27FC236}">
              <a16:creationId xmlns:a16="http://schemas.microsoft.com/office/drawing/2014/main" id="{6A31AD9F-9AB7-4576-91DC-387B48AD7F13}"/>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31736</xdr:rowOff>
    </xdr:from>
    <xdr:to>
      <xdr:col>54</xdr:col>
      <xdr:colOff>189865</xdr:colOff>
      <xdr:row>108</xdr:row>
      <xdr:rowOff>105206</xdr:rowOff>
    </xdr:to>
    <xdr:cxnSp macro="">
      <xdr:nvCxnSpPr>
        <xdr:cNvPr id="464" name="直線コネクタ 463">
          <a:extLst>
            <a:ext uri="{FF2B5EF4-FFF2-40B4-BE49-F238E27FC236}">
              <a16:creationId xmlns:a16="http://schemas.microsoft.com/office/drawing/2014/main" id="{D0F74BD9-4387-4E5C-A45C-3118B6B83D6F}"/>
            </a:ext>
          </a:extLst>
        </xdr:cNvPr>
        <xdr:cNvCxnSpPr/>
      </xdr:nvCxnSpPr>
      <xdr:spPr>
        <a:xfrm flipV="1">
          <a:off x="9429115" y="16382986"/>
          <a:ext cx="0" cy="1206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109033</xdr:rowOff>
    </xdr:from>
    <xdr:ext cx="599010" cy="259045"/>
    <xdr:sp macro="" textlink="">
      <xdr:nvSpPr>
        <xdr:cNvPr id="465" name="【港湾・漁港】&#10;一人当たり有形固定資産（償却資産）額最小値テキスト">
          <a:extLst>
            <a:ext uri="{FF2B5EF4-FFF2-40B4-BE49-F238E27FC236}">
              <a16:creationId xmlns:a16="http://schemas.microsoft.com/office/drawing/2014/main" id="{76412FA9-E66C-430E-B619-9ACF135D77A1}"/>
            </a:ext>
          </a:extLst>
        </xdr:cNvPr>
        <xdr:cNvSpPr txBox="1"/>
      </xdr:nvSpPr>
      <xdr:spPr>
        <a:xfrm>
          <a:off x="9467850" y="1759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105206</xdr:rowOff>
    </xdr:from>
    <xdr:to>
      <xdr:col>55</xdr:col>
      <xdr:colOff>88900</xdr:colOff>
      <xdr:row>108</xdr:row>
      <xdr:rowOff>105206</xdr:rowOff>
    </xdr:to>
    <xdr:cxnSp macro="">
      <xdr:nvCxnSpPr>
        <xdr:cNvPr id="466" name="直線コネクタ 465">
          <a:extLst>
            <a:ext uri="{FF2B5EF4-FFF2-40B4-BE49-F238E27FC236}">
              <a16:creationId xmlns:a16="http://schemas.microsoft.com/office/drawing/2014/main" id="{AA89E8A4-E422-4D26-842B-808E46C1A702}"/>
            </a:ext>
          </a:extLst>
        </xdr:cNvPr>
        <xdr:cNvCxnSpPr/>
      </xdr:nvCxnSpPr>
      <xdr:spPr>
        <a:xfrm>
          <a:off x="9363075" y="1758993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149863</xdr:rowOff>
    </xdr:from>
    <xdr:ext cx="690189" cy="259045"/>
    <xdr:sp macro="" textlink="">
      <xdr:nvSpPr>
        <xdr:cNvPr id="467" name="【港湾・漁港】&#10;一人当たり有形固定資産（償却資産）額最大値テキスト">
          <a:extLst>
            <a:ext uri="{FF2B5EF4-FFF2-40B4-BE49-F238E27FC236}">
              <a16:creationId xmlns:a16="http://schemas.microsoft.com/office/drawing/2014/main" id="{C3C69FFF-6BB6-4BFA-B137-27591110E7B7}"/>
            </a:ext>
          </a:extLst>
        </xdr:cNvPr>
        <xdr:cNvSpPr txBox="1"/>
      </xdr:nvSpPr>
      <xdr:spPr>
        <a:xfrm>
          <a:off x="9467850" y="161804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31736</xdr:rowOff>
    </xdr:from>
    <xdr:to>
      <xdr:col>55</xdr:col>
      <xdr:colOff>88900</xdr:colOff>
      <xdr:row>101</xdr:row>
      <xdr:rowOff>31736</xdr:rowOff>
    </xdr:to>
    <xdr:cxnSp macro="">
      <xdr:nvCxnSpPr>
        <xdr:cNvPr id="468" name="直線コネクタ 467">
          <a:extLst>
            <a:ext uri="{FF2B5EF4-FFF2-40B4-BE49-F238E27FC236}">
              <a16:creationId xmlns:a16="http://schemas.microsoft.com/office/drawing/2014/main" id="{E9C2BF42-51B2-4C11-BA44-A8085FF6C17D}"/>
            </a:ext>
          </a:extLst>
        </xdr:cNvPr>
        <xdr:cNvCxnSpPr/>
      </xdr:nvCxnSpPr>
      <xdr:spPr>
        <a:xfrm>
          <a:off x="9363075" y="1638298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99900</xdr:rowOff>
    </xdr:from>
    <xdr:ext cx="690189" cy="259045"/>
    <xdr:sp macro="" textlink="">
      <xdr:nvSpPr>
        <xdr:cNvPr id="469" name="【港湾・漁港】&#10;一人当たり有形固定資産（償却資産）額平均値テキスト">
          <a:extLst>
            <a:ext uri="{FF2B5EF4-FFF2-40B4-BE49-F238E27FC236}">
              <a16:creationId xmlns:a16="http://schemas.microsoft.com/office/drawing/2014/main" id="{FB73DE6B-CA79-4FA5-9C15-F4A48846AF56}"/>
            </a:ext>
          </a:extLst>
        </xdr:cNvPr>
        <xdr:cNvSpPr txBox="1"/>
      </xdr:nvSpPr>
      <xdr:spPr>
        <a:xfrm>
          <a:off x="9467850" y="1710520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121473</xdr:rowOff>
    </xdr:from>
    <xdr:to>
      <xdr:col>55</xdr:col>
      <xdr:colOff>50800</xdr:colOff>
      <xdr:row>106</xdr:row>
      <xdr:rowOff>51623</xdr:rowOff>
    </xdr:to>
    <xdr:sp macro="" textlink="">
      <xdr:nvSpPr>
        <xdr:cNvPr id="470" name="フローチャート: 判断 469">
          <a:extLst>
            <a:ext uri="{FF2B5EF4-FFF2-40B4-BE49-F238E27FC236}">
              <a16:creationId xmlns:a16="http://schemas.microsoft.com/office/drawing/2014/main" id="{E52993DF-233A-4757-8D04-37C72053C243}"/>
            </a:ext>
          </a:extLst>
        </xdr:cNvPr>
        <xdr:cNvSpPr/>
      </xdr:nvSpPr>
      <xdr:spPr>
        <a:xfrm>
          <a:off x="9401175" y="17126773"/>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136827</xdr:rowOff>
    </xdr:from>
    <xdr:to>
      <xdr:col>50</xdr:col>
      <xdr:colOff>165100</xdr:colOff>
      <xdr:row>106</xdr:row>
      <xdr:rowOff>66977</xdr:rowOff>
    </xdr:to>
    <xdr:sp macro="" textlink="">
      <xdr:nvSpPr>
        <xdr:cNvPr id="471" name="フローチャート: 判断 470">
          <a:extLst>
            <a:ext uri="{FF2B5EF4-FFF2-40B4-BE49-F238E27FC236}">
              <a16:creationId xmlns:a16="http://schemas.microsoft.com/office/drawing/2014/main" id="{E717E8BD-8969-49AB-8D1F-B0390326BD18}"/>
            </a:ext>
          </a:extLst>
        </xdr:cNvPr>
        <xdr:cNvSpPr/>
      </xdr:nvSpPr>
      <xdr:spPr>
        <a:xfrm>
          <a:off x="8639175" y="1714212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103037</xdr:rowOff>
    </xdr:from>
    <xdr:to>
      <xdr:col>46</xdr:col>
      <xdr:colOff>38100</xdr:colOff>
      <xdr:row>106</xdr:row>
      <xdr:rowOff>33187</xdr:rowOff>
    </xdr:to>
    <xdr:sp macro="" textlink="">
      <xdr:nvSpPr>
        <xdr:cNvPr id="472" name="フローチャート: 判断 471">
          <a:extLst>
            <a:ext uri="{FF2B5EF4-FFF2-40B4-BE49-F238E27FC236}">
              <a16:creationId xmlns:a16="http://schemas.microsoft.com/office/drawing/2014/main" id="{BB19C159-B012-431D-88C4-268C36E02D6C}"/>
            </a:ext>
          </a:extLst>
        </xdr:cNvPr>
        <xdr:cNvSpPr/>
      </xdr:nvSpPr>
      <xdr:spPr>
        <a:xfrm>
          <a:off x="7839075" y="1710833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138494</xdr:rowOff>
    </xdr:from>
    <xdr:to>
      <xdr:col>41</xdr:col>
      <xdr:colOff>101600</xdr:colOff>
      <xdr:row>107</xdr:row>
      <xdr:rowOff>68644</xdr:rowOff>
    </xdr:to>
    <xdr:sp macro="" textlink="">
      <xdr:nvSpPr>
        <xdr:cNvPr id="473" name="フローチャート: 判断 472">
          <a:extLst>
            <a:ext uri="{FF2B5EF4-FFF2-40B4-BE49-F238E27FC236}">
              <a16:creationId xmlns:a16="http://schemas.microsoft.com/office/drawing/2014/main" id="{E6E75154-E6EB-48BE-AA67-5E31D2B308E9}"/>
            </a:ext>
          </a:extLst>
        </xdr:cNvPr>
        <xdr:cNvSpPr/>
      </xdr:nvSpPr>
      <xdr:spPr>
        <a:xfrm>
          <a:off x="7029450" y="1730571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105142</xdr:rowOff>
    </xdr:from>
    <xdr:to>
      <xdr:col>36</xdr:col>
      <xdr:colOff>165100</xdr:colOff>
      <xdr:row>107</xdr:row>
      <xdr:rowOff>35292</xdr:rowOff>
    </xdr:to>
    <xdr:sp macro="" textlink="">
      <xdr:nvSpPr>
        <xdr:cNvPr id="474" name="フローチャート: 判断 473">
          <a:extLst>
            <a:ext uri="{FF2B5EF4-FFF2-40B4-BE49-F238E27FC236}">
              <a16:creationId xmlns:a16="http://schemas.microsoft.com/office/drawing/2014/main" id="{E92FEA9E-C511-4988-B047-BAF2744E299E}"/>
            </a:ext>
          </a:extLst>
        </xdr:cNvPr>
        <xdr:cNvSpPr/>
      </xdr:nvSpPr>
      <xdr:spPr>
        <a:xfrm>
          <a:off x="6238875" y="172660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103B3823-3E68-4965-85BA-B9C96B8E74B9}"/>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88E61107-F5E6-4319-8C8D-9090D95A8D1F}"/>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6D33C1DA-7D2A-4FFA-8C95-F9A90A45A82D}"/>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B57A870-4822-4C3E-8D5B-9D6ACEC16F94}"/>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ABAEBC72-F40C-4942-B5C6-C87DEB47B365}"/>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152386</xdr:rowOff>
    </xdr:from>
    <xdr:to>
      <xdr:col>55</xdr:col>
      <xdr:colOff>50800</xdr:colOff>
      <xdr:row>101</xdr:row>
      <xdr:rowOff>82536</xdr:rowOff>
    </xdr:to>
    <xdr:sp macro="" textlink="">
      <xdr:nvSpPr>
        <xdr:cNvPr id="480" name="楕円 479">
          <a:extLst>
            <a:ext uri="{FF2B5EF4-FFF2-40B4-BE49-F238E27FC236}">
              <a16:creationId xmlns:a16="http://schemas.microsoft.com/office/drawing/2014/main" id="{514F1BFA-4CBC-46D8-B64D-84A808AF28D8}"/>
            </a:ext>
          </a:extLst>
        </xdr:cNvPr>
        <xdr:cNvSpPr/>
      </xdr:nvSpPr>
      <xdr:spPr>
        <a:xfrm>
          <a:off x="9401175" y="1634488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105413</xdr:rowOff>
    </xdr:from>
    <xdr:ext cx="690189" cy="259045"/>
    <xdr:sp macro="" textlink="">
      <xdr:nvSpPr>
        <xdr:cNvPr id="481" name="【港湾・漁港】&#10;一人当たり有形固定資産（償却資産）額該当値テキスト">
          <a:extLst>
            <a:ext uri="{FF2B5EF4-FFF2-40B4-BE49-F238E27FC236}">
              <a16:creationId xmlns:a16="http://schemas.microsoft.com/office/drawing/2014/main" id="{1AF6726A-0593-434D-9297-B5E3D7B41C63}"/>
            </a:ext>
          </a:extLst>
        </xdr:cNvPr>
        <xdr:cNvSpPr txBox="1"/>
      </xdr:nvSpPr>
      <xdr:spPr>
        <a:xfrm>
          <a:off x="9467850" y="162947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14661</xdr:rowOff>
    </xdr:from>
    <xdr:to>
      <xdr:col>50</xdr:col>
      <xdr:colOff>165100</xdr:colOff>
      <xdr:row>101</xdr:row>
      <xdr:rowOff>116261</xdr:rowOff>
    </xdr:to>
    <xdr:sp macro="" textlink="">
      <xdr:nvSpPr>
        <xdr:cNvPr id="482" name="楕円 481">
          <a:extLst>
            <a:ext uri="{FF2B5EF4-FFF2-40B4-BE49-F238E27FC236}">
              <a16:creationId xmlns:a16="http://schemas.microsoft.com/office/drawing/2014/main" id="{8F7580EE-6A8D-4FF5-B9F5-D386762A362A}"/>
            </a:ext>
          </a:extLst>
        </xdr:cNvPr>
        <xdr:cNvSpPr/>
      </xdr:nvSpPr>
      <xdr:spPr>
        <a:xfrm>
          <a:off x="8639175" y="1636591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31736</xdr:rowOff>
    </xdr:from>
    <xdr:to>
      <xdr:col>55</xdr:col>
      <xdr:colOff>0</xdr:colOff>
      <xdr:row>101</xdr:row>
      <xdr:rowOff>65461</xdr:rowOff>
    </xdr:to>
    <xdr:cxnSp macro="">
      <xdr:nvCxnSpPr>
        <xdr:cNvPr id="483" name="直線コネクタ 482">
          <a:extLst>
            <a:ext uri="{FF2B5EF4-FFF2-40B4-BE49-F238E27FC236}">
              <a16:creationId xmlns:a16="http://schemas.microsoft.com/office/drawing/2014/main" id="{1BB2A1C1-7C5B-463B-81EF-C56BF50FD69F}"/>
            </a:ext>
          </a:extLst>
        </xdr:cNvPr>
        <xdr:cNvCxnSpPr/>
      </xdr:nvCxnSpPr>
      <xdr:spPr>
        <a:xfrm flipV="1">
          <a:off x="8686800" y="16382986"/>
          <a:ext cx="742950" cy="4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78463</xdr:rowOff>
    </xdr:from>
    <xdr:to>
      <xdr:col>46</xdr:col>
      <xdr:colOff>38100</xdr:colOff>
      <xdr:row>102</xdr:row>
      <xdr:rowOff>8613</xdr:rowOff>
    </xdr:to>
    <xdr:sp macro="" textlink="">
      <xdr:nvSpPr>
        <xdr:cNvPr id="484" name="楕円 483">
          <a:extLst>
            <a:ext uri="{FF2B5EF4-FFF2-40B4-BE49-F238E27FC236}">
              <a16:creationId xmlns:a16="http://schemas.microsoft.com/office/drawing/2014/main" id="{3D99F4DD-DAD1-4DEE-8A12-EC595338BF46}"/>
            </a:ext>
          </a:extLst>
        </xdr:cNvPr>
        <xdr:cNvSpPr/>
      </xdr:nvSpPr>
      <xdr:spPr>
        <a:xfrm>
          <a:off x="7839075" y="164328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65461</xdr:rowOff>
    </xdr:from>
    <xdr:to>
      <xdr:col>50</xdr:col>
      <xdr:colOff>114300</xdr:colOff>
      <xdr:row>101</xdr:row>
      <xdr:rowOff>129263</xdr:rowOff>
    </xdr:to>
    <xdr:cxnSp macro="">
      <xdr:nvCxnSpPr>
        <xdr:cNvPr id="485" name="直線コネクタ 484">
          <a:extLst>
            <a:ext uri="{FF2B5EF4-FFF2-40B4-BE49-F238E27FC236}">
              <a16:creationId xmlns:a16="http://schemas.microsoft.com/office/drawing/2014/main" id="{D538A29D-1C18-4796-87F6-1B9A2EDB01EB}"/>
            </a:ext>
          </a:extLst>
        </xdr:cNvPr>
        <xdr:cNvCxnSpPr/>
      </xdr:nvCxnSpPr>
      <xdr:spPr>
        <a:xfrm flipV="1">
          <a:off x="7886700" y="16423061"/>
          <a:ext cx="8001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97172</xdr:rowOff>
    </xdr:from>
    <xdr:to>
      <xdr:col>41</xdr:col>
      <xdr:colOff>101600</xdr:colOff>
      <xdr:row>102</xdr:row>
      <xdr:rowOff>27322</xdr:rowOff>
    </xdr:to>
    <xdr:sp macro="" textlink="">
      <xdr:nvSpPr>
        <xdr:cNvPr id="486" name="楕円 485">
          <a:extLst>
            <a:ext uri="{FF2B5EF4-FFF2-40B4-BE49-F238E27FC236}">
              <a16:creationId xmlns:a16="http://schemas.microsoft.com/office/drawing/2014/main" id="{E59DA844-59E6-4282-8445-726C23954B9B}"/>
            </a:ext>
          </a:extLst>
        </xdr:cNvPr>
        <xdr:cNvSpPr/>
      </xdr:nvSpPr>
      <xdr:spPr>
        <a:xfrm>
          <a:off x="7029450" y="164515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129263</xdr:rowOff>
    </xdr:from>
    <xdr:to>
      <xdr:col>45</xdr:col>
      <xdr:colOff>177800</xdr:colOff>
      <xdr:row>101</xdr:row>
      <xdr:rowOff>147972</xdr:rowOff>
    </xdr:to>
    <xdr:cxnSp macro="">
      <xdr:nvCxnSpPr>
        <xdr:cNvPr id="487" name="直線コネクタ 486">
          <a:extLst>
            <a:ext uri="{FF2B5EF4-FFF2-40B4-BE49-F238E27FC236}">
              <a16:creationId xmlns:a16="http://schemas.microsoft.com/office/drawing/2014/main" id="{1F9DB435-C679-4C88-99BB-71264EBB8EF0}"/>
            </a:ext>
          </a:extLst>
        </xdr:cNvPr>
        <xdr:cNvCxnSpPr/>
      </xdr:nvCxnSpPr>
      <xdr:spPr>
        <a:xfrm flipV="1">
          <a:off x="7077075" y="16480513"/>
          <a:ext cx="809625" cy="1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163745</xdr:rowOff>
    </xdr:from>
    <xdr:to>
      <xdr:col>36</xdr:col>
      <xdr:colOff>165100</xdr:colOff>
      <xdr:row>102</xdr:row>
      <xdr:rowOff>93895</xdr:rowOff>
    </xdr:to>
    <xdr:sp macro="" textlink="">
      <xdr:nvSpPr>
        <xdr:cNvPr id="488" name="楕円 487">
          <a:extLst>
            <a:ext uri="{FF2B5EF4-FFF2-40B4-BE49-F238E27FC236}">
              <a16:creationId xmlns:a16="http://schemas.microsoft.com/office/drawing/2014/main" id="{32EA7A18-E38D-4D4A-B904-FA392405753E}"/>
            </a:ext>
          </a:extLst>
        </xdr:cNvPr>
        <xdr:cNvSpPr/>
      </xdr:nvSpPr>
      <xdr:spPr>
        <a:xfrm>
          <a:off x="6238875" y="165149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147972</xdr:rowOff>
    </xdr:from>
    <xdr:to>
      <xdr:col>41</xdr:col>
      <xdr:colOff>50800</xdr:colOff>
      <xdr:row>102</xdr:row>
      <xdr:rowOff>43095</xdr:rowOff>
    </xdr:to>
    <xdr:cxnSp macro="">
      <xdr:nvCxnSpPr>
        <xdr:cNvPr id="489" name="直線コネクタ 488">
          <a:extLst>
            <a:ext uri="{FF2B5EF4-FFF2-40B4-BE49-F238E27FC236}">
              <a16:creationId xmlns:a16="http://schemas.microsoft.com/office/drawing/2014/main" id="{607DA258-B256-46DA-8EB6-F4BD075F537C}"/>
            </a:ext>
          </a:extLst>
        </xdr:cNvPr>
        <xdr:cNvCxnSpPr/>
      </xdr:nvCxnSpPr>
      <xdr:spPr>
        <a:xfrm flipV="1">
          <a:off x="6286500" y="16499222"/>
          <a:ext cx="790575" cy="6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58104</xdr:rowOff>
    </xdr:from>
    <xdr:ext cx="690189" cy="259045"/>
    <xdr:sp macro="" textlink="">
      <xdr:nvSpPr>
        <xdr:cNvPr id="490" name="n_1aveValue【港湾・漁港】&#10;一人当たり有形固定資産（償却資産）額">
          <a:extLst>
            <a:ext uri="{FF2B5EF4-FFF2-40B4-BE49-F238E27FC236}">
              <a16:creationId xmlns:a16="http://schemas.microsoft.com/office/drawing/2014/main" id="{8ADCB94B-3D9D-41C0-9847-C3DECAA7FD84}"/>
            </a:ext>
          </a:extLst>
        </xdr:cNvPr>
        <xdr:cNvSpPr txBox="1"/>
      </xdr:nvSpPr>
      <xdr:spPr>
        <a:xfrm>
          <a:off x="8370280" y="172221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24314</xdr:rowOff>
    </xdr:from>
    <xdr:ext cx="690189" cy="259045"/>
    <xdr:sp macro="" textlink="">
      <xdr:nvSpPr>
        <xdr:cNvPr id="491" name="n_2aveValue【港湾・漁港】&#10;一人当たり有形固定資産（償却資産）額">
          <a:extLst>
            <a:ext uri="{FF2B5EF4-FFF2-40B4-BE49-F238E27FC236}">
              <a16:creationId xmlns:a16="http://schemas.microsoft.com/office/drawing/2014/main" id="{43A1693C-DA8A-4506-9732-76AE1ABBCFF9}"/>
            </a:ext>
          </a:extLst>
        </xdr:cNvPr>
        <xdr:cNvSpPr txBox="1"/>
      </xdr:nvSpPr>
      <xdr:spPr>
        <a:xfrm>
          <a:off x="7570180" y="171915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59771</xdr:rowOff>
    </xdr:from>
    <xdr:ext cx="599010" cy="259045"/>
    <xdr:sp macro="" textlink="">
      <xdr:nvSpPr>
        <xdr:cNvPr id="492" name="n_3aveValue【港湾・漁港】&#10;一人当たり有形固定資産（償却資産）額">
          <a:extLst>
            <a:ext uri="{FF2B5EF4-FFF2-40B4-BE49-F238E27FC236}">
              <a16:creationId xmlns:a16="http://schemas.microsoft.com/office/drawing/2014/main" id="{60143A8F-2CDD-4495-89AE-CF90FFF6CF56}"/>
            </a:ext>
          </a:extLst>
        </xdr:cNvPr>
        <xdr:cNvSpPr txBox="1"/>
      </xdr:nvSpPr>
      <xdr:spPr>
        <a:xfrm>
          <a:off x="6818845" y="1738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26419</xdr:rowOff>
    </xdr:from>
    <xdr:ext cx="599010" cy="259045"/>
    <xdr:sp macro="" textlink="">
      <xdr:nvSpPr>
        <xdr:cNvPr id="493" name="n_4aveValue【港湾・漁港】&#10;一人当たり有形固定資産（償却資産）額">
          <a:extLst>
            <a:ext uri="{FF2B5EF4-FFF2-40B4-BE49-F238E27FC236}">
              <a16:creationId xmlns:a16="http://schemas.microsoft.com/office/drawing/2014/main" id="{FC6FDB9A-4084-4ACD-ACFE-A02F041F61DA}"/>
            </a:ext>
          </a:extLst>
        </xdr:cNvPr>
        <xdr:cNvSpPr txBox="1"/>
      </xdr:nvSpPr>
      <xdr:spPr>
        <a:xfrm>
          <a:off x="6009220" y="1735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99</xdr:row>
      <xdr:rowOff>132788</xdr:rowOff>
    </xdr:from>
    <xdr:ext cx="690189" cy="259045"/>
    <xdr:sp macro="" textlink="">
      <xdr:nvSpPr>
        <xdr:cNvPr id="494" name="n_1mainValue【港湾・漁港】&#10;一人当たり有形固定資産（償却資産）額">
          <a:extLst>
            <a:ext uri="{FF2B5EF4-FFF2-40B4-BE49-F238E27FC236}">
              <a16:creationId xmlns:a16="http://schemas.microsoft.com/office/drawing/2014/main" id="{5B81520D-0D15-4F59-A48C-7EB6C600F3A5}"/>
            </a:ext>
          </a:extLst>
        </xdr:cNvPr>
        <xdr:cNvSpPr txBox="1"/>
      </xdr:nvSpPr>
      <xdr:spPr>
        <a:xfrm>
          <a:off x="8370280" y="161633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100</xdr:row>
      <xdr:rowOff>25140</xdr:rowOff>
    </xdr:from>
    <xdr:ext cx="690189" cy="259045"/>
    <xdr:sp macro="" textlink="">
      <xdr:nvSpPr>
        <xdr:cNvPr id="495" name="n_2mainValue【港湾・漁港】&#10;一人当たり有形固定資産（償却資産）額">
          <a:extLst>
            <a:ext uri="{FF2B5EF4-FFF2-40B4-BE49-F238E27FC236}">
              <a16:creationId xmlns:a16="http://schemas.microsoft.com/office/drawing/2014/main" id="{A67D3F19-63BF-4F3E-A919-8FDDA9C8B465}"/>
            </a:ext>
          </a:extLst>
        </xdr:cNvPr>
        <xdr:cNvSpPr txBox="1"/>
      </xdr:nvSpPr>
      <xdr:spPr>
        <a:xfrm>
          <a:off x="7570180" y="162208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100</xdr:row>
      <xdr:rowOff>43849</xdr:rowOff>
    </xdr:from>
    <xdr:ext cx="690189" cy="259045"/>
    <xdr:sp macro="" textlink="">
      <xdr:nvSpPr>
        <xdr:cNvPr id="496" name="n_3mainValue【港湾・漁港】&#10;一人当たり有形固定資産（償却資産）額">
          <a:extLst>
            <a:ext uri="{FF2B5EF4-FFF2-40B4-BE49-F238E27FC236}">
              <a16:creationId xmlns:a16="http://schemas.microsoft.com/office/drawing/2014/main" id="{4A90A379-DAD0-434E-887F-5470840FEFED}"/>
            </a:ext>
          </a:extLst>
        </xdr:cNvPr>
        <xdr:cNvSpPr txBox="1"/>
      </xdr:nvSpPr>
      <xdr:spPr>
        <a:xfrm>
          <a:off x="6770080" y="162395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100</xdr:row>
      <xdr:rowOff>110422</xdr:rowOff>
    </xdr:from>
    <xdr:ext cx="690189" cy="259045"/>
    <xdr:sp macro="" textlink="">
      <xdr:nvSpPr>
        <xdr:cNvPr id="497" name="n_4mainValue【港湾・漁港】&#10;一人当たり有形固定資産（償却資産）額">
          <a:extLst>
            <a:ext uri="{FF2B5EF4-FFF2-40B4-BE49-F238E27FC236}">
              <a16:creationId xmlns:a16="http://schemas.microsoft.com/office/drawing/2014/main" id="{318F9092-16FF-4BF3-8AFC-A5E81582730C}"/>
            </a:ext>
          </a:extLst>
        </xdr:cNvPr>
        <xdr:cNvSpPr txBox="1"/>
      </xdr:nvSpPr>
      <xdr:spPr>
        <a:xfrm>
          <a:off x="5979505" y="162997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8" name="正方形/長方形 497">
          <a:extLst>
            <a:ext uri="{FF2B5EF4-FFF2-40B4-BE49-F238E27FC236}">
              <a16:creationId xmlns:a16="http://schemas.microsoft.com/office/drawing/2014/main" id="{BA5AB4DF-B3B8-445F-86B5-92587DA037DF}"/>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9" name="正方形/長方形 498">
          <a:extLst>
            <a:ext uri="{FF2B5EF4-FFF2-40B4-BE49-F238E27FC236}">
              <a16:creationId xmlns:a16="http://schemas.microsoft.com/office/drawing/2014/main" id="{B3E73E72-447E-4CC7-97B9-E09FC9EA1D4B}"/>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0" name="正方形/長方形 499">
          <a:extLst>
            <a:ext uri="{FF2B5EF4-FFF2-40B4-BE49-F238E27FC236}">
              <a16:creationId xmlns:a16="http://schemas.microsoft.com/office/drawing/2014/main" id="{A028627C-B985-4BD4-8445-2A30D0DB5DF6}"/>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1" name="正方形/長方形 500">
          <a:extLst>
            <a:ext uri="{FF2B5EF4-FFF2-40B4-BE49-F238E27FC236}">
              <a16:creationId xmlns:a16="http://schemas.microsoft.com/office/drawing/2014/main" id="{A051A11B-5034-46F6-8270-8CFD3DE20DD1}"/>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2" name="正方形/長方形 501">
          <a:extLst>
            <a:ext uri="{FF2B5EF4-FFF2-40B4-BE49-F238E27FC236}">
              <a16:creationId xmlns:a16="http://schemas.microsoft.com/office/drawing/2014/main" id="{BA7A7BB6-DF65-470D-B8C5-50DC3F7206D7}"/>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3" name="正方形/長方形 502">
          <a:extLst>
            <a:ext uri="{FF2B5EF4-FFF2-40B4-BE49-F238E27FC236}">
              <a16:creationId xmlns:a16="http://schemas.microsoft.com/office/drawing/2014/main" id="{784F0227-6D64-4FAC-B59F-B571A9868F7F}"/>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4" name="正方形/長方形 503">
          <a:extLst>
            <a:ext uri="{FF2B5EF4-FFF2-40B4-BE49-F238E27FC236}">
              <a16:creationId xmlns:a16="http://schemas.microsoft.com/office/drawing/2014/main" id="{732EB0C1-E108-4C53-BF5E-BF34EE56D6A3}"/>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正方形/長方形 504">
          <a:extLst>
            <a:ext uri="{FF2B5EF4-FFF2-40B4-BE49-F238E27FC236}">
              <a16:creationId xmlns:a16="http://schemas.microsoft.com/office/drawing/2014/main" id="{C18AE261-8964-4C87-B6D4-5FF16560684E}"/>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6" name="テキスト ボックス 505">
          <a:extLst>
            <a:ext uri="{FF2B5EF4-FFF2-40B4-BE49-F238E27FC236}">
              <a16:creationId xmlns:a16="http://schemas.microsoft.com/office/drawing/2014/main" id="{E9C1FABD-FD6F-43E0-ABEE-DB3B9C925AB7}"/>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7" name="直線コネクタ 506">
          <a:extLst>
            <a:ext uri="{FF2B5EF4-FFF2-40B4-BE49-F238E27FC236}">
              <a16:creationId xmlns:a16="http://schemas.microsoft.com/office/drawing/2014/main" id="{77A38F87-779F-4C8D-9486-64309602598B}"/>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8" name="テキスト ボックス 507">
          <a:extLst>
            <a:ext uri="{FF2B5EF4-FFF2-40B4-BE49-F238E27FC236}">
              <a16:creationId xmlns:a16="http://schemas.microsoft.com/office/drawing/2014/main" id="{70385EDD-E84E-4C3A-865D-DF712DD8442D}"/>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9" name="直線コネクタ 508">
          <a:extLst>
            <a:ext uri="{FF2B5EF4-FFF2-40B4-BE49-F238E27FC236}">
              <a16:creationId xmlns:a16="http://schemas.microsoft.com/office/drawing/2014/main" id="{C52AB358-581F-41AE-9B77-F8D11A1D1F1B}"/>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0" name="テキスト ボックス 509">
          <a:extLst>
            <a:ext uri="{FF2B5EF4-FFF2-40B4-BE49-F238E27FC236}">
              <a16:creationId xmlns:a16="http://schemas.microsoft.com/office/drawing/2014/main" id="{6345CA5C-A1FE-4C06-88F8-886EDED0B385}"/>
            </a:ext>
          </a:extLst>
        </xdr:cNvPr>
        <xdr:cNvSpPr txBox="1"/>
      </xdr:nvSpPr>
      <xdr:spPr>
        <a:xfrm>
          <a:off x="107945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1" name="直線コネクタ 510">
          <a:extLst>
            <a:ext uri="{FF2B5EF4-FFF2-40B4-BE49-F238E27FC236}">
              <a16:creationId xmlns:a16="http://schemas.microsoft.com/office/drawing/2014/main" id="{48A7F65C-F5AB-4D99-8EF7-BC7D8E676334}"/>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2" name="テキスト ボックス 511">
          <a:extLst>
            <a:ext uri="{FF2B5EF4-FFF2-40B4-BE49-F238E27FC236}">
              <a16:creationId xmlns:a16="http://schemas.microsoft.com/office/drawing/2014/main" id="{97778C9C-1FDD-44D8-BB3F-A59FC1F10190}"/>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3" name="直線コネクタ 512">
          <a:extLst>
            <a:ext uri="{FF2B5EF4-FFF2-40B4-BE49-F238E27FC236}">
              <a16:creationId xmlns:a16="http://schemas.microsoft.com/office/drawing/2014/main" id="{DBA6CE9A-466C-4321-ABAD-349C1652843F}"/>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4" name="テキスト ボックス 513">
          <a:extLst>
            <a:ext uri="{FF2B5EF4-FFF2-40B4-BE49-F238E27FC236}">
              <a16:creationId xmlns:a16="http://schemas.microsoft.com/office/drawing/2014/main" id="{05C2F76A-8F64-417B-B452-D86C14134053}"/>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5" name="直線コネクタ 514">
          <a:extLst>
            <a:ext uri="{FF2B5EF4-FFF2-40B4-BE49-F238E27FC236}">
              <a16:creationId xmlns:a16="http://schemas.microsoft.com/office/drawing/2014/main" id="{DC71FF67-9070-450D-8D63-FFB116F9A34B}"/>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6" name="テキスト ボックス 515">
          <a:extLst>
            <a:ext uri="{FF2B5EF4-FFF2-40B4-BE49-F238E27FC236}">
              <a16:creationId xmlns:a16="http://schemas.microsoft.com/office/drawing/2014/main" id="{DC93F43C-95C8-4693-8026-47562B77C99F}"/>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7" name="直線コネクタ 516">
          <a:extLst>
            <a:ext uri="{FF2B5EF4-FFF2-40B4-BE49-F238E27FC236}">
              <a16:creationId xmlns:a16="http://schemas.microsoft.com/office/drawing/2014/main" id="{01909C36-4B11-4D9F-8B0F-050A0FAF3C22}"/>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8" name="テキスト ボックス 517">
          <a:extLst>
            <a:ext uri="{FF2B5EF4-FFF2-40B4-BE49-F238E27FC236}">
              <a16:creationId xmlns:a16="http://schemas.microsoft.com/office/drawing/2014/main" id="{C9F956F9-82B7-4AFD-886D-B4C819122E19}"/>
            </a:ext>
          </a:extLst>
        </xdr:cNvPr>
        <xdr:cNvSpPr txBox="1"/>
      </xdr:nvSpPr>
      <xdr:spPr>
        <a:xfrm>
          <a:off x="10903736" y="52648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675E234D-4628-42CB-A381-4A9D472F5142}"/>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C87A4CFA-EE22-48A7-AAD7-D78BF182831D}"/>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21" name="直線コネクタ 520">
          <a:extLst>
            <a:ext uri="{FF2B5EF4-FFF2-40B4-BE49-F238E27FC236}">
              <a16:creationId xmlns:a16="http://schemas.microsoft.com/office/drawing/2014/main" id="{4C1D2633-28F8-4F17-9A16-39217AF8F554}"/>
            </a:ext>
          </a:extLst>
        </xdr:cNvPr>
        <xdr:cNvCxnSpPr/>
      </xdr:nvCxnSpPr>
      <xdr:spPr>
        <a:xfrm flipV="1">
          <a:off x="14696439" y="540067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5D5917C4-9BED-4782-9F46-942CFF30F017}"/>
            </a:ext>
          </a:extLst>
        </xdr:cNvPr>
        <xdr:cNvSpPr txBox="1"/>
      </xdr:nvSpPr>
      <xdr:spPr>
        <a:xfrm>
          <a:off x="14735175"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23" name="直線コネクタ 522">
          <a:extLst>
            <a:ext uri="{FF2B5EF4-FFF2-40B4-BE49-F238E27FC236}">
              <a16:creationId xmlns:a16="http://schemas.microsoft.com/office/drawing/2014/main" id="{B898BBE3-9674-47A7-8D69-7517DB3448E9}"/>
            </a:ext>
          </a:extLst>
        </xdr:cNvPr>
        <xdr:cNvCxnSpPr/>
      </xdr:nvCxnSpPr>
      <xdr:spPr>
        <a:xfrm>
          <a:off x="14611350" y="66008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24" name="【認定こども園・幼稚園・保育所】&#10;有形固定資産減価償却率最大値テキスト">
          <a:extLst>
            <a:ext uri="{FF2B5EF4-FFF2-40B4-BE49-F238E27FC236}">
              <a16:creationId xmlns:a16="http://schemas.microsoft.com/office/drawing/2014/main" id="{6B5F7C03-50E8-4445-8F2F-879C0191E41C}"/>
            </a:ext>
          </a:extLst>
        </xdr:cNvPr>
        <xdr:cNvSpPr txBox="1"/>
      </xdr:nvSpPr>
      <xdr:spPr>
        <a:xfrm>
          <a:off x="14735175" y="51886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25" name="直線コネクタ 524">
          <a:extLst>
            <a:ext uri="{FF2B5EF4-FFF2-40B4-BE49-F238E27FC236}">
              <a16:creationId xmlns:a16="http://schemas.microsoft.com/office/drawing/2014/main" id="{C3F5B2C3-E269-4486-BC66-B734596741CB}"/>
            </a:ext>
          </a:extLst>
        </xdr:cNvPr>
        <xdr:cNvCxnSpPr/>
      </xdr:nvCxnSpPr>
      <xdr:spPr>
        <a:xfrm>
          <a:off x="14611350" y="54006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166387</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0C431DBC-FF52-4769-817B-FEDA2A5FA6A6}"/>
            </a:ext>
          </a:extLst>
        </xdr:cNvPr>
        <xdr:cNvSpPr txBox="1"/>
      </xdr:nvSpPr>
      <xdr:spPr>
        <a:xfrm>
          <a:off x="14735175" y="5830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527" name="フローチャート: 判断 526">
          <a:extLst>
            <a:ext uri="{FF2B5EF4-FFF2-40B4-BE49-F238E27FC236}">
              <a16:creationId xmlns:a16="http://schemas.microsoft.com/office/drawing/2014/main" id="{FBDA6137-CF37-4A44-BB2B-C0AF69E02C88}"/>
            </a:ext>
          </a:extLst>
        </xdr:cNvPr>
        <xdr:cNvSpPr/>
      </xdr:nvSpPr>
      <xdr:spPr>
        <a:xfrm>
          <a:off x="14649450" y="59696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528" name="フローチャート: 判断 527">
          <a:extLst>
            <a:ext uri="{FF2B5EF4-FFF2-40B4-BE49-F238E27FC236}">
              <a16:creationId xmlns:a16="http://schemas.microsoft.com/office/drawing/2014/main" id="{22DAAA1E-9FA3-47A2-BEBB-5D89D21C8270}"/>
            </a:ext>
          </a:extLst>
        </xdr:cNvPr>
        <xdr:cNvSpPr/>
      </xdr:nvSpPr>
      <xdr:spPr>
        <a:xfrm>
          <a:off x="13887450" y="60172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529" name="フローチャート: 判断 528">
          <a:extLst>
            <a:ext uri="{FF2B5EF4-FFF2-40B4-BE49-F238E27FC236}">
              <a16:creationId xmlns:a16="http://schemas.microsoft.com/office/drawing/2014/main" id="{E7C8DA26-735B-42CA-99CA-6A72C3644123}"/>
            </a:ext>
          </a:extLst>
        </xdr:cNvPr>
        <xdr:cNvSpPr/>
      </xdr:nvSpPr>
      <xdr:spPr>
        <a:xfrm>
          <a:off x="13096875" y="60172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530" name="フローチャート: 判断 529">
          <a:extLst>
            <a:ext uri="{FF2B5EF4-FFF2-40B4-BE49-F238E27FC236}">
              <a16:creationId xmlns:a16="http://schemas.microsoft.com/office/drawing/2014/main" id="{3551048C-ED2E-4200-ABAC-EBBA210AE3B7}"/>
            </a:ext>
          </a:extLst>
        </xdr:cNvPr>
        <xdr:cNvSpPr/>
      </xdr:nvSpPr>
      <xdr:spPr>
        <a:xfrm>
          <a:off x="12296775" y="60032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531" name="フローチャート: 判断 530">
          <a:extLst>
            <a:ext uri="{FF2B5EF4-FFF2-40B4-BE49-F238E27FC236}">
              <a16:creationId xmlns:a16="http://schemas.microsoft.com/office/drawing/2014/main" id="{C9EE4341-2930-404E-BE49-6789ED0CAA2B}"/>
            </a:ext>
          </a:extLst>
        </xdr:cNvPr>
        <xdr:cNvSpPr/>
      </xdr:nvSpPr>
      <xdr:spPr>
        <a:xfrm>
          <a:off x="11487150" y="59734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BF3A3F76-FEB5-406C-9F5C-DEE9BD9698EF}"/>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EF6DE462-F5FE-4FAE-ADC8-3A9226DCF188}"/>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9921FEF7-7C7F-4EF9-B17F-8FADDD2E15DC}"/>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64D7373C-84E7-40A8-B63A-DDD7A2F7A9AB}"/>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DBBC957F-7B3E-40E9-A8D8-226D9B13F754}"/>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114300</xdr:rowOff>
    </xdr:from>
    <xdr:to>
      <xdr:col>85</xdr:col>
      <xdr:colOff>177800</xdr:colOff>
      <xdr:row>38</xdr:row>
      <xdr:rowOff>44450</xdr:rowOff>
    </xdr:to>
    <xdr:sp macro="" textlink="">
      <xdr:nvSpPr>
        <xdr:cNvPr id="537" name="楕円 536">
          <a:extLst>
            <a:ext uri="{FF2B5EF4-FFF2-40B4-BE49-F238E27FC236}">
              <a16:creationId xmlns:a16="http://schemas.microsoft.com/office/drawing/2014/main" id="{4AE3E891-4475-47A4-8C6D-1327965E60E3}"/>
            </a:ext>
          </a:extLst>
        </xdr:cNvPr>
        <xdr:cNvSpPr/>
      </xdr:nvSpPr>
      <xdr:spPr>
        <a:xfrm>
          <a:off x="14649450" y="61055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92727</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F5A572ED-BFE3-4CD7-870A-80087A8E8195}"/>
            </a:ext>
          </a:extLst>
        </xdr:cNvPr>
        <xdr:cNvSpPr txBox="1"/>
      </xdr:nvSpPr>
      <xdr:spPr>
        <a:xfrm>
          <a:off x="14735175" y="6083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71120</xdr:rowOff>
    </xdr:from>
    <xdr:to>
      <xdr:col>81</xdr:col>
      <xdr:colOff>101600</xdr:colOff>
      <xdr:row>38</xdr:row>
      <xdr:rowOff>1270</xdr:rowOff>
    </xdr:to>
    <xdr:sp macro="" textlink="">
      <xdr:nvSpPr>
        <xdr:cNvPr id="539" name="楕円 538">
          <a:extLst>
            <a:ext uri="{FF2B5EF4-FFF2-40B4-BE49-F238E27FC236}">
              <a16:creationId xmlns:a16="http://schemas.microsoft.com/office/drawing/2014/main" id="{19194249-4C3B-4F9C-B3C0-B22CE811B18C}"/>
            </a:ext>
          </a:extLst>
        </xdr:cNvPr>
        <xdr:cNvSpPr/>
      </xdr:nvSpPr>
      <xdr:spPr>
        <a:xfrm>
          <a:off x="13887450" y="60591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121920</xdr:rowOff>
    </xdr:from>
    <xdr:to>
      <xdr:col>85</xdr:col>
      <xdr:colOff>127000</xdr:colOff>
      <xdr:row>37</xdr:row>
      <xdr:rowOff>165100</xdr:rowOff>
    </xdr:to>
    <xdr:cxnSp macro="">
      <xdr:nvCxnSpPr>
        <xdr:cNvPr id="540" name="直線コネクタ 539">
          <a:extLst>
            <a:ext uri="{FF2B5EF4-FFF2-40B4-BE49-F238E27FC236}">
              <a16:creationId xmlns:a16="http://schemas.microsoft.com/office/drawing/2014/main" id="{0B90E339-0483-4BB6-9BA0-8DA1D4AE03CB}"/>
            </a:ext>
          </a:extLst>
        </xdr:cNvPr>
        <xdr:cNvCxnSpPr/>
      </xdr:nvCxnSpPr>
      <xdr:spPr>
        <a:xfrm>
          <a:off x="13935075" y="6116320"/>
          <a:ext cx="762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1270</xdr:rowOff>
    </xdr:from>
    <xdr:to>
      <xdr:col>76</xdr:col>
      <xdr:colOff>165100</xdr:colOff>
      <xdr:row>37</xdr:row>
      <xdr:rowOff>102870</xdr:rowOff>
    </xdr:to>
    <xdr:sp macro="" textlink="">
      <xdr:nvSpPr>
        <xdr:cNvPr id="541" name="楕円 540">
          <a:extLst>
            <a:ext uri="{FF2B5EF4-FFF2-40B4-BE49-F238E27FC236}">
              <a16:creationId xmlns:a16="http://schemas.microsoft.com/office/drawing/2014/main" id="{F3B28C48-5415-46C1-8E37-5986CA089EBA}"/>
            </a:ext>
          </a:extLst>
        </xdr:cNvPr>
        <xdr:cNvSpPr/>
      </xdr:nvSpPr>
      <xdr:spPr>
        <a:xfrm>
          <a:off x="13096875" y="59924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52070</xdr:rowOff>
    </xdr:from>
    <xdr:to>
      <xdr:col>81</xdr:col>
      <xdr:colOff>50800</xdr:colOff>
      <xdr:row>37</xdr:row>
      <xdr:rowOff>121920</xdr:rowOff>
    </xdr:to>
    <xdr:cxnSp macro="">
      <xdr:nvCxnSpPr>
        <xdr:cNvPr id="542" name="直線コネクタ 541">
          <a:extLst>
            <a:ext uri="{FF2B5EF4-FFF2-40B4-BE49-F238E27FC236}">
              <a16:creationId xmlns:a16="http://schemas.microsoft.com/office/drawing/2014/main" id="{707717AD-E113-4CD5-B866-A7EFC7CB1615}"/>
            </a:ext>
          </a:extLst>
        </xdr:cNvPr>
        <xdr:cNvCxnSpPr/>
      </xdr:nvCxnSpPr>
      <xdr:spPr>
        <a:xfrm>
          <a:off x="13144500" y="6040120"/>
          <a:ext cx="79057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123190</xdr:rowOff>
    </xdr:from>
    <xdr:to>
      <xdr:col>72</xdr:col>
      <xdr:colOff>38100</xdr:colOff>
      <xdr:row>37</xdr:row>
      <xdr:rowOff>53340</xdr:rowOff>
    </xdr:to>
    <xdr:sp macro="" textlink="">
      <xdr:nvSpPr>
        <xdr:cNvPr id="543" name="楕円 542">
          <a:extLst>
            <a:ext uri="{FF2B5EF4-FFF2-40B4-BE49-F238E27FC236}">
              <a16:creationId xmlns:a16="http://schemas.microsoft.com/office/drawing/2014/main" id="{171B48F7-5128-4440-922D-2B1E7D50FD72}"/>
            </a:ext>
          </a:extLst>
        </xdr:cNvPr>
        <xdr:cNvSpPr/>
      </xdr:nvSpPr>
      <xdr:spPr>
        <a:xfrm>
          <a:off x="12296775" y="595566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2540</xdr:rowOff>
    </xdr:from>
    <xdr:to>
      <xdr:col>76</xdr:col>
      <xdr:colOff>114300</xdr:colOff>
      <xdr:row>37</xdr:row>
      <xdr:rowOff>52070</xdr:rowOff>
    </xdr:to>
    <xdr:cxnSp macro="">
      <xdr:nvCxnSpPr>
        <xdr:cNvPr id="544" name="直線コネクタ 543">
          <a:extLst>
            <a:ext uri="{FF2B5EF4-FFF2-40B4-BE49-F238E27FC236}">
              <a16:creationId xmlns:a16="http://schemas.microsoft.com/office/drawing/2014/main" id="{885DD19B-EFF3-424F-A158-FCEABA673A5D}"/>
            </a:ext>
          </a:extLst>
        </xdr:cNvPr>
        <xdr:cNvCxnSpPr/>
      </xdr:nvCxnSpPr>
      <xdr:spPr>
        <a:xfrm>
          <a:off x="12344400" y="5993765"/>
          <a:ext cx="8001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74930</xdr:rowOff>
    </xdr:from>
    <xdr:to>
      <xdr:col>67</xdr:col>
      <xdr:colOff>101600</xdr:colOff>
      <xdr:row>37</xdr:row>
      <xdr:rowOff>5080</xdr:rowOff>
    </xdr:to>
    <xdr:sp macro="" textlink="">
      <xdr:nvSpPr>
        <xdr:cNvPr id="545" name="楕円 544">
          <a:extLst>
            <a:ext uri="{FF2B5EF4-FFF2-40B4-BE49-F238E27FC236}">
              <a16:creationId xmlns:a16="http://schemas.microsoft.com/office/drawing/2014/main" id="{1548D99A-66F5-429D-87CC-0C59A1EA6332}"/>
            </a:ext>
          </a:extLst>
        </xdr:cNvPr>
        <xdr:cNvSpPr/>
      </xdr:nvSpPr>
      <xdr:spPr>
        <a:xfrm>
          <a:off x="11487150" y="59042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125730</xdr:rowOff>
    </xdr:from>
    <xdr:to>
      <xdr:col>71</xdr:col>
      <xdr:colOff>177800</xdr:colOff>
      <xdr:row>37</xdr:row>
      <xdr:rowOff>2540</xdr:rowOff>
    </xdr:to>
    <xdr:cxnSp macro="">
      <xdr:nvCxnSpPr>
        <xdr:cNvPr id="546" name="直線コネクタ 545">
          <a:extLst>
            <a:ext uri="{FF2B5EF4-FFF2-40B4-BE49-F238E27FC236}">
              <a16:creationId xmlns:a16="http://schemas.microsoft.com/office/drawing/2014/main" id="{FB43C34F-87B3-4D5B-AE07-4708B80E9851}"/>
            </a:ext>
          </a:extLst>
        </xdr:cNvPr>
        <xdr:cNvCxnSpPr/>
      </xdr:nvCxnSpPr>
      <xdr:spPr>
        <a:xfrm>
          <a:off x="11534775" y="5951855"/>
          <a:ext cx="80962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140987</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6FFF1466-90C3-43A8-AD1A-5B508FDE840A}"/>
            </a:ext>
          </a:extLst>
        </xdr:cNvPr>
        <xdr:cNvSpPr txBox="1"/>
      </xdr:nvSpPr>
      <xdr:spPr>
        <a:xfrm>
          <a:off x="13745219" y="5811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115587</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B3EC505E-D9BE-41A2-A042-6FB9FBEE3396}"/>
            </a:ext>
          </a:extLst>
        </xdr:cNvPr>
        <xdr:cNvSpPr txBox="1"/>
      </xdr:nvSpPr>
      <xdr:spPr>
        <a:xfrm>
          <a:off x="12964169"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101617</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8AB35A43-9CC6-4D17-826C-C973E49B6D52}"/>
            </a:ext>
          </a:extLst>
        </xdr:cNvPr>
        <xdr:cNvSpPr txBox="1"/>
      </xdr:nvSpPr>
      <xdr:spPr>
        <a:xfrm>
          <a:off x="12164069"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68597</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78EB07F3-51F0-4DD2-84B8-6DAD4C4047C6}"/>
            </a:ext>
          </a:extLst>
        </xdr:cNvPr>
        <xdr:cNvSpPr txBox="1"/>
      </xdr:nvSpPr>
      <xdr:spPr>
        <a:xfrm>
          <a:off x="113544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163847</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8DA2BC1F-F4C6-4F51-B6EF-BF4E4A8FE091}"/>
            </a:ext>
          </a:extLst>
        </xdr:cNvPr>
        <xdr:cNvSpPr txBox="1"/>
      </xdr:nvSpPr>
      <xdr:spPr>
        <a:xfrm>
          <a:off x="13745219"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119397</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04D53338-7B77-4614-BF56-DC27ED62C4FE}"/>
            </a:ext>
          </a:extLst>
        </xdr:cNvPr>
        <xdr:cNvSpPr txBox="1"/>
      </xdr:nvSpPr>
      <xdr:spPr>
        <a:xfrm>
          <a:off x="12964169"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69867</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577F2918-5D1C-4820-80AF-67A851E5D3E5}"/>
            </a:ext>
          </a:extLst>
        </xdr:cNvPr>
        <xdr:cNvSpPr txBox="1"/>
      </xdr:nvSpPr>
      <xdr:spPr>
        <a:xfrm>
          <a:off x="12164069" y="573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21607</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6A11A03B-C32F-46AC-973C-A3D7C95AA6E0}"/>
            </a:ext>
          </a:extLst>
        </xdr:cNvPr>
        <xdr:cNvSpPr txBox="1"/>
      </xdr:nvSpPr>
      <xdr:spPr>
        <a:xfrm>
          <a:off x="11354444" y="56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76803655-00E6-4820-ABE5-48E986D515DB}"/>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874F0455-0603-4337-899A-89A4048DF7A1}"/>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819CA3DE-3BB5-47E1-B969-1EDF49F6F453}"/>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69878749-9E26-48EB-9007-1888F6A36E6F}"/>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BB6DED2D-F417-4731-A900-AA12EA4E30A4}"/>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E4C754BB-BCFF-4996-A9F7-32642E38774A}"/>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E4FB8923-755A-418B-AA2A-281860138B36}"/>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E69E1D30-02A4-49BD-94B7-3DBE1E1F61E3}"/>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B299CEC5-5814-4320-B566-BEAF15C78407}"/>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DDD752B8-7148-4DE4-A339-34CA11ED99AA}"/>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5" name="直線コネクタ 564">
          <a:extLst>
            <a:ext uri="{FF2B5EF4-FFF2-40B4-BE49-F238E27FC236}">
              <a16:creationId xmlns:a16="http://schemas.microsoft.com/office/drawing/2014/main" id="{16F69EC2-BC6B-4D3F-86BD-17353CF520F1}"/>
            </a:ext>
          </a:extLst>
        </xdr:cNvPr>
        <xdr:cNvCxnSpPr/>
      </xdr:nvCxnSpPr>
      <xdr:spPr>
        <a:xfrm>
          <a:off x="164592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6" name="テキスト ボックス 565">
          <a:extLst>
            <a:ext uri="{FF2B5EF4-FFF2-40B4-BE49-F238E27FC236}">
              <a16:creationId xmlns:a16="http://schemas.microsoft.com/office/drawing/2014/main" id="{6E4FDC98-C97A-4F5A-9D3F-0DAB5A6C9A76}"/>
            </a:ext>
          </a:extLst>
        </xdr:cNvPr>
        <xdr:cNvSpPr txBox="1"/>
      </xdr:nvSpPr>
      <xdr:spPr>
        <a:xfrm>
          <a:off x="160523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7" name="直線コネクタ 566">
          <a:extLst>
            <a:ext uri="{FF2B5EF4-FFF2-40B4-BE49-F238E27FC236}">
              <a16:creationId xmlns:a16="http://schemas.microsoft.com/office/drawing/2014/main" id="{61A7DC95-2F07-4160-9DA3-3770A3FC75B2}"/>
            </a:ext>
          </a:extLst>
        </xdr:cNvPr>
        <xdr:cNvCxnSpPr/>
      </xdr:nvCxnSpPr>
      <xdr:spPr>
        <a:xfrm>
          <a:off x="164592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8" name="テキスト ボックス 567">
          <a:extLst>
            <a:ext uri="{FF2B5EF4-FFF2-40B4-BE49-F238E27FC236}">
              <a16:creationId xmlns:a16="http://schemas.microsoft.com/office/drawing/2014/main" id="{EAE4F272-A531-4754-85DD-D392CA83EADC}"/>
            </a:ext>
          </a:extLst>
        </xdr:cNvPr>
        <xdr:cNvSpPr txBox="1"/>
      </xdr:nvSpPr>
      <xdr:spPr>
        <a:xfrm>
          <a:off x="16052346" y="6456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9" name="直線コネクタ 568">
          <a:extLst>
            <a:ext uri="{FF2B5EF4-FFF2-40B4-BE49-F238E27FC236}">
              <a16:creationId xmlns:a16="http://schemas.microsoft.com/office/drawing/2014/main" id="{7B546B5E-C630-4B06-A23D-C78FA4721C2D}"/>
            </a:ext>
          </a:extLst>
        </xdr:cNvPr>
        <xdr:cNvCxnSpPr/>
      </xdr:nvCxnSpPr>
      <xdr:spPr>
        <a:xfrm>
          <a:off x="164592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70" name="テキスト ボックス 569">
          <a:extLst>
            <a:ext uri="{FF2B5EF4-FFF2-40B4-BE49-F238E27FC236}">
              <a16:creationId xmlns:a16="http://schemas.microsoft.com/office/drawing/2014/main" id="{912CAB10-B226-4205-9C9D-3D02156E2F86}"/>
            </a:ext>
          </a:extLst>
        </xdr:cNvPr>
        <xdr:cNvSpPr txBox="1"/>
      </xdr:nvSpPr>
      <xdr:spPr>
        <a:xfrm>
          <a:off x="16052346" y="61456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1" name="直線コネクタ 570">
          <a:extLst>
            <a:ext uri="{FF2B5EF4-FFF2-40B4-BE49-F238E27FC236}">
              <a16:creationId xmlns:a16="http://schemas.microsoft.com/office/drawing/2014/main" id="{C970A450-9BA2-4C26-A064-AFA60E45A331}"/>
            </a:ext>
          </a:extLst>
        </xdr:cNvPr>
        <xdr:cNvCxnSpPr/>
      </xdr:nvCxnSpPr>
      <xdr:spPr>
        <a:xfrm>
          <a:off x="164592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72" name="テキスト ボックス 571">
          <a:extLst>
            <a:ext uri="{FF2B5EF4-FFF2-40B4-BE49-F238E27FC236}">
              <a16:creationId xmlns:a16="http://schemas.microsoft.com/office/drawing/2014/main" id="{3CCA9FD3-D92A-4B8E-9240-A5421932DD54}"/>
            </a:ext>
          </a:extLst>
        </xdr:cNvPr>
        <xdr:cNvSpPr txBox="1"/>
      </xdr:nvSpPr>
      <xdr:spPr>
        <a:xfrm>
          <a:off x="16052346" y="58285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3" name="直線コネクタ 572">
          <a:extLst>
            <a:ext uri="{FF2B5EF4-FFF2-40B4-BE49-F238E27FC236}">
              <a16:creationId xmlns:a16="http://schemas.microsoft.com/office/drawing/2014/main" id="{4EC1458F-FCC3-4848-8655-D1FC02C5414C}"/>
            </a:ext>
          </a:extLst>
        </xdr:cNvPr>
        <xdr:cNvCxnSpPr/>
      </xdr:nvCxnSpPr>
      <xdr:spPr>
        <a:xfrm>
          <a:off x="164592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4" name="テキスト ボックス 573">
          <a:extLst>
            <a:ext uri="{FF2B5EF4-FFF2-40B4-BE49-F238E27FC236}">
              <a16:creationId xmlns:a16="http://schemas.microsoft.com/office/drawing/2014/main" id="{12BD91AB-84D1-430A-90B2-CC2595ED1563}"/>
            </a:ext>
          </a:extLst>
        </xdr:cNvPr>
        <xdr:cNvSpPr txBox="1"/>
      </xdr:nvSpPr>
      <xdr:spPr>
        <a:xfrm>
          <a:off x="16052346" y="55178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5" name="直線コネクタ 574">
          <a:extLst>
            <a:ext uri="{FF2B5EF4-FFF2-40B4-BE49-F238E27FC236}">
              <a16:creationId xmlns:a16="http://schemas.microsoft.com/office/drawing/2014/main" id="{E76C4675-16F4-4C92-995A-75F3E1625EE3}"/>
            </a:ext>
          </a:extLst>
        </xdr:cNvPr>
        <xdr:cNvCxnSpPr/>
      </xdr:nvCxnSpPr>
      <xdr:spPr>
        <a:xfrm>
          <a:off x="164592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6" name="テキスト ボックス 575">
          <a:extLst>
            <a:ext uri="{FF2B5EF4-FFF2-40B4-BE49-F238E27FC236}">
              <a16:creationId xmlns:a16="http://schemas.microsoft.com/office/drawing/2014/main" id="{BBC65D27-EF23-4B1A-9C06-4E7321267DA1}"/>
            </a:ext>
          </a:extLst>
        </xdr:cNvPr>
        <xdr:cNvSpPr txBox="1"/>
      </xdr:nvSpPr>
      <xdr:spPr>
        <a:xfrm>
          <a:off x="16052346" y="52103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a:extLst>
            <a:ext uri="{FF2B5EF4-FFF2-40B4-BE49-F238E27FC236}">
              <a16:creationId xmlns:a16="http://schemas.microsoft.com/office/drawing/2014/main" id="{5AAF8014-BC22-4283-9AEA-89419AF42A54}"/>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8" name="テキスト ボックス 577">
          <a:extLst>
            <a:ext uri="{FF2B5EF4-FFF2-40B4-BE49-F238E27FC236}">
              <a16:creationId xmlns:a16="http://schemas.microsoft.com/office/drawing/2014/main" id="{29173060-ED2E-42AC-9B64-B19963E075AB}"/>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認定こども園・幼稚園・保育所】&#10;一人当たり面積グラフ枠">
          <a:extLst>
            <a:ext uri="{FF2B5EF4-FFF2-40B4-BE49-F238E27FC236}">
              <a16:creationId xmlns:a16="http://schemas.microsoft.com/office/drawing/2014/main" id="{3E1AFCEE-8477-4366-BC9B-698FE623D709}"/>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580" name="直線コネクタ 579">
          <a:extLst>
            <a:ext uri="{FF2B5EF4-FFF2-40B4-BE49-F238E27FC236}">
              <a16:creationId xmlns:a16="http://schemas.microsoft.com/office/drawing/2014/main" id="{C1544C51-99AE-4A3E-9EE6-A7A0E4D1A19C}"/>
            </a:ext>
          </a:extLst>
        </xdr:cNvPr>
        <xdr:cNvCxnSpPr/>
      </xdr:nvCxnSpPr>
      <xdr:spPr>
        <a:xfrm flipV="1">
          <a:off x="19954239" y="5507808"/>
          <a:ext cx="0" cy="1360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581" name="【認定こども園・幼稚園・保育所】&#10;一人当たり面積最小値テキスト">
          <a:extLst>
            <a:ext uri="{FF2B5EF4-FFF2-40B4-BE49-F238E27FC236}">
              <a16:creationId xmlns:a16="http://schemas.microsoft.com/office/drawing/2014/main" id="{E0547DD0-0DA6-4352-938A-1F256D93051D}"/>
            </a:ext>
          </a:extLst>
        </xdr:cNvPr>
        <xdr:cNvSpPr txBox="1"/>
      </xdr:nvSpPr>
      <xdr:spPr>
        <a:xfrm>
          <a:off x="19992975" y="686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582" name="直線コネクタ 581">
          <a:extLst>
            <a:ext uri="{FF2B5EF4-FFF2-40B4-BE49-F238E27FC236}">
              <a16:creationId xmlns:a16="http://schemas.microsoft.com/office/drawing/2014/main" id="{2D86526D-3B47-455F-85D5-33C83BACDE4F}"/>
            </a:ext>
          </a:extLst>
        </xdr:cNvPr>
        <xdr:cNvCxnSpPr/>
      </xdr:nvCxnSpPr>
      <xdr:spPr>
        <a:xfrm>
          <a:off x="19878675" y="68687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583" name="【認定こども園・幼稚園・保育所】&#10;一人当たり面積最大値テキスト">
          <a:extLst>
            <a:ext uri="{FF2B5EF4-FFF2-40B4-BE49-F238E27FC236}">
              <a16:creationId xmlns:a16="http://schemas.microsoft.com/office/drawing/2014/main" id="{FD13E5E5-907C-40CA-90F5-86C28FFB534E}"/>
            </a:ext>
          </a:extLst>
        </xdr:cNvPr>
        <xdr:cNvSpPr txBox="1"/>
      </xdr:nvSpPr>
      <xdr:spPr>
        <a:xfrm>
          <a:off x="19992975" y="528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584" name="直線コネクタ 583">
          <a:extLst>
            <a:ext uri="{FF2B5EF4-FFF2-40B4-BE49-F238E27FC236}">
              <a16:creationId xmlns:a16="http://schemas.microsoft.com/office/drawing/2014/main" id="{59039718-7820-4333-AF9C-86027DE79ADD}"/>
            </a:ext>
          </a:extLst>
        </xdr:cNvPr>
        <xdr:cNvCxnSpPr/>
      </xdr:nvCxnSpPr>
      <xdr:spPr>
        <a:xfrm>
          <a:off x="19878675" y="550780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103431</xdr:rowOff>
    </xdr:from>
    <xdr:ext cx="469744" cy="259045"/>
    <xdr:sp macro="" textlink="">
      <xdr:nvSpPr>
        <xdr:cNvPr id="585" name="【認定こども園・幼稚園・保育所】&#10;一人当たり面積平均値テキスト">
          <a:extLst>
            <a:ext uri="{FF2B5EF4-FFF2-40B4-BE49-F238E27FC236}">
              <a16:creationId xmlns:a16="http://schemas.microsoft.com/office/drawing/2014/main" id="{2B684107-C5C8-425C-ACA9-79EC31D402B7}"/>
            </a:ext>
          </a:extLst>
        </xdr:cNvPr>
        <xdr:cNvSpPr txBox="1"/>
      </xdr:nvSpPr>
      <xdr:spPr>
        <a:xfrm>
          <a:off x="19992975" y="6259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586" name="フローチャート: 判断 585">
          <a:extLst>
            <a:ext uri="{FF2B5EF4-FFF2-40B4-BE49-F238E27FC236}">
              <a16:creationId xmlns:a16="http://schemas.microsoft.com/office/drawing/2014/main" id="{A63FA7AF-B81C-4706-8F61-A2A66985EB4F}"/>
            </a:ext>
          </a:extLst>
        </xdr:cNvPr>
        <xdr:cNvSpPr/>
      </xdr:nvSpPr>
      <xdr:spPr>
        <a:xfrm>
          <a:off x="19897725" y="627497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587" name="フローチャート: 判断 586">
          <a:extLst>
            <a:ext uri="{FF2B5EF4-FFF2-40B4-BE49-F238E27FC236}">
              <a16:creationId xmlns:a16="http://schemas.microsoft.com/office/drawing/2014/main" id="{52CCC9B0-624B-4A8C-8ADA-41A7B4551B33}"/>
            </a:ext>
          </a:extLst>
        </xdr:cNvPr>
        <xdr:cNvSpPr/>
      </xdr:nvSpPr>
      <xdr:spPr>
        <a:xfrm>
          <a:off x="19154775" y="62699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588" name="フローチャート: 判断 587">
          <a:extLst>
            <a:ext uri="{FF2B5EF4-FFF2-40B4-BE49-F238E27FC236}">
              <a16:creationId xmlns:a16="http://schemas.microsoft.com/office/drawing/2014/main" id="{239F09AD-8D5F-4AF1-B024-DC08F48C2A14}"/>
            </a:ext>
          </a:extLst>
        </xdr:cNvPr>
        <xdr:cNvSpPr/>
      </xdr:nvSpPr>
      <xdr:spPr>
        <a:xfrm>
          <a:off x="18345150" y="631561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589" name="フローチャート: 判断 588">
          <a:extLst>
            <a:ext uri="{FF2B5EF4-FFF2-40B4-BE49-F238E27FC236}">
              <a16:creationId xmlns:a16="http://schemas.microsoft.com/office/drawing/2014/main" id="{140D4662-6F51-4EA0-BC58-362E3B00A782}"/>
            </a:ext>
          </a:extLst>
        </xdr:cNvPr>
        <xdr:cNvSpPr/>
      </xdr:nvSpPr>
      <xdr:spPr>
        <a:xfrm>
          <a:off x="17554575" y="631561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590" name="フローチャート: 判断 589">
          <a:extLst>
            <a:ext uri="{FF2B5EF4-FFF2-40B4-BE49-F238E27FC236}">
              <a16:creationId xmlns:a16="http://schemas.microsoft.com/office/drawing/2014/main" id="{31081A70-BD70-41CC-BC4C-FC95C5CFC2DB}"/>
            </a:ext>
          </a:extLst>
        </xdr:cNvPr>
        <xdr:cNvSpPr/>
      </xdr:nvSpPr>
      <xdr:spPr>
        <a:xfrm>
          <a:off x="16754475" y="632405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3EA94947-FAF0-4C48-A444-C0828C2B0FD6}"/>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4BA0954A-0E06-4E7B-9B97-E9C6AF7E6C88}"/>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B1A58BD4-3EF8-415B-BA39-DDF740F474FF}"/>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C3A0BA5D-0A66-4E97-BC6E-6C436CDA02B8}"/>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628897B1-0CF6-4017-B3AC-F48F8C63FECA}"/>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38463</xdr:rowOff>
    </xdr:from>
    <xdr:to>
      <xdr:col>116</xdr:col>
      <xdr:colOff>114300</xdr:colOff>
      <xdr:row>38</xdr:row>
      <xdr:rowOff>140063</xdr:rowOff>
    </xdr:to>
    <xdr:sp macro="" textlink="">
      <xdr:nvSpPr>
        <xdr:cNvPr id="596" name="楕円 595">
          <a:extLst>
            <a:ext uri="{FF2B5EF4-FFF2-40B4-BE49-F238E27FC236}">
              <a16:creationId xmlns:a16="http://schemas.microsoft.com/office/drawing/2014/main" id="{7A0BFE38-E46B-4347-8141-33B102E1851C}"/>
            </a:ext>
          </a:extLst>
        </xdr:cNvPr>
        <xdr:cNvSpPr/>
      </xdr:nvSpPr>
      <xdr:spPr>
        <a:xfrm>
          <a:off x="19897725" y="619161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61340</xdr:rowOff>
    </xdr:from>
    <xdr:ext cx="469744" cy="259045"/>
    <xdr:sp macro="" textlink="">
      <xdr:nvSpPr>
        <xdr:cNvPr id="597" name="【認定こども園・幼稚園・保育所】&#10;一人当たり面積該当値テキスト">
          <a:extLst>
            <a:ext uri="{FF2B5EF4-FFF2-40B4-BE49-F238E27FC236}">
              <a16:creationId xmlns:a16="http://schemas.microsoft.com/office/drawing/2014/main" id="{F7AAB6DC-1259-43E7-8829-D67D715915DA}"/>
            </a:ext>
          </a:extLst>
        </xdr:cNvPr>
        <xdr:cNvSpPr txBox="1"/>
      </xdr:nvSpPr>
      <xdr:spPr>
        <a:xfrm>
          <a:off x="19992975" y="605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49893</xdr:rowOff>
    </xdr:from>
    <xdr:to>
      <xdr:col>112</xdr:col>
      <xdr:colOff>38100</xdr:colOff>
      <xdr:row>38</xdr:row>
      <xdr:rowOff>151493</xdr:rowOff>
    </xdr:to>
    <xdr:sp macro="" textlink="">
      <xdr:nvSpPr>
        <xdr:cNvPr id="598" name="楕円 597">
          <a:extLst>
            <a:ext uri="{FF2B5EF4-FFF2-40B4-BE49-F238E27FC236}">
              <a16:creationId xmlns:a16="http://schemas.microsoft.com/office/drawing/2014/main" id="{5079D874-A4F3-416E-9481-32F754F9900A}"/>
            </a:ext>
          </a:extLst>
        </xdr:cNvPr>
        <xdr:cNvSpPr/>
      </xdr:nvSpPr>
      <xdr:spPr>
        <a:xfrm>
          <a:off x="19154775" y="619986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89263</xdr:rowOff>
    </xdr:from>
    <xdr:to>
      <xdr:col>116</xdr:col>
      <xdr:colOff>63500</xdr:colOff>
      <xdr:row>38</xdr:row>
      <xdr:rowOff>100693</xdr:rowOff>
    </xdr:to>
    <xdr:cxnSp macro="">
      <xdr:nvCxnSpPr>
        <xdr:cNvPr id="599" name="直線コネクタ 598">
          <a:extLst>
            <a:ext uri="{FF2B5EF4-FFF2-40B4-BE49-F238E27FC236}">
              <a16:creationId xmlns:a16="http://schemas.microsoft.com/office/drawing/2014/main" id="{CA1B00A8-C882-4901-B4E2-46A800FC274A}"/>
            </a:ext>
          </a:extLst>
        </xdr:cNvPr>
        <xdr:cNvCxnSpPr/>
      </xdr:nvCxnSpPr>
      <xdr:spPr>
        <a:xfrm flipV="1">
          <a:off x="19202400" y="6239238"/>
          <a:ext cx="752475"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66222</xdr:rowOff>
    </xdr:from>
    <xdr:to>
      <xdr:col>107</xdr:col>
      <xdr:colOff>101600</xdr:colOff>
      <xdr:row>38</xdr:row>
      <xdr:rowOff>167822</xdr:rowOff>
    </xdr:to>
    <xdr:sp macro="" textlink="">
      <xdr:nvSpPr>
        <xdr:cNvPr id="600" name="楕円 599">
          <a:extLst>
            <a:ext uri="{FF2B5EF4-FFF2-40B4-BE49-F238E27FC236}">
              <a16:creationId xmlns:a16="http://schemas.microsoft.com/office/drawing/2014/main" id="{74C00899-A23A-4C14-9909-5A64AE0BB376}"/>
            </a:ext>
          </a:extLst>
        </xdr:cNvPr>
        <xdr:cNvSpPr/>
      </xdr:nvSpPr>
      <xdr:spPr>
        <a:xfrm>
          <a:off x="18345150" y="622254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100693</xdr:rowOff>
    </xdr:from>
    <xdr:to>
      <xdr:col>111</xdr:col>
      <xdr:colOff>177800</xdr:colOff>
      <xdr:row>38</xdr:row>
      <xdr:rowOff>117022</xdr:rowOff>
    </xdr:to>
    <xdr:cxnSp macro="">
      <xdr:nvCxnSpPr>
        <xdr:cNvPr id="601" name="直線コネクタ 600">
          <a:extLst>
            <a:ext uri="{FF2B5EF4-FFF2-40B4-BE49-F238E27FC236}">
              <a16:creationId xmlns:a16="http://schemas.microsoft.com/office/drawing/2014/main" id="{96D08143-0866-40DF-B588-48357BC96DEA}"/>
            </a:ext>
          </a:extLst>
        </xdr:cNvPr>
        <xdr:cNvCxnSpPr/>
      </xdr:nvCxnSpPr>
      <xdr:spPr>
        <a:xfrm flipV="1">
          <a:off x="18392775" y="6257018"/>
          <a:ext cx="809625" cy="1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77651</xdr:rowOff>
    </xdr:from>
    <xdr:to>
      <xdr:col>102</xdr:col>
      <xdr:colOff>165100</xdr:colOff>
      <xdr:row>39</xdr:row>
      <xdr:rowOff>7801</xdr:rowOff>
    </xdr:to>
    <xdr:sp macro="" textlink="">
      <xdr:nvSpPr>
        <xdr:cNvPr id="602" name="楕円 601">
          <a:extLst>
            <a:ext uri="{FF2B5EF4-FFF2-40B4-BE49-F238E27FC236}">
              <a16:creationId xmlns:a16="http://schemas.microsoft.com/office/drawing/2014/main" id="{0C34022A-F11D-4C10-9877-E78D2F4E91D9}"/>
            </a:ext>
          </a:extLst>
        </xdr:cNvPr>
        <xdr:cNvSpPr/>
      </xdr:nvSpPr>
      <xdr:spPr>
        <a:xfrm>
          <a:off x="17554575" y="623080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117022</xdr:rowOff>
    </xdr:from>
    <xdr:to>
      <xdr:col>107</xdr:col>
      <xdr:colOff>50800</xdr:colOff>
      <xdr:row>38</xdr:row>
      <xdr:rowOff>128451</xdr:rowOff>
    </xdr:to>
    <xdr:cxnSp macro="">
      <xdr:nvCxnSpPr>
        <xdr:cNvPr id="603" name="直線コネクタ 602">
          <a:extLst>
            <a:ext uri="{FF2B5EF4-FFF2-40B4-BE49-F238E27FC236}">
              <a16:creationId xmlns:a16="http://schemas.microsoft.com/office/drawing/2014/main" id="{603CDC75-DD65-432D-A793-47A47C15722D}"/>
            </a:ext>
          </a:extLst>
        </xdr:cNvPr>
        <xdr:cNvCxnSpPr/>
      </xdr:nvCxnSpPr>
      <xdr:spPr>
        <a:xfrm flipV="1">
          <a:off x="17602200" y="6270172"/>
          <a:ext cx="790575" cy="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97246</xdr:rowOff>
    </xdr:from>
    <xdr:to>
      <xdr:col>98</xdr:col>
      <xdr:colOff>38100</xdr:colOff>
      <xdr:row>39</xdr:row>
      <xdr:rowOff>27396</xdr:rowOff>
    </xdr:to>
    <xdr:sp macro="" textlink="">
      <xdr:nvSpPr>
        <xdr:cNvPr id="604" name="楕円 603">
          <a:extLst>
            <a:ext uri="{FF2B5EF4-FFF2-40B4-BE49-F238E27FC236}">
              <a16:creationId xmlns:a16="http://schemas.microsoft.com/office/drawing/2014/main" id="{8388D1AF-B424-4D44-8E88-91629154BDD4}"/>
            </a:ext>
          </a:extLst>
        </xdr:cNvPr>
        <xdr:cNvSpPr/>
      </xdr:nvSpPr>
      <xdr:spPr>
        <a:xfrm>
          <a:off x="16754475" y="625039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128451</xdr:rowOff>
    </xdr:from>
    <xdr:to>
      <xdr:col>102</xdr:col>
      <xdr:colOff>114300</xdr:colOff>
      <xdr:row>38</xdr:row>
      <xdr:rowOff>148046</xdr:rowOff>
    </xdr:to>
    <xdr:cxnSp macro="">
      <xdr:nvCxnSpPr>
        <xdr:cNvPr id="605" name="直線コネクタ 604">
          <a:extLst>
            <a:ext uri="{FF2B5EF4-FFF2-40B4-BE49-F238E27FC236}">
              <a16:creationId xmlns:a16="http://schemas.microsoft.com/office/drawing/2014/main" id="{DAECC51B-1549-42E1-AF87-31783585062A}"/>
            </a:ext>
          </a:extLst>
        </xdr:cNvPr>
        <xdr:cNvCxnSpPr/>
      </xdr:nvCxnSpPr>
      <xdr:spPr>
        <a:xfrm flipV="1">
          <a:off x="16802100" y="6278426"/>
          <a:ext cx="8001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38117</xdr:rowOff>
    </xdr:from>
    <xdr:ext cx="469744" cy="259045"/>
    <xdr:sp macro="" textlink="">
      <xdr:nvSpPr>
        <xdr:cNvPr id="606" name="n_1aveValue【認定こども園・幼稚園・保育所】&#10;一人当たり面積">
          <a:extLst>
            <a:ext uri="{FF2B5EF4-FFF2-40B4-BE49-F238E27FC236}">
              <a16:creationId xmlns:a16="http://schemas.microsoft.com/office/drawing/2014/main" id="{AC80B5DA-D2FC-4134-ADE5-14C5850E3EDC}"/>
            </a:ext>
          </a:extLst>
        </xdr:cNvPr>
        <xdr:cNvSpPr txBox="1"/>
      </xdr:nvSpPr>
      <xdr:spPr>
        <a:xfrm>
          <a:off x="18983402" y="63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607" name="n_2aveValue【認定こども園・幼稚園・保育所】&#10;一人当たり面積">
          <a:extLst>
            <a:ext uri="{FF2B5EF4-FFF2-40B4-BE49-F238E27FC236}">
              <a16:creationId xmlns:a16="http://schemas.microsoft.com/office/drawing/2014/main" id="{904CF9CB-468D-4BDF-B5D0-0E5C32AE4239}"/>
            </a:ext>
          </a:extLst>
        </xdr:cNvPr>
        <xdr:cNvSpPr txBox="1"/>
      </xdr:nvSpPr>
      <xdr:spPr>
        <a:xfrm>
          <a:off x="18183302" y="639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80571</xdr:rowOff>
    </xdr:from>
    <xdr:ext cx="469744" cy="259045"/>
    <xdr:sp macro="" textlink="">
      <xdr:nvSpPr>
        <xdr:cNvPr id="608" name="n_3aveValue【認定こども園・幼稚園・保育所】&#10;一人当たり面積">
          <a:extLst>
            <a:ext uri="{FF2B5EF4-FFF2-40B4-BE49-F238E27FC236}">
              <a16:creationId xmlns:a16="http://schemas.microsoft.com/office/drawing/2014/main" id="{D2F856BF-FFA8-4FFB-B2EF-FD231EC78606}"/>
            </a:ext>
          </a:extLst>
        </xdr:cNvPr>
        <xdr:cNvSpPr txBox="1"/>
      </xdr:nvSpPr>
      <xdr:spPr>
        <a:xfrm>
          <a:off x="17383202" y="639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98533</xdr:rowOff>
    </xdr:from>
    <xdr:ext cx="469744" cy="259045"/>
    <xdr:sp macro="" textlink="">
      <xdr:nvSpPr>
        <xdr:cNvPr id="609" name="n_4aveValue【認定こども園・幼稚園・保育所】&#10;一人当たり面積">
          <a:extLst>
            <a:ext uri="{FF2B5EF4-FFF2-40B4-BE49-F238E27FC236}">
              <a16:creationId xmlns:a16="http://schemas.microsoft.com/office/drawing/2014/main" id="{C795E87F-E30E-490E-9993-80854F7B6D16}"/>
            </a:ext>
          </a:extLst>
        </xdr:cNvPr>
        <xdr:cNvSpPr txBox="1"/>
      </xdr:nvSpPr>
      <xdr:spPr>
        <a:xfrm>
          <a:off x="16592627" y="641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168020</xdr:rowOff>
    </xdr:from>
    <xdr:ext cx="469744" cy="259045"/>
    <xdr:sp macro="" textlink="">
      <xdr:nvSpPr>
        <xdr:cNvPr id="610" name="n_1mainValue【認定こども園・幼稚園・保育所】&#10;一人当たり面積">
          <a:extLst>
            <a:ext uri="{FF2B5EF4-FFF2-40B4-BE49-F238E27FC236}">
              <a16:creationId xmlns:a16="http://schemas.microsoft.com/office/drawing/2014/main" id="{50CB2EBB-5070-4669-8AD9-D646CE279774}"/>
            </a:ext>
          </a:extLst>
        </xdr:cNvPr>
        <xdr:cNvSpPr txBox="1"/>
      </xdr:nvSpPr>
      <xdr:spPr>
        <a:xfrm>
          <a:off x="18983402" y="599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12899</xdr:rowOff>
    </xdr:from>
    <xdr:ext cx="469744" cy="259045"/>
    <xdr:sp macro="" textlink="">
      <xdr:nvSpPr>
        <xdr:cNvPr id="611" name="n_2mainValue【認定こども園・幼稚園・保育所】&#10;一人当たり面積">
          <a:extLst>
            <a:ext uri="{FF2B5EF4-FFF2-40B4-BE49-F238E27FC236}">
              <a16:creationId xmlns:a16="http://schemas.microsoft.com/office/drawing/2014/main" id="{3C8EE067-9F6E-493D-9C79-3BBE8823A838}"/>
            </a:ext>
          </a:extLst>
        </xdr:cNvPr>
        <xdr:cNvSpPr txBox="1"/>
      </xdr:nvSpPr>
      <xdr:spPr>
        <a:xfrm>
          <a:off x="18183302" y="6000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24328</xdr:rowOff>
    </xdr:from>
    <xdr:ext cx="469744" cy="259045"/>
    <xdr:sp macro="" textlink="">
      <xdr:nvSpPr>
        <xdr:cNvPr id="612" name="n_3mainValue【認定こども園・幼稚園・保育所】&#10;一人当たり面積">
          <a:extLst>
            <a:ext uri="{FF2B5EF4-FFF2-40B4-BE49-F238E27FC236}">
              <a16:creationId xmlns:a16="http://schemas.microsoft.com/office/drawing/2014/main" id="{9A209EEF-6EF3-4732-8546-08012168ABB3}"/>
            </a:ext>
          </a:extLst>
        </xdr:cNvPr>
        <xdr:cNvSpPr txBox="1"/>
      </xdr:nvSpPr>
      <xdr:spPr>
        <a:xfrm>
          <a:off x="17383202" y="6018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43923</xdr:rowOff>
    </xdr:from>
    <xdr:ext cx="469744" cy="259045"/>
    <xdr:sp macro="" textlink="">
      <xdr:nvSpPr>
        <xdr:cNvPr id="613" name="n_4mainValue【認定こども園・幼稚園・保育所】&#10;一人当たり面積">
          <a:extLst>
            <a:ext uri="{FF2B5EF4-FFF2-40B4-BE49-F238E27FC236}">
              <a16:creationId xmlns:a16="http://schemas.microsoft.com/office/drawing/2014/main" id="{77B48630-FD2E-4415-9004-AACDE5D5BB0C}"/>
            </a:ext>
          </a:extLst>
        </xdr:cNvPr>
        <xdr:cNvSpPr txBox="1"/>
      </xdr:nvSpPr>
      <xdr:spPr>
        <a:xfrm>
          <a:off x="16592627" y="603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a:extLst>
            <a:ext uri="{FF2B5EF4-FFF2-40B4-BE49-F238E27FC236}">
              <a16:creationId xmlns:a16="http://schemas.microsoft.com/office/drawing/2014/main" id="{4FC0BF4B-CCC5-4F73-A24B-63C6AEAE74B6}"/>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a:extLst>
            <a:ext uri="{FF2B5EF4-FFF2-40B4-BE49-F238E27FC236}">
              <a16:creationId xmlns:a16="http://schemas.microsoft.com/office/drawing/2014/main" id="{504DF360-2DA8-4387-A9EB-FCF41A2E02C3}"/>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a:extLst>
            <a:ext uri="{FF2B5EF4-FFF2-40B4-BE49-F238E27FC236}">
              <a16:creationId xmlns:a16="http://schemas.microsoft.com/office/drawing/2014/main" id="{10A6C6D3-6E57-4E2E-B9F4-C9C04AC386E1}"/>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a:extLst>
            <a:ext uri="{FF2B5EF4-FFF2-40B4-BE49-F238E27FC236}">
              <a16:creationId xmlns:a16="http://schemas.microsoft.com/office/drawing/2014/main" id="{79812027-9488-48BD-A1B2-B944D1B0F543}"/>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a:extLst>
            <a:ext uri="{FF2B5EF4-FFF2-40B4-BE49-F238E27FC236}">
              <a16:creationId xmlns:a16="http://schemas.microsoft.com/office/drawing/2014/main" id="{23B44679-27EA-4DE4-AEF2-001999D2AACF}"/>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a:extLst>
            <a:ext uri="{FF2B5EF4-FFF2-40B4-BE49-F238E27FC236}">
              <a16:creationId xmlns:a16="http://schemas.microsoft.com/office/drawing/2014/main" id="{03A5516A-439F-4194-9A75-64929FA225A5}"/>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a:extLst>
            <a:ext uri="{FF2B5EF4-FFF2-40B4-BE49-F238E27FC236}">
              <a16:creationId xmlns:a16="http://schemas.microsoft.com/office/drawing/2014/main" id="{90193648-8E85-41E0-ACB4-107787E9CFE7}"/>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a:extLst>
            <a:ext uri="{FF2B5EF4-FFF2-40B4-BE49-F238E27FC236}">
              <a16:creationId xmlns:a16="http://schemas.microsoft.com/office/drawing/2014/main" id="{289CA03F-0AA2-4439-9431-69AABB4AC2ED}"/>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a:extLst>
            <a:ext uri="{FF2B5EF4-FFF2-40B4-BE49-F238E27FC236}">
              <a16:creationId xmlns:a16="http://schemas.microsoft.com/office/drawing/2014/main" id="{728B1610-FDED-4BF7-992B-5E33DB0F3F1E}"/>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a:extLst>
            <a:ext uri="{FF2B5EF4-FFF2-40B4-BE49-F238E27FC236}">
              <a16:creationId xmlns:a16="http://schemas.microsoft.com/office/drawing/2014/main" id="{C73724E9-F84C-47F2-B735-15F578C88892}"/>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4" name="テキスト ボックス 623">
          <a:extLst>
            <a:ext uri="{FF2B5EF4-FFF2-40B4-BE49-F238E27FC236}">
              <a16:creationId xmlns:a16="http://schemas.microsoft.com/office/drawing/2014/main" id="{70CC71AD-6475-4173-A2C9-50340DDAB5B0}"/>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5" name="直線コネクタ 624">
          <a:extLst>
            <a:ext uri="{FF2B5EF4-FFF2-40B4-BE49-F238E27FC236}">
              <a16:creationId xmlns:a16="http://schemas.microsoft.com/office/drawing/2014/main" id="{A9A80F60-1FCC-4EFB-B33D-507E02ECAD84}"/>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6" name="テキスト ボックス 625">
          <a:extLst>
            <a:ext uri="{FF2B5EF4-FFF2-40B4-BE49-F238E27FC236}">
              <a16:creationId xmlns:a16="http://schemas.microsoft.com/office/drawing/2014/main" id="{A5D02A82-454B-4BC1-930D-AD50139A75EC}"/>
            </a:ext>
          </a:extLst>
        </xdr:cNvPr>
        <xdr:cNvSpPr txBox="1"/>
      </xdr:nvSpPr>
      <xdr:spPr>
        <a:xfrm>
          <a:off x="107945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7" name="直線コネクタ 626">
          <a:extLst>
            <a:ext uri="{FF2B5EF4-FFF2-40B4-BE49-F238E27FC236}">
              <a16:creationId xmlns:a16="http://schemas.microsoft.com/office/drawing/2014/main" id="{46925982-1B3C-4968-AAF8-D968B3B18D8B}"/>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8" name="テキスト ボックス 627">
          <a:extLst>
            <a:ext uri="{FF2B5EF4-FFF2-40B4-BE49-F238E27FC236}">
              <a16:creationId xmlns:a16="http://schemas.microsoft.com/office/drawing/2014/main" id="{4719C93F-5D03-4352-AC84-E18E7DA81D5C}"/>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9" name="直線コネクタ 628">
          <a:extLst>
            <a:ext uri="{FF2B5EF4-FFF2-40B4-BE49-F238E27FC236}">
              <a16:creationId xmlns:a16="http://schemas.microsoft.com/office/drawing/2014/main" id="{D17F0722-8BDE-4C6C-9094-5BC746103948}"/>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30" name="テキスト ボックス 629">
          <a:extLst>
            <a:ext uri="{FF2B5EF4-FFF2-40B4-BE49-F238E27FC236}">
              <a16:creationId xmlns:a16="http://schemas.microsoft.com/office/drawing/2014/main" id="{43B9D808-72DE-4CE6-B0FD-6705BCC2689E}"/>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1" name="直線コネクタ 630">
          <a:extLst>
            <a:ext uri="{FF2B5EF4-FFF2-40B4-BE49-F238E27FC236}">
              <a16:creationId xmlns:a16="http://schemas.microsoft.com/office/drawing/2014/main" id="{34CAD57B-7497-40A9-9C14-FE41F868E2CA}"/>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2" name="テキスト ボックス 631">
          <a:extLst>
            <a:ext uri="{FF2B5EF4-FFF2-40B4-BE49-F238E27FC236}">
              <a16:creationId xmlns:a16="http://schemas.microsoft.com/office/drawing/2014/main" id="{FB904B65-AA7C-4468-9C07-553EF619F336}"/>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3" name="直線コネクタ 632">
          <a:extLst>
            <a:ext uri="{FF2B5EF4-FFF2-40B4-BE49-F238E27FC236}">
              <a16:creationId xmlns:a16="http://schemas.microsoft.com/office/drawing/2014/main" id="{FCF4EECF-80A7-475D-B333-6D1EB8D5CDC7}"/>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4" name="テキスト ボックス 633">
          <a:extLst>
            <a:ext uri="{FF2B5EF4-FFF2-40B4-BE49-F238E27FC236}">
              <a16:creationId xmlns:a16="http://schemas.microsoft.com/office/drawing/2014/main" id="{767C69B8-EA0A-4157-9B0F-DA07F12AC0C4}"/>
            </a:ext>
          </a:extLst>
        </xdr:cNvPr>
        <xdr:cNvSpPr txBox="1"/>
      </xdr:nvSpPr>
      <xdr:spPr>
        <a:xfrm>
          <a:off x="10845966"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8C4A6BD0-8F15-4368-9B21-9DDCCE01C5A6}"/>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6" name="テキスト ボックス 635">
          <a:extLst>
            <a:ext uri="{FF2B5EF4-FFF2-40B4-BE49-F238E27FC236}">
              <a16:creationId xmlns:a16="http://schemas.microsoft.com/office/drawing/2014/main" id="{709C8334-8C62-4551-9492-43EC3752F685}"/>
            </a:ext>
          </a:extLst>
        </xdr:cNvPr>
        <xdr:cNvSpPr txBox="1"/>
      </xdr:nvSpPr>
      <xdr:spPr>
        <a:xfrm>
          <a:off x="109037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7" name="【学校施設】&#10;有形固定資産減価償却率グラフ枠">
          <a:extLst>
            <a:ext uri="{FF2B5EF4-FFF2-40B4-BE49-F238E27FC236}">
              <a16:creationId xmlns:a16="http://schemas.microsoft.com/office/drawing/2014/main" id="{46279A52-D940-4877-98EB-FD8F8795BBDE}"/>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638" name="直線コネクタ 637">
          <a:extLst>
            <a:ext uri="{FF2B5EF4-FFF2-40B4-BE49-F238E27FC236}">
              <a16:creationId xmlns:a16="http://schemas.microsoft.com/office/drawing/2014/main" id="{40808FE8-4A93-427D-8F6B-5F2728D4B4DA}"/>
            </a:ext>
          </a:extLst>
        </xdr:cNvPr>
        <xdr:cNvCxnSpPr/>
      </xdr:nvCxnSpPr>
      <xdr:spPr>
        <a:xfrm flipV="1">
          <a:off x="14696439" y="9051290"/>
          <a:ext cx="0"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639" name="【学校施設】&#10;有形固定資産減価償却率最小値テキスト">
          <a:extLst>
            <a:ext uri="{FF2B5EF4-FFF2-40B4-BE49-F238E27FC236}">
              <a16:creationId xmlns:a16="http://schemas.microsoft.com/office/drawing/2014/main" id="{469FD71F-3585-447C-9EFF-75745AC9712D}"/>
            </a:ext>
          </a:extLst>
        </xdr:cNvPr>
        <xdr:cNvSpPr txBox="1"/>
      </xdr:nvSpPr>
      <xdr:spPr>
        <a:xfrm>
          <a:off x="14735175" y="10344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640" name="直線コネクタ 639">
          <a:extLst>
            <a:ext uri="{FF2B5EF4-FFF2-40B4-BE49-F238E27FC236}">
              <a16:creationId xmlns:a16="http://schemas.microsoft.com/office/drawing/2014/main" id="{26C32E9E-72E6-4BAE-8B04-453324B21A53}"/>
            </a:ext>
          </a:extLst>
        </xdr:cNvPr>
        <xdr:cNvCxnSpPr/>
      </xdr:nvCxnSpPr>
      <xdr:spPr>
        <a:xfrm>
          <a:off x="14611350" y="103409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641" name="【学校施設】&#10;有形固定資産減価償却率最大値テキスト">
          <a:extLst>
            <a:ext uri="{FF2B5EF4-FFF2-40B4-BE49-F238E27FC236}">
              <a16:creationId xmlns:a16="http://schemas.microsoft.com/office/drawing/2014/main" id="{602D0157-7AB8-46A5-B621-E139B4174A5F}"/>
            </a:ext>
          </a:extLst>
        </xdr:cNvPr>
        <xdr:cNvSpPr txBox="1"/>
      </xdr:nvSpPr>
      <xdr:spPr>
        <a:xfrm>
          <a:off x="14735175" y="8839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642" name="直線コネクタ 641">
          <a:extLst>
            <a:ext uri="{FF2B5EF4-FFF2-40B4-BE49-F238E27FC236}">
              <a16:creationId xmlns:a16="http://schemas.microsoft.com/office/drawing/2014/main" id="{92D2F12C-7612-48DD-A0C3-B24FBBA56B80}"/>
            </a:ext>
          </a:extLst>
        </xdr:cNvPr>
        <xdr:cNvCxnSpPr/>
      </xdr:nvCxnSpPr>
      <xdr:spPr>
        <a:xfrm>
          <a:off x="14611350" y="90512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67327</xdr:rowOff>
    </xdr:from>
    <xdr:ext cx="405111" cy="259045"/>
    <xdr:sp macro="" textlink="">
      <xdr:nvSpPr>
        <xdr:cNvPr id="643" name="【学校施設】&#10;有形固定資産減価償却率平均値テキスト">
          <a:extLst>
            <a:ext uri="{FF2B5EF4-FFF2-40B4-BE49-F238E27FC236}">
              <a16:creationId xmlns:a16="http://schemas.microsoft.com/office/drawing/2014/main" id="{CF8ED661-7611-465B-B30B-4BDC0FF41D3D}"/>
            </a:ext>
          </a:extLst>
        </xdr:cNvPr>
        <xdr:cNvSpPr txBox="1"/>
      </xdr:nvSpPr>
      <xdr:spPr>
        <a:xfrm>
          <a:off x="14735175" y="9617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644" name="フローチャート: 判断 643">
          <a:extLst>
            <a:ext uri="{FF2B5EF4-FFF2-40B4-BE49-F238E27FC236}">
              <a16:creationId xmlns:a16="http://schemas.microsoft.com/office/drawing/2014/main" id="{3D15183C-0FA2-435E-968C-CC62A19BF26C}"/>
            </a:ext>
          </a:extLst>
        </xdr:cNvPr>
        <xdr:cNvSpPr/>
      </xdr:nvSpPr>
      <xdr:spPr>
        <a:xfrm>
          <a:off x="14649450" y="97631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645" name="フローチャート: 判断 644">
          <a:extLst>
            <a:ext uri="{FF2B5EF4-FFF2-40B4-BE49-F238E27FC236}">
              <a16:creationId xmlns:a16="http://schemas.microsoft.com/office/drawing/2014/main" id="{18DA26C7-E0C4-4E8B-AE1A-9DEBACD8EC11}"/>
            </a:ext>
          </a:extLst>
        </xdr:cNvPr>
        <xdr:cNvSpPr/>
      </xdr:nvSpPr>
      <xdr:spPr>
        <a:xfrm>
          <a:off x="13887450" y="97231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646" name="フローチャート: 判断 645">
          <a:extLst>
            <a:ext uri="{FF2B5EF4-FFF2-40B4-BE49-F238E27FC236}">
              <a16:creationId xmlns:a16="http://schemas.microsoft.com/office/drawing/2014/main" id="{6DF2BD36-FA27-4604-BF0A-9D10C460D3DA}"/>
            </a:ext>
          </a:extLst>
        </xdr:cNvPr>
        <xdr:cNvSpPr/>
      </xdr:nvSpPr>
      <xdr:spPr>
        <a:xfrm>
          <a:off x="13096875" y="97066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647" name="フローチャート: 判断 646">
          <a:extLst>
            <a:ext uri="{FF2B5EF4-FFF2-40B4-BE49-F238E27FC236}">
              <a16:creationId xmlns:a16="http://schemas.microsoft.com/office/drawing/2014/main" id="{5F0EE98F-F48D-4174-94EC-55F0A38F6A6C}"/>
            </a:ext>
          </a:extLst>
        </xdr:cNvPr>
        <xdr:cNvSpPr/>
      </xdr:nvSpPr>
      <xdr:spPr>
        <a:xfrm>
          <a:off x="12296775" y="97161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648" name="フローチャート: 判断 647">
          <a:extLst>
            <a:ext uri="{FF2B5EF4-FFF2-40B4-BE49-F238E27FC236}">
              <a16:creationId xmlns:a16="http://schemas.microsoft.com/office/drawing/2014/main" id="{3E640D2E-0763-4AEE-B584-61F1B3A2E455}"/>
            </a:ext>
          </a:extLst>
        </xdr:cNvPr>
        <xdr:cNvSpPr/>
      </xdr:nvSpPr>
      <xdr:spPr>
        <a:xfrm>
          <a:off x="11487150" y="97085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C0ED310E-42F2-4223-B97C-ACD40DC5E162}"/>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CEBCEEA9-42B0-4BD3-8220-FEA4864D01BE}"/>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CC2480AA-125D-4227-966D-C4FA0DCBEBCB}"/>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B7DA6D38-AE65-4D2F-A5EF-B4661BACFC58}"/>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CA881B96-C15A-4CD0-94F5-58A6F7792EE9}"/>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53975</xdr:rowOff>
    </xdr:from>
    <xdr:to>
      <xdr:col>85</xdr:col>
      <xdr:colOff>177800</xdr:colOff>
      <xdr:row>61</xdr:row>
      <xdr:rowOff>155575</xdr:rowOff>
    </xdr:to>
    <xdr:sp macro="" textlink="">
      <xdr:nvSpPr>
        <xdr:cNvPr id="654" name="楕円 653">
          <a:extLst>
            <a:ext uri="{FF2B5EF4-FFF2-40B4-BE49-F238E27FC236}">
              <a16:creationId xmlns:a16="http://schemas.microsoft.com/office/drawing/2014/main" id="{9DE93151-5B8E-4F8C-999C-10107D2A6101}"/>
            </a:ext>
          </a:extLst>
        </xdr:cNvPr>
        <xdr:cNvSpPr/>
      </xdr:nvSpPr>
      <xdr:spPr>
        <a:xfrm>
          <a:off x="14649450" y="99314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32402</xdr:rowOff>
    </xdr:from>
    <xdr:ext cx="405111" cy="259045"/>
    <xdr:sp macro="" textlink="">
      <xdr:nvSpPr>
        <xdr:cNvPr id="655" name="【学校施設】&#10;有形固定資産減価償却率該当値テキスト">
          <a:extLst>
            <a:ext uri="{FF2B5EF4-FFF2-40B4-BE49-F238E27FC236}">
              <a16:creationId xmlns:a16="http://schemas.microsoft.com/office/drawing/2014/main" id="{AF9759A9-1654-46BB-8137-13F2AB516A59}"/>
            </a:ext>
          </a:extLst>
        </xdr:cNvPr>
        <xdr:cNvSpPr txBox="1"/>
      </xdr:nvSpPr>
      <xdr:spPr>
        <a:xfrm>
          <a:off x="14735175"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19685</xdr:rowOff>
    </xdr:from>
    <xdr:to>
      <xdr:col>81</xdr:col>
      <xdr:colOff>101600</xdr:colOff>
      <xdr:row>61</xdr:row>
      <xdr:rowOff>121285</xdr:rowOff>
    </xdr:to>
    <xdr:sp macro="" textlink="">
      <xdr:nvSpPr>
        <xdr:cNvPr id="656" name="楕円 655">
          <a:extLst>
            <a:ext uri="{FF2B5EF4-FFF2-40B4-BE49-F238E27FC236}">
              <a16:creationId xmlns:a16="http://schemas.microsoft.com/office/drawing/2014/main" id="{5CFEBF6E-8F45-4854-9A29-1BDAE93F4B82}"/>
            </a:ext>
          </a:extLst>
        </xdr:cNvPr>
        <xdr:cNvSpPr/>
      </xdr:nvSpPr>
      <xdr:spPr>
        <a:xfrm>
          <a:off x="13887450" y="98971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70485</xdr:rowOff>
    </xdr:from>
    <xdr:to>
      <xdr:col>85</xdr:col>
      <xdr:colOff>127000</xdr:colOff>
      <xdr:row>61</xdr:row>
      <xdr:rowOff>104775</xdr:rowOff>
    </xdr:to>
    <xdr:cxnSp macro="">
      <xdr:nvCxnSpPr>
        <xdr:cNvPr id="657" name="直線コネクタ 656">
          <a:extLst>
            <a:ext uri="{FF2B5EF4-FFF2-40B4-BE49-F238E27FC236}">
              <a16:creationId xmlns:a16="http://schemas.microsoft.com/office/drawing/2014/main" id="{6EA3D960-34F4-44A3-8E14-365E61D1DA3D}"/>
            </a:ext>
          </a:extLst>
        </xdr:cNvPr>
        <xdr:cNvCxnSpPr/>
      </xdr:nvCxnSpPr>
      <xdr:spPr>
        <a:xfrm>
          <a:off x="13935075" y="9944735"/>
          <a:ext cx="762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97790</xdr:rowOff>
    </xdr:from>
    <xdr:to>
      <xdr:col>76</xdr:col>
      <xdr:colOff>165100</xdr:colOff>
      <xdr:row>61</xdr:row>
      <xdr:rowOff>27940</xdr:rowOff>
    </xdr:to>
    <xdr:sp macro="" textlink="">
      <xdr:nvSpPr>
        <xdr:cNvPr id="658" name="楕円 657">
          <a:extLst>
            <a:ext uri="{FF2B5EF4-FFF2-40B4-BE49-F238E27FC236}">
              <a16:creationId xmlns:a16="http://schemas.microsoft.com/office/drawing/2014/main" id="{8E57EAF8-9B1C-46C2-9122-046759277154}"/>
            </a:ext>
          </a:extLst>
        </xdr:cNvPr>
        <xdr:cNvSpPr/>
      </xdr:nvSpPr>
      <xdr:spPr>
        <a:xfrm>
          <a:off x="13096875" y="98132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148590</xdr:rowOff>
    </xdr:from>
    <xdr:to>
      <xdr:col>81</xdr:col>
      <xdr:colOff>50800</xdr:colOff>
      <xdr:row>61</xdr:row>
      <xdr:rowOff>70485</xdr:rowOff>
    </xdr:to>
    <xdr:cxnSp macro="">
      <xdr:nvCxnSpPr>
        <xdr:cNvPr id="659" name="直線コネクタ 658">
          <a:extLst>
            <a:ext uri="{FF2B5EF4-FFF2-40B4-BE49-F238E27FC236}">
              <a16:creationId xmlns:a16="http://schemas.microsoft.com/office/drawing/2014/main" id="{509ADA97-7962-426B-853A-30F26AACD9AE}"/>
            </a:ext>
          </a:extLst>
        </xdr:cNvPr>
        <xdr:cNvCxnSpPr/>
      </xdr:nvCxnSpPr>
      <xdr:spPr>
        <a:xfrm>
          <a:off x="13144500" y="9860915"/>
          <a:ext cx="790575"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63500</xdr:rowOff>
    </xdr:from>
    <xdr:to>
      <xdr:col>72</xdr:col>
      <xdr:colOff>38100</xdr:colOff>
      <xdr:row>60</xdr:row>
      <xdr:rowOff>165100</xdr:rowOff>
    </xdr:to>
    <xdr:sp macro="" textlink="">
      <xdr:nvSpPr>
        <xdr:cNvPr id="660" name="楕円 659">
          <a:extLst>
            <a:ext uri="{FF2B5EF4-FFF2-40B4-BE49-F238E27FC236}">
              <a16:creationId xmlns:a16="http://schemas.microsoft.com/office/drawing/2014/main" id="{72316C15-33EC-4336-81AF-AC4CF7B8D787}"/>
            </a:ext>
          </a:extLst>
        </xdr:cNvPr>
        <xdr:cNvSpPr/>
      </xdr:nvSpPr>
      <xdr:spPr>
        <a:xfrm>
          <a:off x="12296775" y="97821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114300</xdr:rowOff>
    </xdr:from>
    <xdr:to>
      <xdr:col>76</xdr:col>
      <xdr:colOff>114300</xdr:colOff>
      <xdr:row>60</xdr:row>
      <xdr:rowOff>148590</xdr:rowOff>
    </xdr:to>
    <xdr:cxnSp macro="">
      <xdr:nvCxnSpPr>
        <xdr:cNvPr id="661" name="直線コネクタ 660">
          <a:extLst>
            <a:ext uri="{FF2B5EF4-FFF2-40B4-BE49-F238E27FC236}">
              <a16:creationId xmlns:a16="http://schemas.microsoft.com/office/drawing/2014/main" id="{6EDA588F-A4EA-477A-8448-F1F6C59F9081}"/>
            </a:ext>
          </a:extLst>
        </xdr:cNvPr>
        <xdr:cNvCxnSpPr/>
      </xdr:nvCxnSpPr>
      <xdr:spPr>
        <a:xfrm>
          <a:off x="12344400" y="9829800"/>
          <a:ext cx="800100"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44450</xdr:rowOff>
    </xdr:from>
    <xdr:to>
      <xdr:col>67</xdr:col>
      <xdr:colOff>101600</xdr:colOff>
      <xdr:row>60</xdr:row>
      <xdr:rowOff>146050</xdr:rowOff>
    </xdr:to>
    <xdr:sp macro="" textlink="">
      <xdr:nvSpPr>
        <xdr:cNvPr id="662" name="楕円 661">
          <a:extLst>
            <a:ext uri="{FF2B5EF4-FFF2-40B4-BE49-F238E27FC236}">
              <a16:creationId xmlns:a16="http://schemas.microsoft.com/office/drawing/2014/main" id="{039DAF5E-1EF0-4C75-9C4B-D5B7FC4F6150}"/>
            </a:ext>
          </a:extLst>
        </xdr:cNvPr>
        <xdr:cNvSpPr/>
      </xdr:nvSpPr>
      <xdr:spPr>
        <a:xfrm>
          <a:off x="11487150" y="97631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95250</xdr:rowOff>
    </xdr:from>
    <xdr:to>
      <xdr:col>71</xdr:col>
      <xdr:colOff>177800</xdr:colOff>
      <xdr:row>60</xdr:row>
      <xdr:rowOff>114300</xdr:rowOff>
    </xdr:to>
    <xdr:cxnSp macro="">
      <xdr:nvCxnSpPr>
        <xdr:cNvPr id="663" name="直線コネクタ 662">
          <a:extLst>
            <a:ext uri="{FF2B5EF4-FFF2-40B4-BE49-F238E27FC236}">
              <a16:creationId xmlns:a16="http://schemas.microsoft.com/office/drawing/2014/main" id="{54D686CC-ABA3-492A-B33A-083835F25B58}"/>
            </a:ext>
          </a:extLst>
        </xdr:cNvPr>
        <xdr:cNvCxnSpPr/>
      </xdr:nvCxnSpPr>
      <xdr:spPr>
        <a:xfrm>
          <a:off x="11534775" y="9810750"/>
          <a:ext cx="8096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664" name="n_1aveValue【学校施設】&#10;有形固定資産減価償却率">
          <a:extLst>
            <a:ext uri="{FF2B5EF4-FFF2-40B4-BE49-F238E27FC236}">
              <a16:creationId xmlns:a16="http://schemas.microsoft.com/office/drawing/2014/main" id="{5AAFF1A9-00A7-4DE0-9D1B-C1D595CCB072}"/>
            </a:ext>
          </a:extLst>
        </xdr:cNvPr>
        <xdr:cNvSpPr txBox="1"/>
      </xdr:nvSpPr>
      <xdr:spPr>
        <a:xfrm>
          <a:off x="13745219"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665" name="n_2aveValue【学校施設】&#10;有形固定資産減価償却率">
          <a:extLst>
            <a:ext uri="{FF2B5EF4-FFF2-40B4-BE49-F238E27FC236}">
              <a16:creationId xmlns:a16="http://schemas.microsoft.com/office/drawing/2014/main" id="{E1903CC9-E62B-4925-96D8-E43F2F9DFCE1}"/>
            </a:ext>
          </a:extLst>
        </xdr:cNvPr>
        <xdr:cNvSpPr txBox="1"/>
      </xdr:nvSpPr>
      <xdr:spPr>
        <a:xfrm>
          <a:off x="12964169"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666" name="n_3aveValue【学校施設】&#10;有形固定資産減価償却率">
          <a:extLst>
            <a:ext uri="{FF2B5EF4-FFF2-40B4-BE49-F238E27FC236}">
              <a16:creationId xmlns:a16="http://schemas.microsoft.com/office/drawing/2014/main" id="{98ED8B8B-BB7A-4934-9593-FD009341DD9B}"/>
            </a:ext>
          </a:extLst>
        </xdr:cNvPr>
        <xdr:cNvSpPr txBox="1"/>
      </xdr:nvSpPr>
      <xdr:spPr>
        <a:xfrm>
          <a:off x="12164069"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667" name="n_4aveValue【学校施設】&#10;有形固定資産減価償却率">
          <a:extLst>
            <a:ext uri="{FF2B5EF4-FFF2-40B4-BE49-F238E27FC236}">
              <a16:creationId xmlns:a16="http://schemas.microsoft.com/office/drawing/2014/main" id="{17118329-4B99-44D6-82EE-B9F85016C7BE}"/>
            </a:ext>
          </a:extLst>
        </xdr:cNvPr>
        <xdr:cNvSpPr txBox="1"/>
      </xdr:nvSpPr>
      <xdr:spPr>
        <a:xfrm>
          <a:off x="11354444" y="949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112412</xdr:rowOff>
    </xdr:from>
    <xdr:ext cx="405111" cy="259045"/>
    <xdr:sp macro="" textlink="">
      <xdr:nvSpPr>
        <xdr:cNvPr id="668" name="n_1mainValue【学校施設】&#10;有形固定資産減価償却率">
          <a:extLst>
            <a:ext uri="{FF2B5EF4-FFF2-40B4-BE49-F238E27FC236}">
              <a16:creationId xmlns:a16="http://schemas.microsoft.com/office/drawing/2014/main" id="{6873D552-902B-4101-A75F-97E938094A6E}"/>
            </a:ext>
          </a:extLst>
        </xdr:cNvPr>
        <xdr:cNvSpPr txBox="1"/>
      </xdr:nvSpPr>
      <xdr:spPr>
        <a:xfrm>
          <a:off x="13745219" y="998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19067</xdr:rowOff>
    </xdr:from>
    <xdr:ext cx="405111" cy="259045"/>
    <xdr:sp macro="" textlink="">
      <xdr:nvSpPr>
        <xdr:cNvPr id="669" name="n_2mainValue【学校施設】&#10;有形固定資産減価償却率">
          <a:extLst>
            <a:ext uri="{FF2B5EF4-FFF2-40B4-BE49-F238E27FC236}">
              <a16:creationId xmlns:a16="http://schemas.microsoft.com/office/drawing/2014/main" id="{B525BFF1-3520-4C67-9437-1386D8472B5F}"/>
            </a:ext>
          </a:extLst>
        </xdr:cNvPr>
        <xdr:cNvSpPr txBox="1"/>
      </xdr:nvSpPr>
      <xdr:spPr>
        <a:xfrm>
          <a:off x="12964169" y="9896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156227</xdr:rowOff>
    </xdr:from>
    <xdr:ext cx="405111" cy="259045"/>
    <xdr:sp macro="" textlink="">
      <xdr:nvSpPr>
        <xdr:cNvPr id="670" name="n_3mainValue【学校施設】&#10;有形固定資産減価償却率">
          <a:extLst>
            <a:ext uri="{FF2B5EF4-FFF2-40B4-BE49-F238E27FC236}">
              <a16:creationId xmlns:a16="http://schemas.microsoft.com/office/drawing/2014/main" id="{8F21FEC0-51AB-4EFB-992A-17826E8D3C6A}"/>
            </a:ext>
          </a:extLst>
        </xdr:cNvPr>
        <xdr:cNvSpPr txBox="1"/>
      </xdr:nvSpPr>
      <xdr:spPr>
        <a:xfrm>
          <a:off x="12164069" y="9874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137177</xdr:rowOff>
    </xdr:from>
    <xdr:ext cx="405111" cy="259045"/>
    <xdr:sp macro="" textlink="">
      <xdr:nvSpPr>
        <xdr:cNvPr id="671" name="n_4mainValue【学校施設】&#10;有形固定資産減価償却率">
          <a:extLst>
            <a:ext uri="{FF2B5EF4-FFF2-40B4-BE49-F238E27FC236}">
              <a16:creationId xmlns:a16="http://schemas.microsoft.com/office/drawing/2014/main" id="{DCE9E258-E4D5-48D6-B2C3-7A0BD2ECFA5B}"/>
            </a:ext>
          </a:extLst>
        </xdr:cNvPr>
        <xdr:cNvSpPr txBox="1"/>
      </xdr:nvSpPr>
      <xdr:spPr>
        <a:xfrm>
          <a:off x="11354444" y="9855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05856B77-4B76-4350-862A-E721986F8693}"/>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96EB6E4F-99ED-49FE-AB8A-2103CAC41FFE}"/>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A19794E0-1191-4521-B871-7527CDB66FD0}"/>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C2FDE9A4-D012-4F2E-9330-66BD64888088}"/>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AF37D1BE-4268-40D1-86E0-4C24FE869B6E}"/>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6F20917A-2A0C-47D2-B4A9-03A1F58FE8EE}"/>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2174BAB0-C4F5-4BA6-9A43-7A56CFC8B879}"/>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4F056C80-33A7-4A6F-9E84-9A65E5FE86B2}"/>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128D9D08-CC8F-4D3C-9121-D6ED97732D1C}"/>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B37D3D30-923E-4FB2-93D4-6BC21F08C2F7}"/>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C77B700C-7B39-406B-86A1-756E7D5480FD}"/>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a:extLst>
            <a:ext uri="{FF2B5EF4-FFF2-40B4-BE49-F238E27FC236}">
              <a16:creationId xmlns:a16="http://schemas.microsoft.com/office/drawing/2014/main" id="{A68837EC-DCF5-46C8-8637-861C9330A55D}"/>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D06EF3FE-68A1-46EA-BD83-71A0DC2FACB8}"/>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a:extLst>
            <a:ext uri="{FF2B5EF4-FFF2-40B4-BE49-F238E27FC236}">
              <a16:creationId xmlns:a16="http://schemas.microsoft.com/office/drawing/2014/main" id="{3744FB07-F08B-487B-ADDD-5B105F18B75A}"/>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F7398699-AAD8-481D-B529-D1A893232054}"/>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C691F4C8-9F19-40DD-8B11-FF170B13B5DC}"/>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43E5B6FF-6F9A-4D08-8A31-A094C0778232}"/>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a:extLst>
            <a:ext uri="{FF2B5EF4-FFF2-40B4-BE49-F238E27FC236}">
              <a16:creationId xmlns:a16="http://schemas.microsoft.com/office/drawing/2014/main" id="{6359B973-0BF3-426C-8752-ABE6EDC3CB91}"/>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F33A2A62-0F90-48F9-A9A3-7F1DFE30DAAA}"/>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a:extLst>
            <a:ext uri="{FF2B5EF4-FFF2-40B4-BE49-F238E27FC236}">
              <a16:creationId xmlns:a16="http://schemas.microsoft.com/office/drawing/2014/main" id="{FA5E5B2D-6E12-4C12-B7EA-211889EF7BFC}"/>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ECFBAB93-8046-4170-9347-37F5A4239333}"/>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3" name="テキスト ボックス 692">
          <a:extLst>
            <a:ext uri="{FF2B5EF4-FFF2-40B4-BE49-F238E27FC236}">
              <a16:creationId xmlns:a16="http://schemas.microsoft.com/office/drawing/2014/main" id="{DDB74EDE-9172-44C4-B4A1-E20B647DA257}"/>
            </a:ext>
          </a:extLst>
        </xdr:cNvPr>
        <xdr:cNvSpPr txBox="1"/>
      </xdr:nvSpPr>
      <xdr:spPr>
        <a:xfrm>
          <a:off x="15985051" y="8503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学校施設】&#10;一人当たり面積グラフ枠">
          <a:extLst>
            <a:ext uri="{FF2B5EF4-FFF2-40B4-BE49-F238E27FC236}">
              <a16:creationId xmlns:a16="http://schemas.microsoft.com/office/drawing/2014/main" id="{F3192192-A1D7-4278-ADE4-4D2BBE189C75}"/>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695" name="直線コネクタ 694">
          <a:extLst>
            <a:ext uri="{FF2B5EF4-FFF2-40B4-BE49-F238E27FC236}">
              <a16:creationId xmlns:a16="http://schemas.microsoft.com/office/drawing/2014/main" id="{ADE195E2-FA84-418B-9AAA-53258840F11C}"/>
            </a:ext>
          </a:extLst>
        </xdr:cNvPr>
        <xdr:cNvCxnSpPr/>
      </xdr:nvCxnSpPr>
      <xdr:spPr>
        <a:xfrm flipV="1">
          <a:off x="19954239" y="9083993"/>
          <a:ext cx="0" cy="121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696" name="【学校施設】&#10;一人当たり面積最小値テキスト">
          <a:extLst>
            <a:ext uri="{FF2B5EF4-FFF2-40B4-BE49-F238E27FC236}">
              <a16:creationId xmlns:a16="http://schemas.microsoft.com/office/drawing/2014/main" id="{427350C4-80D5-49AF-96AF-085C6F90A843}"/>
            </a:ext>
          </a:extLst>
        </xdr:cNvPr>
        <xdr:cNvSpPr txBox="1"/>
      </xdr:nvSpPr>
      <xdr:spPr>
        <a:xfrm>
          <a:off x="19992975" y="1030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697" name="直線コネクタ 696">
          <a:extLst>
            <a:ext uri="{FF2B5EF4-FFF2-40B4-BE49-F238E27FC236}">
              <a16:creationId xmlns:a16="http://schemas.microsoft.com/office/drawing/2014/main" id="{3ADE5668-56EE-4882-AB7A-0D843A417C0F}"/>
            </a:ext>
          </a:extLst>
        </xdr:cNvPr>
        <xdr:cNvCxnSpPr/>
      </xdr:nvCxnSpPr>
      <xdr:spPr>
        <a:xfrm>
          <a:off x="19878675" y="103036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698" name="【学校施設】&#10;一人当たり面積最大値テキスト">
          <a:extLst>
            <a:ext uri="{FF2B5EF4-FFF2-40B4-BE49-F238E27FC236}">
              <a16:creationId xmlns:a16="http://schemas.microsoft.com/office/drawing/2014/main" id="{3E710852-43CB-4E52-8E39-0E78ADA87D8F}"/>
            </a:ext>
          </a:extLst>
        </xdr:cNvPr>
        <xdr:cNvSpPr txBox="1"/>
      </xdr:nvSpPr>
      <xdr:spPr>
        <a:xfrm>
          <a:off x="19992975" y="887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99" name="直線コネクタ 698">
          <a:extLst>
            <a:ext uri="{FF2B5EF4-FFF2-40B4-BE49-F238E27FC236}">
              <a16:creationId xmlns:a16="http://schemas.microsoft.com/office/drawing/2014/main" id="{4D395A8E-00C9-420A-8884-7E6D188158D4}"/>
            </a:ext>
          </a:extLst>
        </xdr:cNvPr>
        <xdr:cNvCxnSpPr/>
      </xdr:nvCxnSpPr>
      <xdr:spPr>
        <a:xfrm>
          <a:off x="19878675" y="90839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167276</xdr:rowOff>
    </xdr:from>
    <xdr:ext cx="469744" cy="259045"/>
    <xdr:sp macro="" textlink="">
      <xdr:nvSpPr>
        <xdr:cNvPr id="700" name="【学校施設】&#10;一人当たり面積平均値テキスト">
          <a:extLst>
            <a:ext uri="{FF2B5EF4-FFF2-40B4-BE49-F238E27FC236}">
              <a16:creationId xmlns:a16="http://schemas.microsoft.com/office/drawing/2014/main" id="{1C90B227-50A8-45E8-B430-DB497D6AE676}"/>
            </a:ext>
          </a:extLst>
        </xdr:cNvPr>
        <xdr:cNvSpPr txBox="1"/>
      </xdr:nvSpPr>
      <xdr:spPr>
        <a:xfrm>
          <a:off x="19992975" y="9879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701" name="フローチャート: 判断 700">
          <a:extLst>
            <a:ext uri="{FF2B5EF4-FFF2-40B4-BE49-F238E27FC236}">
              <a16:creationId xmlns:a16="http://schemas.microsoft.com/office/drawing/2014/main" id="{6123C50D-3628-43C6-8CF1-3716C3FB3BE5}"/>
            </a:ext>
          </a:extLst>
        </xdr:cNvPr>
        <xdr:cNvSpPr/>
      </xdr:nvSpPr>
      <xdr:spPr>
        <a:xfrm>
          <a:off x="19897725" y="989482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702" name="フローチャート: 判断 701">
          <a:extLst>
            <a:ext uri="{FF2B5EF4-FFF2-40B4-BE49-F238E27FC236}">
              <a16:creationId xmlns:a16="http://schemas.microsoft.com/office/drawing/2014/main" id="{2F6C4139-0469-402D-AE6D-DC8AB12A399D}"/>
            </a:ext>
          </a:extLst>
        </xdr:cNvPr>
        <xdr:cNvSpPr/>
      </xdr:nvSpPr>
      <xdr:spPr>
        <a:xfrm>
          <a:off x="19154775" y="98953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703" name="フローチャート: 判断 702">
          <a:extLst>
            <a:ext uri="{FF2B5EF4-FFF2-40B4-BE49-F238E27FC236}">
              <a16:creationId xmlns:a16="http://schemas.microsoft.com/office/drawing/2014/main" id="{D152D000-735C-46AC-B65A-F1407A32621A}"/>
            </a:ext>
          </a:extLst>
        </xdr:cNvPr>
        <xdr:cNvSpPr/>
      </xdr:nvSpPr>
      <xdr:spPr>
        <a:xfrm>
          <a:off x="18345150" y="99086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704" name="フローチャート: 判断 703">
          <a:extLst>
            <a:ext uri="{FF2B5EF4-FFF2-40B4-BE49-F238E27FC236}">
              <a16:creationId xmlns:a16="http://schemas.microsoft.com/office/drawing/2014/main" id="{DE91FD08-8018-4600-9C29-73FBE0BEB8F3}"/>
            </a:ext>
          </a:extLst>
        </xdr:cNvPr>
        <xdr:cNvSpPr/>
      </xdr:nvSpPr>
      <xdr:spPr>
        <a:xfrm>
          <a:off x="17554575" y="992555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705" name="フローチャート: 判断 704">
          <a:extLst>
            <a:ext uri="{FF2B5EF4-FFF2-40B4-BE49-F238E27FC236}">
              <a16:creationId xmlns:a16="http://schemas.microsoft.com/office/drawing/2014/main" id="{7DF68996-474F-4886-B70B-22993648AFA4}"/>
            </a:ext>
          </a:extLst>
        </xdr:cNvPr>
        <xdr:cNvSpPr/>
      </xdr:nvSpPr>
      <xdr:spPr>
        <a:xfrm>
          <a:off x="16754475" y="99429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5287642D-3D93-49F4-A87A-0635BFF5096E}"/>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3037316D-0854-4A98-94E8-E877B825310C}"/>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4B834107-9DB9-4615-A986-EF89192C1736}"/>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7F487788-6A31-4632-88C5-40273F21BCA3}"/>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142A6331-7828-444D-B61A-1FFD2FF6B46A}"/>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110934</xdr:rowOff>
    </xdr:from>
    <xdr:to>
      <xdr:col>116</xdr:col>
      <xdr:colOff>114300</xdr:colOff>
      <xdr:row>61</xdr:row>
      <xdr:rowOff>41084</xdr:rowOff>
    </xdr:to>
    <xdr:sp macro="" textlink="">
      <xdr:nvSpPr>
        <xdr:cNvPr id="711" name="楕円 710">
          <a:extLst>
            <a:ext uri="{FF2B5EF4-FFF2-40B4-BE49-F238E27FC236}">
              <a16:creationId xmlns:a16="http://schemas.microsoft.com/office/drawing/2014/main" id="{190BAC9D-6603-4FA2-BA2A-524824675E61}"/>
            </a:ext>
          </a:extLst>
        </xdr:cNvPr>
        <xdr:cNvSpPr/>
      </xdr:nvSpPr>
      <xdr:spPr>
        <a:xfrm>
          <a:off x="19897725" y="982325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133811</xdr:rowOff>
    </xdr:from>
    <xdr:ext cx="469744" cy="259045"/>
    <xdr:sp macro="" textlink="">
      <xdr:nvSpPr>
        <xdr:cNvPr id="712" name="【学校施設】&#10;一人当たり面積該当値テキスト">
          <a:extLst>
            <a:ext uri="{FF2B5EF4-FFF2-40B4-BE49-F238E27FC236}">
              <a16:creationId xmlns:a16="http://schemas.microsoft.com/office/drawing/2014/main" id="{DBAF8CE2-3978-49A2-B2DE-DA082D5C0998}"/>
            </a:ext>
          </a:extLst>
        </xdr:cNvPr>
        <xdr:cNvSpPr txBox="1"/>
      </xdr:nvSpPr>
      <xdr:spPr>
        <a:xfrm>
          <a:off x="19992975" y="9687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120841</xdr:rowOff>
    </xdr:from>
    <xdr:to>
      <xdr:col>112</xdr:col>
      <xdr:colOff>38100</xdr:colOff>
      <xdr:row>61</xdr:row>
      <xdr:rowOff>50991</xdr:rowOff>
    </xdr:to>
    <xdr:sp macro="" textlink="">
      <xdr:nvSpPr>
        <xdr:cNvPr id="713" name="楕円 712">
          <a:extLst>
            <a:ext uri="{FF2B5EF4-FFF2-40B4-BE49-F238E27FC236}">
              <a16:creationId xmlns:a16="http://schemas.microsoft.com/office/drawing/2014/main" id="{ECD5836C-E957-4371-A9BB-0D8B72353FEA}"/>
            </a:ext>
          </a:extLst>
        </xdr:cNvPr>
        <xdr:cNvSpPr/>
      </xdr:nvSpPr>
      <xdr:spPr>
        <a:xfrm>
          <a:off x="19154775" y="983951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161734</xdr:rowOff>
    </xdr:from>
    <xdr:to>
      <xdr:col>116</xdr:col>
      <xdr:colOff>63500</xdr:colOff>
      <xdr:row>61</xdr:row>
      <xdr:rowOff>191</xdr:rowOff>
    </xdr:to>
    <xdr:cxnSp macro="">
      <xdr:nvCxnSpPr>
        <xdr:cNvPr id="714" name="直線コネクタ 713">
          <a:extLst>
            <a:ext uri="{FF2B5EF4-FFF2-40B4-BE49-F238E27FC236}">
              <a16:creationId xmlns:a16="http://schemas.microsoft.com/office/drawing/2014/main" id="{5D4041D0-6BDC-4F7E-BA5E-ABEFF4E6EDCB}"/>
            </a:ext>
          </a:extLst>
        </xdr:cNvPr>
        <xdr:cNvCxnSpPr/>
      </xdr:nvCxnSpPr>
      <xdr:spPr>
        <a:xfrm flipV="1">
          <a:off x="19202400" y="9880409"/>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125031</xdr:rowOff>
    </xdr:from>
    <xdr:to>
      <xdr:col>107</xdr:col>
      <xdr:colOff>101600</xdr:colOff>
      <xdr:row>61</xdr:row>
      <xdr:rowOff>55181</xdr:rowOff>
    </xdr:to>
    <xdr:sp macro="" textlink="">
      <xdr:nvSpPr>
        <xdr:cNvPr id="715" name="楕円 714">
          <a:extLst>
            <a:ext uri="{FF2B5EF4-FFF2-40B4-BE49-F238E27FC236}">
              <a16:creationId xmlns:a16="http://schemas.microsoft.com/office/drawing/2014/main" id="{E9667D2E-654D-489B-9A22-F4A576773562}"/>
            </a:ext>
          </a:extLst>
        </xdr:cNvPr>
        <xdr:cNvSpPr/>
      </xdr:nvSpPr>
      <xdr:spPr>
        <a:xfrm>
          <a:off x="18345150" y="983735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191</xdr:rowOff>
    </xdr:from>
    <xdr:to>
      <xdr:col>111</xdr:col>
      <xdr:colOff>177800</xdr:colOff>
      <xdr:row>61</xdr:row>
      <xdr:rowOff>4381</xdr:rowOff>
    </xdr:to>
    <xdr:cxnSp macro="">
      <xdr:nvCxnSpPr>
        <xdr:cNvPr id="716" name="直線コネクタ 715">
          <a:extLst>
            <a:ext uri="{FF2B5EF4-FFF2-40B4-BE49-F238E27FC236}">
              <a16:creationId xmlns:a16="http://schemas.microsoft.com/office/drawing/2014/main" id="{D9F1FB18-BDC8-46DF-8ED7-8D6B414E8A91}"/>
            </a:ext>
          </a:extLst>
        </xdr:cNvPr>
        <xdr:cNvCxnSpPr/>
      </xdr:nvCxnSpPr>
      <xdr:spPr>
        <a:xfrm flipV="1">
          <a:off x="18392775" y="9877616"/>
          <a:ext cx="809625" cy="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135699</xdr:rowOff>
    </xdr:from>
    <xdr:to>
      <xdr:col>102</xdr:col>
      <xdr:colOff>165100</xdr:colOff>
      <xdr:row>61</xdr:row>
      <xdr:rowOff>65849</xdr:rowOff>
    </xdr:to>
    <xdr:sp macro="" textlink="">
      <xdr:nvSpPr>
        <xdr:cNvPr id="717" name="楕円 716">
          <a:extLst>
            <a:ext uri="{FF2B5EF4-FFF2-40B4-BE49-F238E27FC236}">
              <a16:creationId xmlns:a16="http://schemas.microsoft.com/office/drawing/2014/main" id="{3C540E80-7289-4DDF-8093-F962B1449E43}"/>
            </a:ext>
          </a:extLst>
        </xdr:cNvPr>
        <xdr:cNvSpPr/>
      </xdr:nvSpPr>
      <xdr:spPr>
        <a:xfrm>
          <a:off x="17554575" y="985119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4381</xdr:rowOff>
    </xdr:from>
    <xdr:to>
      <xdr:col>107</xdr:col>
      <xdr:colOff>50800</xdr:colOff>
      <xdr:row>61</xdr:row>
      <xdr:rowOff>15049</xdr:rowOff>
    </xdr:to>
    <xdr:cxnSp macro="">
      <xdr:nvCxnSpPr>
        <xdr:cNvPr id="718" name="直線コネクタ 717">
          <a:extLst>
            <a:ext uri="{FF2B5EF4-FFF2-40B4-BE49-F238E27FC236}">
              <a16:creationId xmlns:a16="http://schemas.microsoft.com/office/drawing/2014/main" id="{4324B205-2834-49BC-B07D-E67B12AC6674}"/>
            </a:ext>
          </a:extLst>
        </xdr:cNvPr>
        <xdr:cNvCxnSpPr/>
      </xdr:nvCxnSpPr>
      <xdr:spPr>
        <a:xfrm flipV="1">
          <a:off x="17602200" y="9884981"/>
          <a:ext cx="790575"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153035</xdr:rowOff>
    </xdr:from>
    <xdr:to>
      <xdr:col>98</xdr:col>
      <xdr:colOff>38100</xdr:colOff>
      <xdr:row>61</xdr:row>
      <xdr:rowOff>83185</xdr:rowOff>
    </xdr:to>
    <xdr:sp macro="" textlink="">
      <xdr:nvSpPr>
        <xdr:cNvPr id="719" name="楕円 718">
          <a:extLst>
            <a:ext uri="{FF2B5EF4-FFF2-40B4-BE49-F238E27FC236}">
              <a16:creationId xmlns:a16="http://schemas.microsoft.com/office/drawing/2014/main" id="{8C38818A-7B81-4B1A-9F2F-8A15977B41DB}"/>
            </a:ext>
          </a:extLst>
        </xdr:cNvPr>
        <xdr:cNvSpPr/>
      </xdr:nvSpPr>
      <xdr:spPr>
        <a:xfrm>
          <a:off x="16754475" y="98685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15049</xdr:rowOff>
    </xdr:from>
    <xdr:to>
      <xdr:col>102</xdr:col>
      <xdr:colOff>114300</xdr:colOff>
      <xdr:row>61</xdr:row>
      <xdr:rowOff>32385</xdr:rowOff>
    </xdr:to>
    <xdr:cxnSp macro="">
      <xdr:nvCxnSpPr>
        <xdr:cNvPr id="720" name="直線コネクタ 719">
          <a:extLst>
            <a:ext uri="{FF2B5EF4-FFF2-40B4-BE49-F238E27FC236}">
              <a16:creationId xmlns:a16="http://schemas.microsoft.com/office/drawing/2014/main" id="{A6522F2B-7268-424E-A0B9-D373F9FB2B2C}"/>
            </a:ext>
          </a:extLst>
        </xdr:cNvPr>
        <xdr:cNvCxnSpPr/>
      </xdr:nvCxnSpPr>
      <xdr:spPr>
        <a:xfrm flipV="1">
          <a:off x="16802100" y="9889299"/>
          <a:ext cx="8001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110697</xdr:rowOff>
    </xdr:from>
    <xdr:ext cx="469744" cy="259045"/>
    <xdr:sp macro="" textlink="">
      <xdr:nvSpPr>
        <xdr:cNvPr id="721" name="n_1aveValue【学校施設】&#10;一人当たり面積">
          <a:extLst>
            <a:ext uri="{FF2B5EF4-FFF2-40B4-BE49-F238E27FC236}">
              <a16:creationId xmlns:a16="http://schemas.microsoft.com/office/drawing/2014/main" id="{12162C19-A0CD-4EBF-8B11-7991DEF9C481}"/>
            </a:ext>
          </a:extLst>
        </xdr:cNvPr>
        <xdr:cNvSpPr txBox="1"/>
      </xdr:nvSpPr>
      <xdr:spPr>
        <a:xfrm>
          <a:off x="18983402" y="998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120794</xdr:rowOff>
    </xdr:from>
    <xdr:ext cx="469744" cy="259045"/>
    <xdr:sp macro="" textlink="">
      <xdr:nvSpPr>
        <xdr:cNvPr id="722" name="n_2aveValue【学校施設】&#10;一人当たり面積">
          <a:extLst>
            <a:ext uri="{FF2B5EF4-FFF2-40B4-BE49-F238E27FC236}">
              <a16:creationId xmlns:a16="http://schemas.microsoft.com/office/drawing/2014/main" id="{1652E720-4352-475F-B0A7-E65B09A25AA7}"/>
            </a:ext>
          </a:extLst>
        </xdr:cNvPr>
        <xdr:cNvSpPr txBox="1"/>
      </xdr:nvSpPr>
      <xdr:spPr>
        <a:xfrm>
          <a:off x="18183302" y="1000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144035</xdr:rowOff>
    </xdr:from>
    <xdr:ext cx="469744" cy="259045"/>
    <xdr:sp macro="" textlink="">
      <xdr:nvSpPr>
        <xdr:cNvPr id="723" name="n_3aveValue【学校施設】&#10;一人当たり面積">
          <a:extLst>
            <a:ext uri="{FF2B5EF4-FFF2-40B4-BE49-F238E27FC236}">
              <a16:creationId xmlns:a16="http://schemas.microsoft.com/office/drawing/2014/main" id="{E56A3894-4FC5-46ED-BD2B-C8BE2EB590FD}"/>
            </a:ext>
          </a:extLst>
        </xdr:cNvPr>
        <xdr:cNvSpPr txBox="1"/>
      </xdr:nvSpPr>
      <xdr:spPr>
        <a:xfrm>
          <a:off x="17383202" y="1001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155084</xdr:rowOff>
    </xdr:from>
    <xdr:ext cx="469744" cy="259045"/>
    <xdr:sp macro="" textlink="">
      <xdr:nvSpPr>
        <xdr:cNvPr id="724" name="n_4aveValue【学校施設】&#10;一人当たり面積">
          <a:extLst>
            <a:ext uri="{FF2B5EF4-FFF2-40B4-BE49-F238E27FC236}">
              <a16:creationId xmlns:a16="http://schemas.microsoft.com/office/drawing/2014/main" id="{C6A39ECF-E333-42C3-8F05-045D46B91664}"/>
            </a:ext>
          </a:extLst>
        </xdr:cNvPr>
        <xdr:cNvSpPr txBox="1"/>
      </xdr:nvSpPr>
      <xdr:spPr>
        <a:xfrm>
          <a:off x="16592627" y="10032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67518</xdr:rowOff>
    </xdr:from>
    <xdr:ext cx="469744" cy="259045"/>
    <xdr:sp macro="" textlink="">
      <xdr:nvSpPr>
        <xdr:cNvPr id="725" name="n_1mainValue【学校施設】&#10;一人当たり面積">
          <a:extLst>
            <a:ext uri="{FF2B5EF4-FFF2-40B4-BE49-F238E27FC236}">
              <a16:creationId xmlns:a16="http://schemas.microsoft.com/office/drawing/2014/main" id="{D5361684-2084-4BFF-839E-F01908B492DF}"/>
            </a:ext>
          </a:extLst>
        </xdr:cNvPr>
        <xdr:cNvSpPr txBox="1"/>
      </xdr:nvSpPr>
      <xdr:spPr>
        <a:xfrm>
          <a:off x="18983402" y="961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71708</xdr:rowOff>
    </xdr:from>
    <xdr:ext cx="469744" cy="259045"/>
    <xdr:sp macro="" textlink="">
      <xdr:nvSpPr>
        <xdr:cNvPr id="726" name="n_2mainValue【学校施設】&#10;一人当たり面積">
          <a:extLst>
            <a:ext uri="{FF2B5EF4-FFF2-40B4-BE49-F238E27FC236}">
              <a16:creationId xmlns:a16="http://schemas.microsoft.com/office/drawing/2014/main" id="{0E3EC645-2220-4E24-A8E9-57D6CD29C645}"/>
            </a:ext>
          </a:extLst>
        </xdr:cNvPr>
        <xdr:cNvSpPr txBox="1"/>
      </xdr:nvSpPr>
      <xdr:spPr>
        <a:xfrm>
          <a:off x="18183302" y="962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82376</xdr:rowOff>
    </xdr:from>
    <xdr:ext cx="469744" cy="259045"/>
    <xdr:sp macro="" textlink="">
      <xdr:nvSpPr>
        <xdr:cNvPr id="727" name="n_3mainValue【学校施設】&#10;一人当たり面積">
          <a:extLst>
            <a:ext uri="{FF2B5EF4-FFF2-40B4-BE49-F238E27FC236}">
              <a16:creationId xmlns:a16="http://schemas.microsoft.com/office/drawing/2014/main" id="{A8F3FD81-4C42-4DB5-BCC0-09B6F5E3E1A7}"/>
            </a:ext>
          </a:extLst>
        </xdr:cNvPr>
        <xdr:cNvSpPr txBox="1"/>
      </xdr:nvSpPr>
      <xdr:spPr>
        <a:xfrm>
          <a:off x="17383202" y="963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99712</xdr:rowOff>
    </xdr:from>
    <xdr:ext cx="469744" cy="259045"/>
    <xdr:sp macro="" textlink="">
      <xdr:nvSpPr>
        <xdr:cNvPr id="728" name="n_4mainValue【学校施設】&#10;一人当たり面積">
          <a:extLst>
            <a:ext uri="{FF2B5EF4-FFF2-40B4-BE49-F238E27FC236}">
              <a16:creationId xmlns:a16="http://schemas.microsoft.com/office/drawing/2014/main" id="{D317271A-1C0E-490D-A010-0DF5E280BB2E}"/>
            </a:ext>
          </a:extLst>
        </xdr:cNvPr>
        <xdr:cNvSpPr txBox="1"/>
      </xdr:nvSpPr>
      <xdr:spPr>
        <a:xfrm>
          <a:off x="16592627" y="9656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CB2D5690-AC10-4627-929D-17DC0054B6F6}"/>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48A93D09-3FE6-4A38-8D06-DE909E0B59EC}"/>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60186C21-AD5B-40FF-B6DE-80C6257EFAEA}"/>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D9F42B93-35EE-4DFE-A579-DDEACCC9AA52}"/>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BC77694B-AADD-4C81-B697-A9092DB7EF90}"/>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AD32B19E-2AC6-41C3-BFD4-1756FF76DFA1}"/>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F1CE9DB7-8538-4092-9289-AA397217CB7F}"/>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1A763C16-33E8-4BC4-BF50-391028E62DB5}"/>
            </a:ext>
          </a:extLst>
        </xdr:cNvPr>
        <xdr:cNvSpPr/>
      </xdr:nvSpPr>
      <xdr:spPr>
        <a:xfrm>
          <a:off x="11210925" y="122396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7" name="正方形/長方形 736">
          <a:extLst>
            <a:ext uri="{FF2B5EF4-FFF2-40B4-BE49-F238E27FC236}">
              <a16:creationId xmlns:a16="http://schemas.microsoft.com/office/drawing/2014/main" id="{A1E669F5-102E-44F9-BDBB-17B62209DEC2}"/>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8" name="正方形/長方形 737">
          <a:extLst>
            <a:ext uri="{FF2B5EF4-FFF2-40B4-BE49-F238E27FC236}">
              <a16:creationId xmlns:a16="http://schemas.microsoft.com/office/drawing/2014/main" id="{C8EDD7B5-47D8-40D3-953F-935394960A74}"/>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9" name="正方形/長方形 738">
          <a:extLst>
            <a:ext uri="{FF2B5EF4-FFF2-40B4-BE49-F238E27FC236}">
              <a16:creationId xmlns:a16="http://schemas.microsoft.com/office/drawing/2014/main" id="{2CFEBC6F-362C-4EE5-A786-F89D3329F866}"/>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0" name="正方形/長方形 739">
          <a:extLst>
            <a:ext uri="{FF2B5EF4-FFF2-40B4-BE49-F238E27FC236}">
              <a16:creationId xmlns:a16="http://schemas.microsoft.com/office/drawing/2014/main" id="{FE84281D-6D51-4180-89D7-BA200D323BA5}"/>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1" name="正方形/長方形 740">
          <a:extLst>
            <a:ext uri="{FF2B5EF4-FFF2-40B4-BE49-F238E27FC236}">
              <a16:creationId xmlns:a16="http://schemas.microsoft.com/office/drawing/2014/main" id="{A8EBF24F-FC34-45E9-AE80-01774C8F91A3}"/>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2" name="正方形/長方形 741">
          <a:extLst>
            <a:ext uri="{FF2B5EF4-FFF2-40B4-BE49-F238E27FC236}">
              <a16:creationId xmlns:a16="http://schemas.microsoft.com/office/drawing/2014/main" id="{3408FB83-8306-4A49-A3F2-9576986E8CA8}"/>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3" name="正方形/長方形 742">
          <a:extLst>
            <a:ext uri="{FF2B5EF4-FFF2-40B4-BE49-F238E27FC236}">
              <a16:creationId xmlns:a16="http://schemas.microsoft.com/office/drawing/2014/main" id="{CADC779D-D9FB-4407-9AAC-7B8D041189CA}"/>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4" name="正方形/長方形 743">
          <a:extLst>
            <a:ext uri="{FF2B5EF4-FFF2-40B4-BE49-F238E27FC236}">
              <a16:creationId xmlns:a16="http://schemas.microsoft.com/office/drawing/2014/main" id="{BCFC17C7-3E55-4787-834C-8879FB7403A6}"/>
            </a:ext>
          </a:extLst>
        </xdr:cNvPr>
        <xdr:cNvSpPr/>
      </xdr:nvSpPr>
      <xdr:spPr>
        <a:xfrm>
          <a:off x="16459200" y="122396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C8ACAEEC-63A2-4495-85EC-B12ED4903C4C}"/>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id="{359BF3C3-1773-4946-97FF-FF5B96084C15}"/>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id="{D144DCFE-95BB-4060-A80C-0ECFD6CAC6A3}"/>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id="{91B8CE47-1927-445C-A09B-74DA7A3F2B33}"/>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id="{022D7958-85C2-472F-8270-518621D7CBF4}"/>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id="{9C575660-33FC-456C-B608-35F14B93D423}"/>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id="{54F6C29F-7FE1-4761-996D-5F17C9C913AA}"/>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id="{96765740-95D4-49C0-9659-D490581032B4}"/>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a:extLst>
            <a:ext uri="{FF2B5EF4-FFF2-40B4-BE49-F238E27FC236}">
              <a16:creationId xmlns:a16="http://schemas.microsoft.com/office/drawing/2014/main" id="{74DD2C3C-577F-4D65-88C9-7423C83E88C8}"/>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a:extLst>
            <a:ext uri="{FF2B5EF4-FFF2-40B4-BE49-F238E27FC236}">
              <a16:creationId xmlns:a16="http://schemas.microsoft.com/office/drawing/2014/main" id="{E4E6D17E-FC19-4684-85BB-19DBE074A773}"/>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a:extLst>
            <a:ext uri="{FF2B5EF4-FFF2-40B4-BE49-F238E27FC236}">
              <a16:creationId xmlns:a16="http://schemas.microsoft.com/office/drawing/2014/main" id="{7B105769-0E7A-4293-9C17-E23633D7195E}"/>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6" name="直線コネクタ 755">
          <a:extLst>
            <a:ext uri="{FF2B5EF4-FFF2-40B4-BE49-F238E27FC236}">
              <a16:creationId xmlns:a16="http://schemas.microsoft.com/office/drawing/2014/main" id="{98C3B9DC-CF0C-43F7-99A6-892D7167D6C8}"/>
            </a:ext>
          </a:extLst>
        </xdr:cNvPr>
        <xdr:cNvCxnSpPr/>
      </xdr:nvCxnSpPr>
      <xdr:spPr>
        <a:xfrm>
          <a:off x="11210925" y="176403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7" name="テキスト ボックス 756">
          <a:extLst>
            <a:ext uri="{FF2B5EF4-FFF2-40B4-BE49-F238E27FC236}">
              <a16:creationId xmlns:a16="http://schemas.microsoft.com/office/drawing/2014/main" id="{58BD3198-D736-4C0D-AC33-77DE933A8F1E}"/>
            </a:ext>
          </a:extLst>
        </xdr:cNvPr>
        <xdr:cNvSpPr txBox="1"/>
      </xdr:nvSpPr>
      <xdr:spPr>
        <a:xfrm>
          <a:off x="107945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8" name="直線コネクタ 757">
          <a:extLst>
            <a:ext uri="{FF2B5EF4-FFF2-40B4-BE49-F238E27FC236}">
              <a16:creationId xmlns:a16="http://schemas.microsoft.com/office/drawing/2014/main" id="{8C73EE3D-D9CA-480A-AF0D-0F4721193249}"/>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9" name="テキスト ボックス 758">
          <a:extLst>
            <a:ext uri="{FF2B5EF4-FFF2-40B4-BE49-F238E27FC236}">
              <a16:creationId xmlns:a16="http://schemas.microsoft.com/office/drawing/2014/main" id="{D1BE7486-DCEF-46DC-A5C8-B2E59E0E2DAE}"/>
            </a:ext>
          </a:extLst>
        </xdr:cNvPr>
        <xdr:cNvSpPr txBox="1"/>
      </xdr:nvSpPr>
      <xdr:spPr>
        <a:xfrm>
          <a:off x="10845966"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0" name="直線コネクタ 759">
          <a:extLst>
            <a:ext uri="{FF2B5EF4-FFF2-40B4-BE49-F238E27FC236}">
              <a16:creationId xmlns:a16="http://schemas.microsoft.com/office/drawing/2014/main" id="{F2991537-BD5B-4682-AE76-F521E085073F}"/>
            </a:ext>
          </a:extLst>
        </xdr:cNvPr>
        <xdr:cNvCxnSpPr/>
      </xdr:nvCxnSpPr>
      <xdr:spPr>
        <a:xfrm>
          <a:off x="11210925" y="1691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1" name="テキスト ボックス 760">
          <a:extLst>
            <a:ext uri="{FF2B5EF4-FFF2-40B4-BE49-F238E27FC236}">
              <a16:creationId xmlns:a16="http://schemas.microsoft.com/office/drawing/2014/main" id="{2D058A81-D075-496D-8630-EA14E266B18E}"/>
            </a:ext>
          </a:extLst>
        </xdr:cNvPr>
        <xdr:cNvSpPr txBox="1"/>
      </xdr:nvSpPr>
      <xdr:spPr>
        <a:xfrm>
          <a:off x="10845966"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2" name="直線コネクタ 761">
          <a:extLst>
            <a:ext uri="{FF2B5EF4-FFF2-40B4-BE49-F238E27FC236}">
              <a16:creationId xmlns:a16="http://schemas.microsoft.com/office/drawing/2014/main" id="{D740B4AD-1049-456E-BAB8-E7673D865234}"/>
            </a:ext>
          </a:extLst>
        </xdr:cNvPr>
        <xdr:cNvCxnSpPr/>
      </xdr:nvCxnSpPr>
      <xdr:spPr>
        <a:xfrm>
          <a:off x="11210925" y="16554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3" name="テキスト ボックス 762">
          <a:extLst>
            <a:ext uri="{FF2B5EF4-FFF2-40B4-BE49-F238E27FC236}">
              <a16:creationId xmlns:a16="http://schemas.microsoft.com/office/drawing/2014/main" id="{16E48689-3498-4E2E-8AAE-D3A16DB4374F}"/>
            </a:ext>
          </a:extLst>
        </xdr:cNvPr>
        <xdr:cNvSpPr txBox="1"/>
      </xdr:nvSpPr>
      <xdr:spPr>
        <a:xfrm>
          <a:off x="10845966"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4" name="直線コネクタ 763">
          <a:extLst>
            <a:ext uri="{FF2B5EF4-FFF2-40B4-BE49-F238E27FC236}">
              <a16:creationId xmlns:a16="http://schemas.microsoft.com/office/drawing/2014/main" id="{C7C0B525-711A-40C4-9746-2B9017CC8114}"/>
            </a:ext>
          </a:extLst>
        </xdr:cNvPr>
        <xdr:cNvCxnSpPr/>
      </xdr:nvCxnSpPr>
      <xdr:spPr>
        <a:xfrm>
          <a:off x="11210925" y="16192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5" name="テキスト ボックス 764">
          <a:extLst>
            <a:ext uri="{FF2B5EF4-FFF2-40B4-BE49-F238E27FC236}">
              <a16:creationId xmlns:a16="http://schemas.microsoft.com/office/drawing/2014/main" id="{C8A0F4D6-2CD6-4CEB-A3E2-5EF8A51A7449}"/>
            </a:ext>
          </a:extLst>
        </xdr:cNvPr>
        <xdr:cNvSpPr txBox="1"/>
      </xdr:nvSpPr>
      <xdr:spPr>
        <a:xfrm>
          <a:off x="10845966"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BC7ACE9E-E306-4933-A08B-5F4C34A99FAD}"/>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7" name="テキスト ボックス 766">
          <a:extLst>
            <a:ext uri="{FF2B5EF4-FFF2-40B4-BE49-F238E27FC236}">
              <a16:creationId xmlns:a16="http://schemas.microsoft.com/office/drawing/2014/main" id="{A115C279-452D-423E-ADE0-69BA8D84DB93}"/>
            </a:ext>
          </a:extLst>
        </xdr:cNvPr>
        <xdr:cNvSpPr txBox="1"/>
      </xdr:nvSpPr>
      <xdr:spPr>
        <a:xfrm>
          <a:off x="10903736" y="15704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8" name="【公民館】&#10;有形固定資産減価償却率グラフ枠">
          <a:extLst>
            <a:ext uri="{FF2B5EF4-FFF2-40B4-BE49-F238E27FC236}">
              <a16:creationId xmlns:a16="http://schemas.microsoft.com/office/drawing/2014/main" id="{D5F3968D-1007-4261-987D-64A712ECA561}"/>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769" name="直線コネクタ 768">
          <a:extLst>
            <a:ext uri="{FF2B5EF4-FFF2-40B4-BE49-F238E27FC236}">
              <a16:creationId xmlns:a16="http://schemas.microsoft.com/office/drawing/2014/main" id="{B8C5995F-4CD0-4FF3-AA55-166EC2144A18}"/>
            </a:ext>
          </a:extLst>
        </xdr:cNvPr>
        <xdr:cNvCxnSpPr/>
      </xdr:nvCxnSpPr>
      <xdr:spPr>
        <a:xfrm flipV="1">
          <a:off x="14696439" y="161639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70" name="【公民館】&#10;有形固定資産減価償却率最小値テキスト">
          <a:extLst>
            <a:ext uri="{FF2B5EF4-FFF2-40B4-BE49-F238E27FC236}">
              <a16:creationId xmlns:a16="http://schemas.microsoft.com/office/drawing/2014/main" id="{30E134B7-F1AA-43D6-ABA4-75EA31191DEC}"/>
            </a:ext>
          </a:extLst>
        </xdr:cNvPr>
        <xdr:cNvSpPr txBox="1"/>
      </xdr:nvSpPr>
      <xdr:spPr>
        <a:xfrm>
          <a:off x="14735175" y="1764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71" name="直線コネクタ 770">
          <a:extLst>
            <a:ext uri="{FF2B5EF4-FFF2-40B4-BE49-F238E27FC236}">
              <a16:creationId xmlns:a16="http://schemas.microsoft.com/office/drawing/2014/main" id="{57696636-D355-4232-B193-4E1009EE3F10}"/>
            </a:ext>
          </a:extLst>
        </xdr:cNvPr>
        <xdr:cNvCxnSpPr/>
      </xdr:nvCxnSpPr>
      <xdr:spPr>
        <a:xfrm>
          <a:off x="14611350" y="17640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772" name="【公民館】&#10;有形固定資産減価償却率最大値テキスト">
          <a:extLst>
            <a:ext uri="{FF2B5EF4-FFF2-40B4-BE49-F238E27FC236}">
              <a16:creationId xmlns:a16="http://schemas.microsoft.com/office/drawing/2014/main" id="{EF5FF1F5-DA24-4EA7-B096-327623E3340F}"/>
            </a:ext>
          </a:extLst>
        </xdr:cNvPr>
        <xdr:cNvSpPr txBox="1"/>
      </xdr:nvSpPr>
      <xdr:spPr>
        <a:xfrm>
          <a:off x="14735175" y="1595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773" name="直線コネクタ 772">
          <a:extLst>
            <a:ext uri="{FF2B5EF4-FFF2-40B4-BE49-F238E27FC236}">
              <a16:creationId xmlns:a16="http://schemas.microsoft.com/office/drawing/2014/main" id="{1D631DD5-A061-43E4-8E3C-660B07F5032D}"/>
            </a:ext>
          </a:extLst>
        </xdr:cNvPr>
        <xdr:cNvCxnSpPr/>
      </xdr:nvCxnSpPr>
      <xdr:spPr>
        <a:xfrm>
          <a:off x="14611350" y="16163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109238</xdr:rowOff>
    </xdr:from>
    <xdr:ext cx="405111" cy="259045"/>
    <xdr:sp macro="" textlink="">
      <xdr:nvSpPr>
        <xdr:cNvPr id="774" name="【公民館】&#10;有形固定資産減価償却率平均値テキスト">
          <a:extLst>
            <a:ext uri="{FF2B5EF4-FFF2-40B4-BE49-F238E27FC236}">
              <a16:creationId xmlns:a16="http://schemas.microsoft.com/office/drawing/2014/main" id="{33CE6290-C450-46B5-B887-1A628D24DF01}"/>
            </a:ext>
          </a:extLst>
        </xdr:cNvPr>
        <xdr:cNvSpPr txBox="1"/>
      </xdr:nvSpPr>
      <xdr:spPr>
        <a:xfrm>
          <a:off x="14735175" y="169462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775" name="フローチャート: 判断 774">
          <a:extLst>
            <a:ext uri="{FF2B5EF4-FFF2-40B4-BE49-F238E27FC236}">
              <a16:creationId xmlns:a16="http://schemas.microsoft.com/office/drawing/2014/main" id="{D1518D0C-6753-4912-AEEF-BB83A4A1A1A4}"/>
            </a:ext>
          </a:extLst>
        </xdr:cNvPr>
        <xdr:cNvSpPr/>
      </xdr:nvSpPr>
      <xdr:spPr>
        <a:xfrm>
          <a:off x="14649450" y="170853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776" name="フローチャート: 判断 775">
          <a:extLst>
            <a:ext uri="{FF2B5EF4-FFF2-40B4-BE49-F238E27FC236}">
              <a16:creationId xmlns:a16="http://schemas.microsoft.com/office/drawing/2014/main" id="{CEFDCB00-C899-4FD3-9411-3EFF3E57EC12}"/>
            </a:ext>
          </a:extLst>
        </xdr:cNvPr>
        <xdr:cNvSpPr/>
      </xdr:nvSpPr>
      <xdr:spPr>
        <a:xfrm>
          <a:off x="13887450" y="170707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777" name="フローチャート: 判断 776">
          <a:extLst>
            <a:ext uri="{FF2B5EF4-FFF2-40B4-BE49-F238E27FC236}">
              <a16:creationId xmlns:a16="http://schemas.microsoft.com/office/drawing/2014/main" id="{04E6A3FE-61DC-4100-AEA9-679B09EEC6CB}"/>
            </a:ext>
          </a:extLst>
        </xdr:cNvPr>
        <xdr:cNvSpPr/>
      </xdr:nvSpPr>
      <xdr:spPr>
        <a:xfrm>
          <a:off x="13096875" y="1704911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778" name="フローチャート: 判断 777">
          <a:extLst>
            <a:ext uri="{FF2B5EF4-FFF2-40B4-BE49-F238E27FC236}">
              <a16:creationId xmlns:a16="http://schemas.microsoft.com/office/drawing/2014/main" id="{DE73608E-6D5F-4560-BDD6-38559F671181}"/>
            </a:ext>
          </a:extLst>
        </xdr:cNvPr>
        <xdr:cNvSpPr/>
      </xdr:nvSpPr>
      <xdr:spPr>
        <a:xfrm>
          <a:off x="12296775" y="169951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79" name="フローチャート: 判断 778">
          <a:extLst>
            <a:ext uri="{FF2B5EF4-FFF2-40B4-BE49-F238E27FC236}">
              <a16:creationId xmlns:a16="http://schemas.microsoft.com/office/drawing/2014/main" id="{DC3362D4-6EB5-4DFA-B1E9-B4558FB45DEA}"/>
            </a:ext>
          </a:extLst>
        </xdr:cNvPr>
        <xdr:cNvSpPr/>
      </xdr:nvSpPr>
      <xdr:spPr>
        <a:xfrm>
          <a:off x="11487150" y="169570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3DBD6672-1C0E-4408-82FE-A5F9E88AC71B}"/>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71CE602F-2D10-41E3-820C-3FDCC9F5B5E8}"/>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11F97725-A37D-4AD4-BE57-6FF087B0856C}"/>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95A135ED-E523-4961-9BCF-758880E93732}"/>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400223AF-43CC-4119-BC73-0312C34F88DD}"/>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99695</xdr:rowOff>
    </xdr:from>
    <xdr:to>
      <xdr:col>85</xdr:col>
      <xdr:colOff>177800</xdr:colOff>
      <xdr:row>107</xdr:row>
      <xdr:rowOff>29845</xdr:rowOff>
    </xdr:to>
    <xdr:sp macro="" textlink="">
      <xdr:nvSpPr>
        <xdr:cNvPr id="785" name="楕円 784">
          <a:extLst>
            <a:ext uri="{FF2B5EF4-FFF2-40B4-BE49-F238E27FC236}">
              <a16:creationId xmlns:a16="http://schemas.microsoft.com/office/drawing/2014/main" id="{518DB7DA-F0AD-4E68-9ED3-8E5C470F605E}"/>
            </a:ext>
          </a:extLst>
        </xdr:cNvPr>
        <xdr:cNvSpPr/>
      </xdr:nvSpPr>
      <xdr:spPr>
        <a:xfrm>
          <a:off x="14649450" y="1726692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78122</xdr:rowOff>
    </xdr:from>
    <xdr:ext cx="405111" cy="259045"/>
    <xdr:sp macro="" textlink="">
      <xdr:nvSpPr>
        <xdr:cNvPr id="786" name="【公民館】&#10;有形固定資産減価償却率該当値テキスト">
          <a:extLst>
            <a:ext uri="{FF2B5EF4-FFF2-40B4-BE49-F238E27FC236}">
              <a16:creationId xmlns:a16="http://schemas.microsoft.com/office/drawing/2014/main" id="{08BB8C71-23B7-4ADB-915B-55B57D0B7EDD}"/>
            </a:ext>
          </a:extLst>
        </xdr:cNvPr>
        <xdr:cNvSpPr txBox="1"/>
      </xdr:nvSpPr>
      <xdr:spPr>
        <a:xfrm>
          <a:off x="14735175" y="1724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13970</xdr:rowOff>
    </xdr:from>
    <xdr:to>
      <xdr:col>81</xdr:col>
      <xdr:colOff>101600</xdr:colOff>
      <xdr:row>107</xdr:row>
      <xdr:rowOff>115570</xdr:rowOff>
    </xdr:to>
    <xdr:sp macro="" textlink="">
      <xdr:nvSpPr>
        <xdr:cNvPr id="787" name="楕円 786">
          <a:extLst>
            <a:ext uri="{FF2B5EF4-FFF2-40B4-BE49-F238E27FC236}">
              <a16:creationId xmlns:a16="http://schemas.microsoft.com/office/drawing/2014/main" id="{77486425-85FA-4FFA-9B54-914F54058947}"/>
            </a:ext>
          </a:extLst>
        </xdr:cNvPr>
        <xdr:cNvSpPr/>
      </xdr:nvSpPr>
      <xdr:spPr>
        <a:xfrm>
          <a:off x="13887450" y="1733677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150495</xdr:rowOff>
    </xdr:from>
    <xdr:to>
      <xdr:col>85</xdr:col>
      <xdr:colOff>127000</xdr:colOff>
      <xdr:row>107</xdr:row>
      <xdr:rowOff>64770</xdr:rowOff>
    </xdr:to>
    <xdr:cxnSp macro="">
      <xdr:nvCxnSpPr>
        <xdr:cNvPr id="788" name="直線コネクタ 787">
          <a:extLst>
            <a:ext uri="{FF2B5EF4-FFF2-40B4-BE49-F238E27FC236}">
              <a16:creationId xmlns:a16="http://schemas.microsoft.com/office/drawing/2014/main" id="{4F75FF4D-9E54-4877-B84E-4138A9D089FD}"/>
            </a:ext>
          </a:extLst>
        </xdr:cNvPr>
        <xdr:cNvCxnSpPr/>
      </xdr:nvCxnSpPr>
      <xdr:spPr>
        <a:xfrm flipV="1">
          <a:off x="13935075" y="17314545"/>
          <a:ext cx="762000" cy="7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122555</xdr:rowOff>
    </xdr:from>
    <xdr:to>
      <xdr:col>76</xdr:col>
      <xdr:colOff>165100</xdr:colOff>
      <xdr:row>107</xdr:row>
      <xdr:rowOff>52705</xdr:rowOff>
    </xdr:to>
    <xdr:sp macro="" textlink="">
      <xdr:nvSpPr>
        <xdr:cNvPr id="789" name="楕円 788">
          <a:extLst>
            <a:ext uri="{FF2B5EF4-FFF2-40B4-BE49-F238E27FC236}">
              <a16:creationId xmlns:a16="http://schemas.microsoft.com/office/drawing/2014/main" id="{77F1F768-6171-4C55-8A7E-BF383087FD23}"/>
            </a:ext>
          </a:extLst>
        </xdr:cNvPr>
        <xdr:cNvSpPr/>
      </xdr:nvSpPr>
      <xdr:spPr>
        <a:xfrm>
          <a:off x="13096875" y="1728978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xdr:rowOff>
    </xdr:from>
    <xdr:to>
      <xdr:col>81</xdr:col>
      <xdr:colOff>50800</xdr:colOff>
      <xdr:row>107</xdr:row>
      <xdr:rowOff>64770</xdr:rowOff>
    </xdr:to>
    <xdr:cxnSp macro="">
      <xdr:nvCxnSpPr>
        <xdr:cNvPr id="790" name="直線コネクタ 789">
          <a:extLst>
            <a:ext uri="{FF2B5EF4-FFF2-40B4-BE49-F238E27FC236}">
              <a16:creationId xmlns:a16="http://schemas.microsoft.com/office/drawing/2014/main" id="{DF9ACABD-7040-49EF-A332-C1FE7E4F96FC}"/>
            </a:ext>
          </a:extLst>
        </xdr:cNvPr>
        <xdr:cNvCxnSpPr/>
      </xdr:nvCxnSpPr>
      <xdr:spPr>
        <a:xfrm>
          <a:off x="13144500" y="17327880"/>
          <a:ext cx="790575" cy="6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95886</xdr:rowOff>
    </xdr:from>
    <xdr:to>
      <xdr:col>72</xdr:col>
      <xdr:colOff>38100</xdr:colOff>
      <xdr:row>107</xdr:row>
      <xdr:rowOff>26036</xdr:rowOff>
    </xdr:to>
    <xdr:sp macro="" textlink="">
      <xdr:nvSpPr>
        <xdr:cNvPr id="791" name="楕円 790">
          <a:extLst>
            <a:ext uri="{FF2B5EF4-FFF2-40B4-BE49-F238E27FC236}">
              <a16:creationId xmlns:a16="http://schemas.microsoft.com/office/drawing/2014/main" id="{1B8AAFDB-765D-45D3-87E4-44780A0FE4A0}"/>
            </a:ext>
          </a:extLst>
        </xdr:cNvPr>
        <xdr:cNvSpPr/>
      </xdr:nvSpPr>
      <xdr:spPr>
        <a:xfrm>
          <a:off x="12296775" y="172599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146686</xdr:rowOff>
    </xdr:from>
    <xdr:to>
      <xdr:col>76</xdr:col>
      <xdr:colOff>114300</xdr:colOff>
      <xdr:row>107</xdr:row>
      <xdr:rowOff>1905</xdr:rowOff>
    </xdr:to>
    <xdr:cxnSp macro="">
      <xdr:nvCxnSpPr>
        <xdr:cNvPr id="792" name="直線コネクタ 791">
          <a:extLst>
            <a:ext uri="{FF2B5EF4-FFF2-40B4-BE49-F238E27FC236}">
              <a16:creationId xmlns:a16="http://schemas.microsoft.com/office/drawing/2014/main" id="{742A14CF-33FE-4AC4-B45F-8660693C1EA9}"/>
            </a:ext>
          </a:extLst>
        </xdr:cNvPr>
        <xdr:cNvCxnSpPr/>
      </xdr:nvCxnSpPr>
      <xdr:spPr>
        <a:xfrm>
          <a:off x="12344400" y="17307561"/>
          <a:ext cx="8001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71120</xdr:rowOff>
    </xdr:from>
    <xdr:to>
      <xdr:col>67</xdr:col>
      <xdr:colOff>101600</xdr:colOff>
      <xdr:row>107</xdr:row>
      <xdr:rowOff>1270</xdr:rowOff>
    </xdr:to>
    <xdr:sp macro="" textlink="">
      <xdr:nvSpPr>
        <xdr:cNvPr id="793" name="楕円 792">
          <a:extLst>
            <a:ext uri="{FF2B5EF4-FFF2-40B4-BE49-F238E27FC236}">
              <a16:creationId xmlns:a16="http://schemas.microsoft.com/office/drawing/2014/main" id="{BF5AC598-4191-402C-BCA0-BFEFAF8E83F5}"/>
            </a:ext>
          </a:extLst>
        </xdr:cNvPr>
        <xdr:cNvSpPr/>
      </xdr:nvSpPr>
      <xdr:spPr>
        <a:xfrm>
          <a:off x="11487150" y="172319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121920</xdr:rowOff>
    </xdr:from>
    <xdr:to>
      <xdr:col>71</xdr:col>
      <xdr:colOff>177800</xdr:colOff>
      <xdr:row>106</xdr:row>
      <xdr:rowOff>146686</xdr:rowOff>
    </xdr:to>
    <xdr:cxnSp macro="">
      <xdr:nvCxnSpPr>
        <xdr:cNvPr id="794" name="直線コネクタ 793">
          <a:extLst>
            <a:ext uri="{FF2B5EF4-FFF2-40B4-BE49-F238E27FC236}">
              <a16:creationId xmlns:a16="http://schemas.microsoft.com/office/drawing/2014/main" id="{3496C4DC-1AD9-485F-BCBD-FF8004C35343}"/>
            </a:ext>
          </a:extLst>
        </xdr:cNvPr>
        <xdr:cNvCxnSpPr/>
      </xdr:nvCxnSpPr>
      <xdr:spPr>
        <a:xfrm>
          <a:off x="11534775" y="17289145"/>
          <a:ext cx="809625" cy="1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12082</xdr:rowOff>
    </xdr:from>
    <xdr:ext cx="405111" cy="259045"/>
    <xdr:sp macro="" textlink="">
      <xdr:nvSpPr>
        <xdr:cNvPr id="795" name="n_1aveValue【公民館】&#10;有形固定資産減価償却率">
          <a:extLst>
            <a:ext uri="{FF2B5EF4-FFF2-40B4-BE49-F238E27FC236}">
              <a16:creationId xmlns:a16="http://schemas.microsoft.com/office/drawing/2014/main" id="{A5D93B22-8942-4BE9-AA20-D4E7E2CBD291}"/>
            </a:ext>
          </a:extLst>
        </xdr:cNvPr>
        <xdr:cNvSpPr txBox="1"/>
      </xdr:nvSpPr>
      <xdr:spPr>
        <a:xfrm>
          <a:off x="13745219" y="1684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168291</xdr:rowOff>
    </xdr:from>
    <xdr:ext cx="405111" cy="259045"/>
    <xdr:sp macro="" textlink="">
      <xdr:nvSpPr>
        <xdr:cNvPr id="796" name="n_2aveValue【公民館】&#10;有形固定資産減価償却率">
          <a:extLst>
            <a:ext uri="{FF2B5EF4-FFF2-40B4-BE49-F238E27FC236}">
              <a16:creationId xmlns:a16="http://schemas.microsoft.com/office/drawing/2014/main" id="{877E6322-02C2-44D1-981C-A4613A0FB985}"/>
            </a:ext>
          </a:extLst>
        </xdr:cNvPr>
        <xdr:cNvSpPr txBox="1"/>
      </xdr:nvSpPr>
      <xdr:spPr>
        <a:xfrm>
          <a:off x="12964169" y="1683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101616</xdr:rowOff>
    </xdr:from>
    <xdr:ext cx="405111" cy="259045"/>
    <xdr:sp macro="" textlink="">
      <xdr:nvSpPr>
        <xdr:cNvPr id="797" name="n_3aveValue【公民館】&#10;有形固定資産減価償却率">
          <a:extLst>
            <a:ext uri="{FF2B5EF4-FFF2-40B4-BE49-F238E27FC236}">
              <a16:creationId xmlns:a16="http://schemas.microsoft.com/office/drawing/2014/main" id="{89BFA07E-6C4B-48BC-920C-D90884FCA4DE}"/>
            </a:ext>
          </a:extLst>
        </xdr:cNvPr>
        <xdr:cNvSpPr txBox="1"/>
      </xdr:nvSpPr>
      <xdr:spPr>
        <a:xfrm>
          <a:off x="12164069" y="16783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798" name="n_4aveValue【公民館】&#10;有形固定資産減価償却率">
          <a:extLst>
            <a:ext uri="{FF2B5EF4-FFF2-40B4-BE49-F238E27FC236}">
              <a16:creationId xmlns:a16="http://schemas.microsoft.com/office/drawing/2014/main" id="{AD684922-2C4A-43B1-9488-309ADC18C379}"/>
            </a:ext>
          </a:extLst>
        </xdr:cNvPr>
        <xdr:cNvSpPr txBox="1"/>
      </xdr:nvSpPr>
      <xdr:spPr>
        <a:xfrm>
          <a:off x="11354444" y="16744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106697</xdr:rowOff>
    </xdr:from>
    <xdr:ext cx="405111" cy="259045"/>
    <xdr:sp macro="" textlink="">
      <xdr:nvSpPr>
        <xdr:cNvPr id="799" name="n_1mainValue【公民館】&#10;有形固定資産減価償却率">
          <a:extLst>
            <a:ext uri="{FF2B5EF4-FFF2-40B4-BE49-F238E27FC236}">
              <a16:creationId xmlns:a16="http://schemas.microsoft.com/office/drawing/2014/main" id="{1F6FFD26-C255-4DED-A349-0F26D2550912}"/>
            </a:ext>
          </a:extLst>
        </xdr:cNvPr>
        <xdr:cNvSpPr txBox="1"/>
      </xdr:nvSpPr>
      <xdr:spPr>
        <a:xfrm>
          <a:off x="13745219"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43832</xdr:rowOff>
    </xdr:from>
    <xdr:ext cx="405111" cy="259045"/>
    <xdr:sp macro="" textlink="">
      <xdr:nvSpPr>
        <xdr:cNvPr id="800" name="n_2mainValue【公民館】&#10;有形固定資産減価償却率">
          <a:extLst>
            <a:ext uri="{FF2B5EF4-FFF2-40B4-BE49-F238E27FC236}">
              <a16:creationId xmlns:a16="http://schemas.microsoft.com/office/drawing/2014/main" id="{D7C8083F-FC09-4B8C-A58F-C56CAED1ED66}"/>
            </a:ext>
          </a:extLst>
        </xdr:cNvPr>
        <xdr:cNvSpPr txBox="1"/>
      </xdr:nvSpPr>
      <xdr:spPr>
        <a:xfrm>
          <a:off x="12964169" y="17372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17163</xdr:rowOff>
    </xdr:from>
    <xdr:ext cx="405111" cy="259045"/>
    <xdr:sp macro="" textlink="">
      <xdr:nvSpPr>
        <xdr:cNvPr id="801" name="n_3mainValue【公民館】&#10;有形固定資産減価償却率">
          <a:extLst>
            <a:ext uri="{FF2B5EF4-FFF2-40B4-BE49-F238E27FC236}">
              <a16:creationId xmlns:a16="http://schemas.microsoft.com/office/drawing/2014/main" id="{9F7BE2E1-688A-4C8B-99B2-336116F7CD4E}"/>
            </a:ext>
          </a:extLst>
        </xdr:cNvPr>
        <xdr:cNvSpPr txBox="1"/>
      </xdr:nvSpPr>
      <xdr:spPr>
        <a:xfrm>
          <a:off x="12164069" y="17343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163847</xdr:rowOff>
    </xdr:from>
    <xdr:ext cx="405111" cy="259045"/>
    <xdr:sp macro="" textlink="">
      <xdr:nvSpPr>
        <xdr:cNvPr id="802" name="n_4mainValue【公民館】&#10;有形固定資産減価償却率">
          <a:extLst>
            <a:ext uri="{FF2B5EF4-FFF2-40B4-BE49-F238E27FC236}">
              <a16:creationId xmlns:a16="http://schemas.microsoft.com/office/drawing/2014/main" id="{68E0E193-15AC-4670-A17B-F0600C148A8E}"/>
            </a:ext>
          </a:extLst>
        </xdr:cNvPr>
        <xdr:cNvSpPr txBox="1"/>
      </xdr:nvSpPr>
      <xdr:spPr>
        <a:xfrm>
          <a:off x="11354444" y="1732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a:extLst>
            <a:ext uri="{FF2B5EF4-FFF2-40B4-BE49-F238E27FC236}">
              <a16:creationId xmlns:a16="http://schemas.microsoft.com/office/drawing/2014/main" id="{BAE366FB-208D-4E8A-B008-7887EDC9631F}"/>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a:extLst>
            <a:ext uri="{FF2B5EF4-FFF2-40B4-BE49-F238E27FC236}">
              <a16:creationId xmlns:a16="http://schemas.microsoft.com/office/drawing/2014/main" id="{E2D0798A-4667-4718-8A7B-725DB8926386}"/>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a:extLst>
            <a:ext uri="{FF2B5EF4-FFF2-40B4-BE49-F238E27FC236}">
              <a16:creationId xmlns:a16="http://schemas.microsoft.com/office/drawing/2014/main" id="{FC00F342-8731-423C-8353-EC85C093DC12}"/>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a:extLst>
            <a:ext uri="{FF2B5EF4-FFF2-40B4-BE49-F238E27FC236}">
              <a16:creationId xmlns:a16="http://schemas.microsoft.com/office/drawing/2014/main" id="{A9402131-12B2-4F79-B23B-96052BE349F2}"/>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a:extLst>
            <a:ext uri="{FF2B5EF4-FFF2-40B4-BE49-F238E27FC236}">
              <a16:creationId xmlns:a16="http://schemas.microsoft.com/office/drawing/2014/main" id="{27B37607-F7CF-4D2A-916E-B414E27438BD}"/>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a:extLst>
            <a:ext uri="{FF2B5EF4-FFF2-40B4-BE49-F238E27FC236}">
              <a16:creationId xmlns:a16="http://schemas.microsoft.com/office/drawing/2014/main" id="{8846618E-F780-4622-8524-736A8985ED0C}"/>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a:extLst>
            <a:ext uri="{FF2B5EF4-FFF2-40B4-BE49-F238E27FC236}">
              <a16:creationId xmlns:a16="http://schemas.microsoft.com/office/drawing/2014/main" id="{400FBF27-A8BD-403B-9711-329945F88D54}"/>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a:extLst>
            <a:ext uri="{FF2B5EF4-FFF2-40B4-BE49-F238E27FC236}">
              <a16:creationId xmlns:a16="http://schemas.microsoft.com/office/drawing/2014/main" id="{A0D6DD6B-2C5B-4E14-BFF0-FFAB156B1397}"/>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a:extLst>
            <a:ext uri="{FF2B5EF4-FFF2-40B4-BE49-F238E27FC236}">
              <a16:creationId xmlns:a16="http://schemas.microsoft.com/office/drawing/2014/main" id="{EA34656F-6325-49D1-AA7C-5FB38736FC31}"/>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a:extLst>
            <a:ext uri="{FF2B5EF4-FFF2-40B4-BE49-F238E27FC236}">
              <a16:creationId xmlns:a16="http://schemas.microsoft.com/office/drawing/2014/main" id="{57E26DDB-15E8-4453-A2EB-5FA5C6DDD9DB}"/>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3" name="直線コネクタ 812">
          <a:extLst>
            <a:ext uri="{FF2B5EF4-FFF2-40B4-BE49-F238E27FC236}">
              <a16:creationId xmlns:a16="http://schemas.microsoft.com/office/drawing/2014/main" id="{F81396C9-886D-4CDF-A1A7-37FCAF557A4A}"/>
            </a:ext>
          </a:extLst>
        </xdr:cNvPr>
        <xdr:cNvCxnSpPr/>
      </xdr:nvCxnSpPr>
      <xdr:spPr>
        <a:xfrm>
          <a:off x="164592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4" name="テキスト ボックス 813">
          <a:extLst>
            <a:ext uri="{FF2B5EF4-FFF2-40B4-BE49-F238E27FC236}">
              <a16:creationId xmlns:a16="http://schemas.microsoft.com/office/drawing/2014/main" id="{A460987D-A545-4A36-82C4-ABAF2DDB2780}"/>
            </a:ext>
          </a:extLst>
        </xdr:cNvPr>
        <xdr:cNvSpPr txBox="1"/>
      </xdr:nvSpPr>
      <xdr:spPr>
        <a:xfrm>
          <a:off x="160523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5" name="直線コネクタ 814">
          <a:extLst>
            <a:ext uri="{FF2B5EF4-FFF2-40B4-BE49-F238E27FC236}">
              <a16:creationId xmlns:a16="http://schemas.microsoft.com/office/drawing/2014/main" id="{DB8914EA-751B-4054-BB65-D5830B44F6E3}"/>
            </a:ext>
          </a:extLst>
        </xdr:cNvPr>
        <xdr:cNvCxnSpPr/>
      </xdr:nvCxnSpPr>
      <xdr:spPr>
        <a:xfrm>
          <a:off x="164592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6" name="テキスト ボックス 815">
          <a:extLst>
            <a:ext uri="{FF2B5EF4-FFF2-40B4-BE49-F238E27FC236}">
              <a16:creationId xmlns:a16="http://schemas.microsoft.com/office/drawing/2014/main" id="{60F6B45E-E553-4397-8F45-560FBEEBC6FB}"/>
            </a:ext>
          </a:extLst>
        </xdr:cNvPr>
        <xdr:cNvSpPr txBox="1"/>
      </xdr:nvSpPr>
      <xdr:spPr>
        <a:xfrm>
          <a:off x="16052346" y="172481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7" name="直線コネクタ 816">
          <a:extLst>
            <a:ext uri="{FF2B5EF4-FFF2-40B4-BE49-F238E27FC236}">
              <a16:creationId xmlns:a16="http://schemas.microsoft.com/office/drawing/2014/main" id="{24593F9C-21AE-4066-8F81-0287F9BB3B87}"/>
            </a:ext>
          </a:extLst>
        </xdr:cNvPr>
        <xdr:cNvCxnSpPr/>
      </xdr:nvCxnSpPr>
      <xdr:spPr>
        <a:xfrm>
          <a:off x="164592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8" name="テキスト ボックス 817">
          <a:extLst>
            <a:ext uri="{FF2B5EF4-FFF2-40B4-BE49-F238E27FC236}">
              <a16:creationId xmlns:a16="http://schemas.microsoft.com/office/drawing/2014/main" id="{03D2BA7B-C40B-426F-A4A6-7391E8F102D9}"/>
            </a:ext>
          </a:extLst>
        </xdr:cNvPr>
        <xdr:cNvSpPr txBox="1"/>
      </xdr:nvSpPr>
      <xdr:spPr>
        <a:xfrm>
          <a:off x="16052346" y="169374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9" name="直線コネクタ 818">
          <a:extLst>
            <a:ext uri="{FF2B5EF4-FFF2-40B4-BE49-F238E27FC236}">
              <a16:creationId xmlns:a16="http://schemas.microsoft.com/office/drawing/2014/main" id="{C7A13CF3-9844-4A17-910D-FB53C940082A}"/>
            </a:ext>
          </a:extLst>
        </xdr:cNvPr>
        <xdr:cNvCxnSpPr/>
      </xdr:nvCxnSpPr>
      <xdr:spPr>
        <a:xfrm>
          <a:off x="164592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0" name="テキスト ボックス 819">
          <a:extLst>
            <a:ext uri="{FF2B5EF4-FFF2-40B4-BE49-F238E27FC236}">
              <a16:creationId xmlns:a16="http://schemas.microsoft.com/office/drawing/2014/main" id="{08B53882-A4D7-4106-BD70-368DFEF2038D}"/>
            </a:ext>
          </a:extLst>
        </xdr:cNvPr>
        <xdr:cNvSpPr txBox="1"/>
      </xdr:nvSpPr>
      <xdr:spPr>
        <a:xfrm>
          <a:off x="16052346" y="16629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1" name="直線コネクタ 820">
          <a:extLst>
            <a:ext uri="{FF2B5EF4-FFF2-40B4-BE49-F238E27FC236}">
              <a16:creationId xmlns:a16="http://schemas.microsoft.com/office/drawing/2014/main" id="{23B4A15E-5D61-4646-BD6E-D9F607781345}"/>
            </a:ext>
          </a:extLst>
        </xdr:cNvPr>
        <xdr:cNvCxnSpPr/>
      </xdr:nvCxnSpPr>
      <xdr:spPr>
        <a:xfrm>
          <a:off x="164592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2" name="テキスト ボックス 821">
          <a:extLst>
            <a:ext uri="{FF2B5EF4-FFF2-40B4-BE49-F238E27FC236}">
              <a16:creationId xmlns:a16="http://schemas.microsoft.com/office/drawing/2014/main" id="{F559EC5B-1991-44B7-851D-503A1ABE97B1}"/>
            </a:ext>
          </a:extLst>
        </xdr:cNvPr>
        <xdr:cNvSpPr txBox="1"/>
      </xdr:nvSpPr>
      <xdr:spPr>
        <a:xfrm>
          <a:off x="16052346" y="163192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3" name="直線コネクタ 822">
          <a:extLst>
            <a:ext uri="{FF2B5EF4-FFF2-40B4-BE49-F238E27FC236}">
              <a16:creationId xmlns:a16="http://schemas.microsoft.com/office/drawing/2014/main" id="{BA793C83-3E99-4A10-A316-845D6D6EE777}"/>
            </a:ext>
          </a:extLst>
        </xdr:cNvPr>
        <xdr:cNvCxnSpPr/>
      </xdr:nvCxnSpPr>
      <xdr:spPr>
        <a:xfrm>
          <a:off x="164592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4" name="テキスト ボックス 823">
          <a:extLst>
            <a:ext uri="{FF2B5EF4-FFF2-40B4-BE49-F238E27FC236}">
              <a16:creationId xmlns:a16="http://schemas.microsoft.com/office/drawing/2014/main" id="{6CC59F1C-A094-476D-A566-2E36DD08A316}"/>
            </a:ext>
          </a:extLst>
        </xdr:cNvPr>
        <xdr:cNvSpPr txBox="1"/>
      </xdr:nvSpPr>
      <xdr:spPr>
        <a:xfrm>
          <a:off x="16052346" y="160117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66110D10-44CD-4016-9BF9-3DF9C0FCE4D8}"/>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id="{17E96D74-89EE-4367-A602-40CEBBAE8D29}"/>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公民館】&#10;一人当たり面積グラフ枠">
          <a:extLst>
            <a:ext uri="{FF2B5EF4-FFF2-40B4-BE49-F238E27FC236}">
              <a16:creationId xmlns:a16="http://schemas.microsoft.com/office/drawing/2014/main" id="{9722D551-6CF8-4A85-997C-2FE1888DCA79}"/>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828" name="直線コネクタ 827">
          <a:extLst>
            <a:ext uri="{FF2B5EF4-FFF2-40B4-BE49-F238E27FC236}">
              <a16:creationId xmlns:a16="http://schemas.microsoft.com/office/drawing/2014/main" id="{EE8689E0-2844-4433-935D-820E2C1A41C4}"/>
            </a:ext>
          </a:extLst>
        </xdr:cNvPr>
        <xdr:cNvCxnSpPr/>
      </xdr:nvCxnSpPr>
      <xdr:spPr>
        <a:xfrm flipV="1">
          <a:off x="19954239" y="16258014"/>
          <a:ext cx="0" cy="141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829" name="【公民館】&#10;一人当たり面積最小値テキスト">
          <a:extLst>
            <a:ext uri="{FF2B5EF4-FFF2-40B4-BE49-F238E27FC236}">
              <a16:creationId xmlns:a16="http://schemas.microsoft.com/office/drawing/2014/main" id="{0687065C-85EE-4B45-A4A0-EAFCDAF2C5D2}"/>
            </a:ext>
          </a:extLst>
        </xdr:cNvPr>
        <xdr:cNvSpPr txBox="1"/>
      </xdr:nvSpPr>
      <xdr:spPr>
        <a:xfrm>
          <a:off x="19992975" y="1768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830" name="直線コネクタ 829">
          <a:extLst>
            <a:ext uri="{FF2B5EF4-FFF2-40B4-BE49-F238E27FC236}">
              <a16:creationId xmlns:a16="http://schemas.microsoft.com/office/drawing/2014/main" id="{CBDDD0D3-B9C2-4AFD-966F-952B9B4D022F}"/>
            </a:ext>
          </a:extLst>
        </xdr:cNvPr>
        <xdr:cNvCxnSpPr/>
      </xdr:nvCxnSpPr>
      <xdr:spPr>
        <a:xfrm>
          <a:off x="19878675" y="176777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831" name="【公民館】&#10;一人当たり面積最大値テキスト">
          <a:extLst>
            <a:ext uri="{FF2B5EF4-FFF2-40B4-BE49-F238E27FC236}">
              <a16:creationId xmlns:a16="http://schemas.microsoft.com/office/drawing/2014/main" id="{ADE18DA9-DAE8-4CBD-A493-5F5E05CF6F2F}"/>
            </a:ext>
          </a:extLst>
        </xdr:cNvPr>
        <xdr:cNvSpPr txBox="1"/>
      </xdr:nvSpPr>
      <xdr:spPr>
        <a:xfrm>
          <a:off x="19992975" y="1604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832" name="直線コネクタ 831">
          <a:extLst>
            <a:ext uri="{FF2B5EF4-FFF2-40B4-BE49-F238E27FC236}">
              <a16:creationId xmlns:a16="http://schemas.microsoft.com/office/drawing/2014/main" id="{89BAF2C9-D88A-480B-B897-343561757DC0}"/>
            </a:ext>
          </a:extLst>
        </xdr:cNvPr>
        <xdr:cNvCxnSpPr/>
      </xdr:nvCxnSpPr>
      <xdr:spPr>
        <a:xfrm>
          <a:off x="19878675" y="162580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155066</xdr:rowOff>
    </xdr:from>
    <xdr:ext cx="469744" cy="259045"/>
    <xdr:sp macro="" textlink="">
      <xdr:nvSpPr>
        <xdr:cNvPr id="833" name="【公民館】&#10;一人当たり面積平均値テキスト">
          <a:extLst>
            <a:ext uri="{FF2B5EF4-FFF2-40B4-BE49-F238E27FC236}">
              <a16:creationId xmlns:a16="http://schemas.microsoft.com/office/drawing/2014/main" id="{856287AA-167D-498D-ACFA-79E9F5D24CB8}"/>
            </a:ext>
          </a:extLst>
        </xdr:cNvPr>
        <xdr:cNvSpPr txBox="1"/>
      </xdr:nvSpPr>
      <xdr:spPr>
        <a:xfrm>
          <a:off x="19992975" y="1731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834" name="フローチャート: 判断 833">
          <a:extLst>
            <a:ext uri="{FF2B5EF4-FFF2-40B4-BE49-F238E27FC236}">
              <a16:creationId xmlns:a16="http://schemas.microsoft.com/office/drawing/2014/main" id="{C24BDD27-CFF8-4C15-8248-FB5D05032EF9}"/>
            </a:ext>
          </a:extLst>
        </xdr:cNvPr>
        <xdr:cNvSpPr/>
      </xdr:nvSpPr>
      <xdr:spPr>
        <a:xfrm>
          <a:off x="19897725" y="174581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835" name="フローチャート: 判断 834">
          <a:extLst>
            <a:ext uri="{FF2B5EF4-FFF2-40B4-BE49-F238E27FC236}">
              <a16:creationId xmlns:a16="http://schemas.microsoft.com/office/drawing/2014/main" id="{BA1BE51E-7F92-430C-A0B4-10F0CDF3E0AB}"/>
            </a:ext>
          </a:extLst>
        </xdr:cNvPr>
        <xdr:cNvSpPr/>
      </xdr:nvSpPr>
      <xdr:spPr>
        <a:xfrm>
          <a:off x="19154775" y="1747146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836" name="フローチャート: 判断 835">
          <a:extLst>
            <a:ext uri="{FF2B5EF4-FFF2-40B4-BE49-F238E27FC236}">
              <a16:creationId xmlns:a16="http://schemas.microsoft.com/office/drawing/2014/main" id="{9D317215-D650-4450-A291-35FCEBC13DFA}"/>
            </a:ext>
          </a:extLst>
        </xdr:cNvPr>
        <xdr:cNvSpPr/>
      </xdr:nvSpPr>
      <xdr:spPr>
        <a:xfrm>
          <a:off x="18345150" y="1749007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837" name="フローチャート: 判断 836">
          <a:extLst>
            <a:ext uri="{FF2B5EF4-FFF2-40B4-BE49-F238E27FC236}">
              <a16:creationId xmlns:a16="http://schemas.microsoft.com/office/drawing/2014/main" id="{0FEA576E-7A12-490B-B1CD-58E881FBBA8F}"/>
            </a:ext>
          </a:extLst>
        </xdr:cNvPr>
        <xdr:cNvSpPr/>
      </xdr:nvSpPr>
      <xdr:spPr>
        <a:xfrm>
          <a:off x="17554575" y="1749076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838" name="フローチャート: 判断 837">
          <a:extLst>
            <a:ext uri="{FF2B5EF4-FFF2-40B4-BE49-F238E27FC236}">
              <a16:creationId xmlns:a16="http://schemas.microsoft.com/office/drawing/2014/main" id="{DF11CAC6-5F25-4D62-B10D-DA9BF4A9E56A}"/>
            </a:ext>
          </a:extLst>
        </xdr:cNvPr>
        <xdr:cNvSpPr/>
      </xdr:nvSpPr>
      <xdr:spPr>
        <a:xfrm>
          <a:off x="16754475" y="1748815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EC8117CD-D43E-4005-9CAF-BD3036043BC4}"/>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FC8B8CA7-345D-483B-B747-2E3E20BA5ADB}"/>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A0D4BE71-95C8-44CB-84B1-13DAE0897C05}"/>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A8A2361B-FB34-455B-AAA5-B56D0FFCE3F9}"/>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F8124722-FB33-490D-BD94-58A5FEB23948}"/>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98225</xdr:rowOff>
    </xdr:from>
    <xdr:to>
      <xdr:col>116</xdr:col>
      <xdr:colOff>114300</xdr:colOff>
      <xdr:row>109</xdr:row>
      <xdr:rowOff>28375</xdr:rowOff>
    </xdr:to>
    <xdr:sp macro="" textlink="">
      <xdr:nvSpPr>
        <xdr:cNvPr id="844" name="楕円 843">
          <a:extLst>
            <a:ext uri="{FF2B5EF4-FFF2-40B4-BE49-F238E27FC236}">
              <a16:creationId xmlns:a16="http://schemas.microsoft.com/office/drawing/2014/main" id="{3060F285-5734-4270-A73C-47CAAC739E48}"/>
            </a:ext>
          </a:extLst>
        </xdr:cNvPr>
        <xdr:cNvSpPr/>
      </xdr:nvSpPr>
      <xdr:spPr>
        <a:xfrm>
          <a:off x="19897725" y="175861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13152</xdr:rowOff>
    </xdr:from>
    <xdr:ext cx="469744" cy="259045"/>
    <xdr:sp macro="" textlink="">
      <xdr:nvSpPr>
        <xdr:cNvPr id="845" name="【公民館】&#10;一人当たり面積該当値テキスト">
          <a:extLst>
            <a:ext uri="{FF2B5EF4-FFF2-40B4-BE49-F238E27FC236}">
              <a16:creationId xmlns:a16="http://schemas.microsoft.com/office/drawing/2014/main" id="{008C6862-2E86-4CCA-9412-45E092C5DD56}"/>
            </a:ext>
          </a:extLst>
        </xdr:cNvPr>
        <xdr:cNvSpPr txBox="1"/>
      </xdr:nvSpPr>
      <xdr:spPr>
        <a:xfrm>
          <a:off x="19992975" y="1749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72099</xdr:rowOff>
    </xdr:from>
    <xdr:to>
      <xdr:col>112</xdr:col>
      <xdr:colOff>38100</xdr:colOff>
      <xdr:row>109</xdr:row>
      <xdr:rowOff>2249</xdr:rowOff>
    </xdr:to>
    <xdr:sp macro="" textlink="">
      <xdr:nvSpPr>
        <xdr:cNvPr id="846" name="楕円 845">
          <a:extLst>
            <a:ext uri="{FF2B5EF4-FFF2-40B4-BE49-F238E27FC236}">
              <a16:creationId xmlns:a16="http://schemas.microsoft.com/office/drawing/2014/main" id="{2AB6C756-8E7A-44F5-B4AD-9792AB118E22}"/>
            </a:ext>
          </a:extLst>
        </xdr:cNvPr>
        <xdr:cNvSpPr/>
      </xdr:nvSpPr>
      <xdr:spPr>
        <a:xfrm>
          <a:off x="19154775" y="1755682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122899</xdr:rowOff>
    </xdr:from>
    <xdr:to>
      <xdr:col>116</xdr:col>
      <xdr:colOff>63500</xdr:colOff>
      <xdr:row>108</xdr:row>
      <xdr:rowOff>149025</xdr:rowOff>
    </xdr:to>
    <xdr:cxnSp macro="">
      <xdr:nvCxnSpPr>
        <xdr:cNvPr id="847" name="直線コネクタ 846">
          <a:extLst>
            <a:ext uri="{FF2B5EF4-FFF2-40B4-BE49-F238E27FC236}">
              <a16:creationId xmlns:a16="http://schemas.microsoft.com/office/drawing/2014/main" id="{48615995-0E50-4894-BB52-20378D753584}"/>
            </a:ext>
          </a:extLst>
        </xdr:cNvPr>
        <xdr:cNvCxnSpPr/>
      </xdr:nvCxnSpPr>
      <xdr:spPr>
        <a:xfrm>
          <a:off x="19202400" y="17613974"/>
          <a:ext cx="752475" cy="1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74386</xdr:rowOff>
    </xdr:from>
    <xdr:to>
      <xdr:col>107</xdr:col>
      <xdr:colOff>101600</xdr:colOff>
      <xdr:row>109</xdr:row>
      <xdr:rowOff>4536</xdr:rowOff>
    </xdr:to>
    <xdr:sp macro="" textlink="">
      <xdr:nvSpPr>
        <xdr:cNvPr id="848" name="楕円 847">
          <a:extLst>
            <a:ext uri="{FF2B5EF4-FFF2-40B4-BE49-F238E27FC236}">
              <a16:creationId xmlns:a16="http://schemas.microsoft.com/office/drawing/2014/main" id="{42022C29-CFDC-451E-9718-54D59ABF6D54}"/>
            </a:ext>
          </a:extLst>
        </xdr:cNvPr>
        <xdr:cNvSpPr/>
      </xdr:nvSpPr>
      <xdr:spPr>
        <a:xfrm>
          <a:off x="18345150" y="1756228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122899</xdr:rowOff>
    </xdr:from>
    <xdr:to>
      <xdr:col>111</xdr:col>
      <xdr:colOff>177800</xdr:colOff>
      <xdr:row>108</xdr:row>
      <xdr:rowOff>125186</xdr:rowOff>
    </xdr:to>
    <xdr:cxnSp macro="">
      <xdr:nvCxnSpPr>
        <xdr:cNvPr id="849" name="直線コネクタ 848">
          <a:extLst>
            <a:ext uri="{FF2B5EF4-FFF2-40B4-BE49-F238E27FC236}">
              <a16:creationId xmlns:a16="http://schemas.microsoft.com/office/drawing/2014/main" id="{93035B19-0A94-4B77-9F9F-78955C967B11}"/>
            </a:ext>
          </a:extLst>
        </xdr:cNvPr>
        <xdr:cNvCxnSpPr/>
      </xdr:nvCxnSpPr>
      <xdr:spPr>
        <a:xfrm flipV="1">
          <a:off x="18392775" y="17613974"/>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75692</xdr:rowOff>
    </xdr:from>
    <xdr:to>
      <xdr:col>102</xdr:col>
      <xdr:colOff>165100</xdr:colOff>
      <xdr:row>109</xdr:row>
      <xdr:rowOff>5842</xdr:rowOff>
    </xdr:to>
    <xdr:sp macro="" textlink="">
      <xdr:nvSpPr>
        <xdr:cNvPr id="850" name="楕円 849">
          <a:extLst>
            <a:ext uri="{FF2B5EF4-FFF2-40B4-BE49-F238E27FC236}">
              <a16:creationId xmlns:a16="http://schemas.microsoft.com/office/drawing/2014/main" id="{5D250A0B-5701-482D-88C7-E6BBE75F4807}"/>
            </a:ext>
          </a:extLst>
        </xdr:cNvPr>
        <xdr:cNvSpPr/>
      </xdr:nvSpPr>
      <xdr:spPr>
        <a:xfrm>
          <a:off x="17554575" y="1756359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125186</xdr:rowOff>
    </xdr:from>
    <xdr:to>
      <xdr:col>107</xdr:col>
      <xdr:colOff>50800</xdr:colOff>
      <xdr:row>108</xdr:row>
      <xdr:rowOff>126492</xdr:rowOff>
    </xdr:to>
    <xdr:cxnSp macro="">
      <xdr:nvCxnSpPr>
        <xdr:cNvPr id="851" name="直線コネクタ 850">
          <a:extLst>
            <a:ext uri="{FF2B5EF4-FFF2-40B4-BE49-F238E27FC236}">
              <a16:creationId xmlns:a16="http://schemas.microsoft.com/office/drawing/2014/main" id="{CD737EF7-39ED-4C2A-853A-AF0AADD333A8}"/>
            </a:ext>
          </a:extLst>
        </xdr:cNvPr>
        <xdr:cNvCxnSpPr/>
      </xdr:nvCxnSpPr>
      <xdr:spPr>
        <a:xfrm flipV="1">
          <a:off x="17602200" y="17609911"/>
          <a:ext cx="790575"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78305</xdr:rowOff>
    </xdr:from>
    <xdr:to>
      <xdr:col>98</xdr:col>
      <xdr:colOff>38100</xdr:colOff>
      <xdr:row>109</xdr:row>
      <xdr:rowOff>8455</xdr:rowOff>
    </xdr:to>
    <xdr:sp macro="" textlink="">
      <xdr:nvSpPr>
        <xdr:cNvPr id="852" name="楕円 851">
          <a:extLst>
            <a:ext uri="{FF2B5EF4-FFF2-40B4-BE49-F238E27FC236}">
              <a16:creationId xmlns:a16="http://schemas.microsoft.com/office/drawing/2014/main" id="{8E145DF3-F08F-4F11-93FB-DE7D3D5FFAE5}"/>
            </a:ext>
          </a:extLst>
        </xdr:cNvPr>
        <xdr:cNvSpPr/>
      </xdr:nvSpPr>
      <xdr:spPr>
        <a:xfrm>
          <a:off x="16754475" y="175662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126492</xdr:rowOff>
    </xdr:from>
    <xdr:to>
      <xdr:col>102</xdr:col>
      <xdr:colOff>114300</xdr:colOff>
      <xdr:row>108</xdr:row>
      <xdr:rowOff>129105</xdr:rowOff>
    </xdr:to>
    <xdr:cxnSp macro="">
      <xdr:nvCxnSpPr>
        <xdr:cNvPr id="853" name="直線コネクタ 852">
          <a:extLst>
            <a:ext uri="{FF2B5EF4-FFF2-40B4-BE49-F238E27FC236}">
              <a16:creationId xmlns:a16="http://schemas.microsoft.com/office/drawing/2014/main" id="{1B190209-2856-4647-ABA7-FE8A26220AB3}"/>
            </a:ext>
          </a:extLst>
        </xdr:cNvPr>
        <xdr:cNvCxnSpPr/>
      </xdr:nvCxnSpPr>
      <xdr:spPr>
        <a:xfrm flipV="1">
          <a:off x="16802100" y="17611217"/>
          <a:ext cx="8001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854" name="n_1aveValue【公民館】&#10;一人当たり面積">
          <a:extLst>
            <a:ext uri="{FF2B5EF4-FFF2-40B4-BE49-F238E27FC236}">
              <a16:creationId xmlns:a16="http://schemas.microsoft.com/office/drawing/2014/main" id="{8EEAB9D2-78AC-4188-965C-B7BA9481C59B}"/>
            </a:ext>
          </a:extLst>
        </xdr:cNvPr>
        <xdr:cNvSpPr txBox="1"/>
      </xdr:nvSpPr>
      <xdr:spPr>
        <a:xfrm>
          <a:off x="18983402" y="1724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107604</xdr:rowOff>
    </xdr:from>
    <xdr:ext cx="469744" cy="259045"/>
    <xdr:sp macro="" textlink="">
      <xdr:nvSpPr>
        <xdr:cNvPr id="855" name="n_2aveValue【公民館】&#10;一人当たり面積">
          <a:extLst>
            <a:ext uri="{FF2B5EF4-FFF2-40B4-BE49-F238E27FC236}">
              <a16:creationId xmlns:a16="http://schemas.microsoft.com/office/drawing/2014/main" id="{AA3EBA4E-AC33-4D8B-B025-8CA750E1BBFD}"/>
            </a:ext>
          </a:extLst>
        </xdr:cNvPr>
        <xdr:cNvSpPr txBox="1"/>
      </xdr:nvSpPr>
      <xdr:spPr>
        <a:xfrm>
          <a:off x="18183302" y="1726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120993</xdr:rowOff>
    </xdr:from>
    <xdr:ext cx="469744" cy="259045"/>
    <xdr:sp macro="" textlink="">
      <xdr:nvSpPr>
        <xdr:cNvPr id="856" name="n_3aveValue【公民館】&#10;一人当たり面積">
          <a:extLst>
            <a:ext uri="{FF2B5EF4-FFF2-40B4-BE49-F238E27FC236}">
              <a16:creationId xmlns:a16="http://schemas.microsoft.com/office/drawing/2014/main" id="{96B2BCF3-431D-4DEF-A3AB-B5E6ED29EC66}"/>
            </a:ext>
          </a:extLst>
        </xdr:cNvPr>
        <xdr:cNvSpPr txBox="1"/>
      </xdr:nvSpPr>
      <xdr:spPr>
        <a:xfrm>
          <a:off x="17383202" y="17288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118381</xdr:rowOff>
    </xdr:from>
    <xdr:ext cx="469744" cy="259045"/>
    <xdr:sp macro="" textlink="">
      <xdr:nvSpPr>
        <xdr:cNvPr id="857" name="n_4aveValue【公民館】&#10;一人当たり面積">
          <a:extLst>
            <a:ext uri="{FF2B5EF4-FFF2-40B4-BE49-F238E27FC236}">
              <a16:creationId xmlns:a16="http://schemas.microsoft.com/office/drawing/2014/main" id="{496A615C-EF97-4816-A944-7515785D956C}"/>
            </a:ext>
          </a:extLst>
        </xdr:cNvPr>
        <xdr:cNvSpPr txBox="1"/>
      </xdr:nvSpPr>
      <xdr:spPr>
        <a:xfrm>
          <a:off x="16592627" y="17285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164826</xdr:rowOff>
    </xdr:from>
    <xdr:ext cx="469744" cy="259045"/>
    <xdr:sp macro="" textlink="">
      <xdr:nvSpPr>
        <xdr:cNvPr id="858" name="n_1mainValue【公民館】&#10;一人当たり面積">
          <a:extLst>
            <a:ext uri="{FF2B5EF4-FFF2-40B4-BE49-F238E27FC236}">
              <a16:creationId xmlns:a16="http://schemas.microsoft.com/office/drawing/2014/main" id="{62AFEC77-4957-4CB8-8AD6-DF1E18C6391E}"/>
            </a:ext>
          </a:extLst>
        </xdr:cNvPr>
        <xdr:cNvSpPr txBox="1"/>
      </xdr:nvSpPr>
      <xdr:spPr>
        <a:xfrm>
          <a:off x="18983402" y="176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167113</xdr:rowOff>
    </xdr:from>
    <xdr:ext cx="469744" cy="259045"/>
    <xdr:sp macro="" textlink="">
      <xdr:nvSpPr>
        <xdr:cNvPr id="859" name="n_2mainValue【公民館】&#10;一人当たり面積">
          <a:extLst>
            <a:ext uri="{FF2B5EF4-FFF2-40B4-BE49-F238E27FC236}">
              <a16:creationId xmlns:a16="http://schemas.microsoft.com/office/drawing/2014/main" id="{9E3D24D1-58F1-4D70-A7D4-9E63CAA86019}"/>
            </a:ext>
          </a:extLst>
        </xdr:cNvPr>
        <xdr:cNvSpPr txBox="1"/>
      </xdr:nvSpPr>
      <xdr:spPr>
        <a:xfrm>
          <a:off x="18183302" y="1765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168419</xdr:rowOff>
    </xdr:from>
    <xdr:ext cx="469744" cy="259045"/>
    <xdr:sp macro="" textlink="">
      <xdr:nvSpPr>
        <xdr:cNvPr id="860" name="n_3mainValue【公民館】&#10;一人当たり面積">
          <a:extLst>
            <a:ext uri="{FF2B5EF4-FFF2-40B4-BE49-F238E27FC236}">
              <a16:creationId xmlns:a16="http://schemas.microsoft.com/office/drawing/2014/main" id="{1B98DFE3-E349-451B-8113-FC64B4FB412F}"/>
            </a:ext>
          </a:extLst>
        </xdr:cNvPr>
        <xdr:cNvSpPr txBox="1"/>
      </xdr:nvSpPr>
      <xdr:spPr>
        <a:xfrm>
          <a:off x="17383202" y="1764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171032</xdr:rowOff>
    </xdr:from>
    <xdr:ext cx="469744" cy="259045"/>
    <xdr:sp macro="" textlink="">
      <xdr:nvSpPr>
        <xdr:cNvPr id="861" name="n_4mainValue【公民館】&#10;一人当たり面積">
          <a:extLst>
            <a:ext uri="{FF2B5EF4-FFF2-40B4-BE49-F238E27FC236}">
              <a16:creationId xmlns:a16="http://schemas.microsoft.com/office/drawing/2014/main" id="{9036E070-FAA7-41C8-9415-C4F924E738FB}"/>
            </a:ext>
          </a:extLst>
        </xdr:cNvPr>
        <xdr:cNvSpPr txBox="1"/>
      </xdr:nvSpPr>
      <xdr:spPr>
        <a:xfrm>
          <a:off x="16592627" y="1764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98A879EA-0E78-482E-B22A-BCFFF1C306A9}"/>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5C46D470-A5B1-48C5-A204-5A4704D8ED4B}"/>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A82A4C47-6E15-4BBF-9A4C-7DD8912F17CB}"/>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種公共施設の大規模改修等が必要な状況ではないが、人口一人当たりの面積が全国平均よりも大きい公共施設（保育所・学校施設等）については、園児・児童・生徒数の減少に係る見通しを改めて検証し、施設の老朽化状況や今後の更新時期を踏まえて、統廃合の方針について検討を行っており、令和４年３月に改訂した公共施設等総合管理計画に基づき、施設の更新及び統廃合を進め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663D1A4-862D-45BA-95F7-40381539D86D}"/>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94A41C5-F90A-47BA-9D68-410ADC97251D}"/>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112AE83-48A2-43DE-B02D-FA1303C54822}"/>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AB0A780-BCFB-4747-8CB5-170623E7B4DE}"/>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8FC1CB4-C56E-4B36-B980-131266CC7662}"/>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2C377ED-9599-4AEF-AD48-A28A9A9527F5}"/>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F0E216C-8133-4D61-8135-70ECED315899}"/>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5DFD5DC-2343-4104-B659-36CD25B798AC}"/>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59143E8-E67A-428D-90B1-28407F852D19}"/>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20EF2C8-BAAC-4DAC-95D5-C09EC481D698}"/>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6,180
5,902
30.38
7,341,174
7,255,074
71,567
4,045,520
8,704,346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A1D8CF0-F998-4F21-88A5-0AB50E66BBB6}"/>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032F9C5-61FE-46C8-91E4-F32CC49EEACE}"/>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753B4C7-FE53-4E8B-89C3-5CB17174ED0B}"/>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B044453-E9C2-471A-98CD-D5FA6FFB27CE}"/>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DF11FC6-8B43-44FD-9AA3-C101C1B88F35}"/>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4494A80-8CF1-43DD-8240-A82859DFB794}"/>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9E36D8D-8127-409B-9AC9-660F48C505F8}"/>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46FF1E8-647E-451C-8814-9551C4201F37}"/>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C03E4BD-6A4F-4637-A7CE-066368305873}"/>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3653CD2-571B-446F-9505-1E9791571D2C}"/>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83DCA67-6E2D-4521-B822-AFE14998BAB6}"/>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AB51D72-9734-49E4-8DF5-662284100187}"/>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FB6C403-04E7-4A7B-B5E0-693A2D36B76C}"/>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6F96CEE-761D-4B45-ABE3-05A4B320F219}"/>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AEBD5BC-E8CB-4B70-BEC4-5DA5672970DA}"/>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2728E0B-AF0C-48CA-9970-F02A20F8A2CF}"/>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741FF6C-B452-493D-B955-1D59963F7283}"/>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2CCB0E4-C92D-4E1C-9BF0-207DDDA077DB}"/>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0CBCAC2-8CF4-4D3F-836F-5D35351142F7}"/>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1FA3375-199E-43BC-A61F-3FA0C657D5D4}"/>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3D5CFC8-B1C3-4AA2-B21D-33BE38C1A3FD}"/>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5B9FAD7-8440-4662-8B67-F8C75ADAF513}"/>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E419ABA-540E-400B-88F8-427538DDC252}"/>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557F401-0A3C-4E1B-987F-F608A87C0368}"/>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F505916-4440-428E-8065-A25E0CA76B34}"/>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A1A8B4A-2456-439C-9B91-3E0745720D64}"/>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DCDCD2B-6F87-46A1-86D4-0C628B86B6C6}"/>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59A8D29-1D13-4FE2-8106-3069AF18EC67}"/>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7C7D71F-DE4D-476F-9025-DCE279747EB8}"/>
            </a:ext>
          </a:extLst>
        </xdr:cNvPr>
        <xdr:cNvSpPr/>
      </xdr:nvSpPr>
      <xdr:spPr>
        <a:xfrm>
          <a:off x="685800" y="50387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61B52FAA-1D9C-488F-B853-00651669F7E0}"/>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2CC52A63-AE18-426A-A984-5B4FFD3E8575}"/>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530DD2D-E511-48FE-A03A-7908527CBF6C}"/>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8CD68160-B2A2-4EA9-AD0E-E8A6481C7DDB}"/>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8BEB64C2-D31C-49B5-986D-922D27E663D1}"/>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5F1284B-8A42-4224-AE75-949E0D3A6A7B}"/>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5FD846C6-B64B-4C8C-B753-2E00C29C41E9}"/>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D032192-5228-4081-9975-FE2E836E124C}"/>
            </a:ext>
          </a:extLst>
        </xdr:cNvPr>
        <xdr:cNvSpPr/>
      </xdr:nvSpPr>
      <xdr:spPr>
        <a:xfrm>
          <a:off x="5953125" y="50387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27F41D52-DADA-4812-BAB7-484E2DED5259}"/>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19F2ECE-AF2B-4CBB-BDAC-6DF8FF067144}"/>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69CD757E-60D4-4BCD-8B06-18E257C03C7E}"/>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127DC3E2-3D11-4781-B45F-8A989FE73913}"/>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09BAD78-1C4C-44BB-9618-F01DFEFDE6A7}"/>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D547740-B97F-4263-A283-5649CFB5DEE7}"/>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FC04DFFE-9BB9-4B6F-ACA6-F289BF4B4F7E}"/>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A319890-4196-4765-9C93-5C0B2DF53F96}"/>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3D2E1D80-8E20-4E15-8BD1-FEC8B66B87FA}"/>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D7C7D2D4-CBB3-4968-B2E6-6E4648B310A0}"/>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51CB16AF-7C69-44DB-AE01-BBCF7DBBAB9E}"/>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F09F3698-042A-4D91-997E-600E70031A00}"/>
            </a:ext>
          </a:extLst>
        </xdr:cNvPr>
        <xdr:cNvCxnSpPr/>
      </xdr:nvCxnSpPr>
      <xdr:spPr>
        <a:xfrm>
          <a:off x="6858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CB7B039F-9FA3-4D28-BF8A-B08C2B99BFC9}"/>
            </a:ext>
          </a:extLst>
        </xdr:cNvPr>
        <xdr:cNvSpPr txBox="1"/>
      </xdr:nvSpPr>
      <xdr:spPr>
        <a:xfrm>
          <a:off x="2789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82494172-AC9C-4958-A614-FBD6170679C3}"/>
            </a:ext>
          </a:extLst>
        </xdr:cNvPr>
        <xdr:cNvCxnSpPr/>
      </xdr:nvCxnSpPr>
      <xdr:spPr>
        <a:xfrm>
          <a:off x="6858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9ABF2374-AD2A-4CF3-9A9D-97F89188FA8F}"/>
            </a:ext>
          </a:extLst>
        </xdr:cNvPr>
        <xdr:cNvSpPr txBox="1"/>
      </xdr:nvSpPr>
      <xdr:spPr>
        <a:xfrm>
          <a:off x="339891"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A5DD97C6-692F-4B70-94AC-58811AFE6445}"/>
            </a:ext>
          </a:extLst>
        </xdr:cNvPr>
        <xdr:cNvCxnSpPr/>
      </xdr:nvCxnSpPr>
      <xdr:spPr>
        <a:xfrm>
          <a:off x="6858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C387D880-E0F3-4C55-9114-885F275E7DD8}"/>
            </a:ext>
          </a:extLst>
        </xdr:cNvPr>
        <xdr:cNvSpPr txBox="1"/>
      </xdr:nvSpPr>
      <xdr:spPr>
        <a:xfrm>
          <a:off x="339891"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B6662FA5-EDF3-41D2-A699-DDF08CC80F18}"/>
            </a:ext>
          </a:extLst>
        </xdr:cNvPr>
        <xdr:cNvCxnSpPr/>
      </xdr:nvCxnSpPr>
      <xdr:spPr>
        <a:xfrm>
          <a:off x="6858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8CDDDE15-F529-440F-AA50-8C58AF23307A}"/>
            </a:ext>
          </a:extLst>
        </xdr:cNvPr>
        <xdr:cNvSpPr txBox="1"/>
      </xdr:nvSpPr>
      <xdr:spPr>
        <a:xfrm>
          <a:off x="339891"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2AA13006-FEE6-4B6F-B7BA-593C0202E38F}"/>
            </a:ext>
          </a:extLst>
        </xdr:cNvPr>
        <xdr:cNvCxnSpPr/>
      </xdr:nvCxnSpPr>
      <xdr:spPr>
        <a:xfrm>
          <a:off x="6858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219F2EEF-B1A0-41B4-B2C6-9C6E9A51316F}"/>
            </a:ext>
          </a:extLst>
        </xdr:cNvPr>
        <xdr:cNvSpPr txBox="1"/>
      </xdr:nvSpPr>
      <xdr:spPr>
        <a:xfrm>
          <a:off x="339891"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1D3B4F6B-8F01-42FB-8CEC-090B5A064321}"/>
            </a:ext>
          </a:extLst>
        </xdr:cNvPr>
        <xdr:cNvCxnSpPr/>
      </xdr:nvCxnSpPr>
      <xdr:spPr>
        <a:xfrm>
          <a:off x="6858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7FDCED2C-1709-48F6-9F7A-79154EBDE3FC}"/>
            </a:ext>
          </a:extLst>
        </xdr:cNvPr>
        <xdr:cNvSpPr txBox="1"/>
      </xdr:nvSpPr>
      <xdr:spPr>
        <a:xfrm>
          <a:off x="388136" y="88108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24D5EFBE-6FB0-4531-9C6F-CF06BE800D62}"/>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192BE84C-01ED-42BD-AF5C-5654C523DE28}"/>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F3A6EF93-0948-4EFB-890C-5329216901B1}"/>
            </a:ext>
          </a:extLst>
        </xdr:cNvPr>
        <xdr:cNvCxnSpPr/>
      </xdr:nvCxnSpPr>
      <xdr:spPr>
        <a:xfrm flipV="1">
          <a:off x="4180840" y="9093835"/>
          <a:ext cx="0" cy="1399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133EF324-710F-428F-8FF8-6F53FA643328}"/>
            </a:ext>
          </a:extLst>
        </xdr:cNvPr>
        <xdr:cNvSpPr txBox="1"/>
      </xdr:nvSpPr>
      <xdr:spPr>
        <a:xfrm>
          <a:off x="4219575" y="1049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FF8CC30A-07FC-4DD0-B1A5-161EAAE1D672}"/>
            </a:ext>
          </a:extLst>
        </xdr:cNvPr>
        <xdr:cNvCxnSpPr/>
      </xdr:nvCxnSpPr>
      <xdr:spPr>
        <a:xfrm>
          <a:off x="4105275" y="104938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B6F6CEF6-E95C-4E4C-A87E-70A9E12823CF}"/>
            </a:ext>
          </a:extLst>
        </xdr:cNvPr>
        <xdr:cNvSpPr txBox="1"/>
      </xdr:nvSpPr>
      <xdr:spPr>
        <a:xfrm>
          <a:off x="4219575" y="8888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06DBA1D4-5D86-4B53-9587-70B596C1F4AB}"/>
            </a:ext>
          </a:extLst>
        </xdr:cNvPr>
        <xdr:cNvCxnSpPr/>
      </xdr:nvCxnSpPr>
      <xdr:spPr>
        <a:xfrm>
          <a:off x="4105275" y="90938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153324</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C4F12D5C-C0F0-4D18-9EC3-C71EE3199721}"/>
            </a:ext>
          </a:extLst>
        </xdr:cNvPr>
        <xdr:cNvSpPr txBox="1"/>
      </xdr:nvSpPr>
      <xdr:spPr>
        <a:xfrm>
          <a:off x="4219575" y="98688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80" name="フローチャート: 判断 79">
          <a:extLst>
            <a:ext uri="{FF2B5EF4-FFF2-40B4-BE49-F238E27FC236}">
              <a16:creationId xmlns:a16="http://schemas.microsoft.com/office/drawing/2014/main" id="{528E5BFC-FE47-4E8D-AB7C-684996D8D802}"/>
            </a:ext>
          </a:extLst>
        </xdr:cNvPr>
        <xdr:cNvSpPr/>
      </xdr:nvSpPr>
      <xdr:spPr>
        <a:xfrm>
          <a:off x="4124325" y="1000787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81" name="フローチャート: 判断 80">
          <a:extLst>
            <a:ext uri="{FF2B5EF4-FFF2-40B4-BE49-F238E27FC236}">
              <a16:creationId xmlns:a16="http://schemas.microsoft.com/office/drawing/2014/main" id="{8F00D1B1-E19F-45A2-9892-1E225C4A28D1}"/>
            </a:ext>
          </a:extLst>
        </xdr:cNvPr>
        <xdr:cNvSpPr/>
      </xdr:nvSpPr>
      <xdr:spPr>
        <a:xfrm>
          <a:off x="3381375" y="1001757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82" name="フローチャート: 判断 81">
          <a:extLst>
            <a:ext uri="{FF2B5EF4-FFF2-40B4-BE49-F238E27FC236}">
              <a16:creationId xmlns:a16="http://schemas.microsoft.com/office/drawing/2014/main" id="{1B199058-7B8B-4D0F-8C17-049216020A24}"/>
            </a:ext>
          </a:extLst>
        </xdr:cNvPr>
        <xdr:cNvSpPr/>
      </xdr:nvSpPr>
      <xdr:spPr>
        <a:xfrm>
          <a:off x="2571750" y="99834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83" name="フローチャート: 判断 82">
          <a:extLst>
            <a:ext uri="{FF2B5EF4-FFF2-40B4-BE49-F238E27FC236}">
              <a16:creationId xmlns:a16="http://schemas.microsoft.com/office/drawing/2014/main" id="{CE7F5D46-F543-4FF6-B9D0-07BFCCCD1445}"/>
            </a:ext>
          </a:extLst>
        </xdr:cNvPr>
        <xdr:cNvSpPr/>
      </xdr:nvSpPr>
      <xdr:spPr>
        <a:xfrm>
          <a:off x="1781175" y="100290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84" name="フローチャート: 判断 83">
          <a:extLst>
            <a:ext uri="{FF2B5EF4-FFF2-40B4-BE49-F238E27FC236}">
              <a16:creationId xmlns:a16="http://schemas.microsoft.com/office/drawing/2014/main" id="{F4E2A084-8326-46D9-A274-17752C84B77C}"/>
            </a:ext>
          </a:extLst>
        </xdr:cNvPr>
        <xdr:cNvSpPr/>
      </xdr:nvSpPr>
      <xdr:spPr>
        <a:xfrm>
          <a:off x="981075" y="998510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8AC8C8BE-896E-4CCA-827C-DA9BBB10296C}"/>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9B79A876-82DE-4E72-B14B-897CAA2FD323}"/>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61DEAFAC-E3E2-46F1-AF69-818EB69669B1}"/>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66AE836B-1050-4A03-8757-7069C0257207}"/>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FB5936AE-587E-4E89-A30F-2840CFE1B2ED}"/>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3084</xdr:rowOff>
    </xdr:from>
    <xdr:to>
      <xdr:col>24</xdr:col>
      <xdr:colOff>114300</xdr:colOff>
      <xdr:row>62</xdr:row>
      <xdr:rowOff>104684</xdr:rowOff>
    </xdr:to>
    <xdr:sp macro="" textlink="">
      <xdr:nvSpPr>
        <xdr:cNvPr id="90" name="楕円 89">
          <a:extLst>
            <a:ext uri="{FF2B5EF4-FFF2-40B4-BE49-F238E27FC236}">
              <a16:creationId xmlns:a16="http://schemas.microsoft.com/office/drawing/2014/main" id="{A5DEC3F1-988F-49AA-82E8-3B8FB4DEB383}"/>
            </a:ext>
          </a:extLst>
        </xdr:cNvPr>
        <xdr:cNvSpPr/>
      </xdr:nvSpPr>
      <xdr:spPr>
        <a:xfrm>
          <a:off x="4124325" y="1004243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152961</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32A52F3C-7F00-43CC-91A9-B4A2A3057B79}"/>
            </a:ext>
          </a:extLst>
        </xdr:cNvPr>
        <xdr:cNvSpPr txBox="1"/>
      </xdr:nvSpPr>
      <xdr:spPr>
        <a:xfrm>
          <a:off x="4219575" y="10030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145143</xdr:rowOff>
    </xdr:from>
    <xdr:to>
      <xdr:col>20</xdr:col>
      <xdr:colOff>38100</xdr:colOff>
      <xdr:row>62</xdr:row>
      <xdr:rowOff>75293</xdr:rowOff>
    </xdr:to>
    <xdr:sp macro="" textlink="">
      <xdr:nvSpPr>
        <xdr:cNvPr id="92" name="楕円 91">
          <a:extLst>
            <a:ext uri="{FF2B5EF4-FFF2-40B4-BE49-F238E27FC236}">
              <a16:creationId xmlns:a16="http://schemas.microsoft.com/office/drawing/2014/main" id="{6DB3D2FC-0E10-4682-ACEF-E712C233E449}"/>
            </a:ext>
          </a:extLst>
        </xdr:cNvPr>
        <xdr:cNvSpPr/>
      </xdr:nvSpPr>
      <xdr:spPr>
        <a:xfrm>
          <a:off x="3381375" y="100193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24493</xdr:rowOff>
    </xdr:from>
    <xdr:to>
      <xdr:col>24</xdr:col>
      <xdr:colOff>63500</xdr:colOff>
      <xdr:row>62</xdr:row>
      <xdr:rowOff>53884</xdr:rowOff>
    </xdr:to>
    <xdr:cxnSp macro="">
      <xdr:nvCxnSpPr>
        <xdr:cNvPr id="93" name="直線コネクタ 92">
          <a:extLst>
            <a:ext uri="{FF2B5EF4-FFF2-40B4-BE49-F238E27FC236}">
              <a16:creationId xmlns:a16="http://schemas.microsoft.com/office/drawing/2014/main" id="{CD6439A2-0C11-41EA-8A8D-8D5DA54FCFAC}"/>
            </a:ext>
          </a:extLst>
        </xdr:cNvPr>
        <xdr:cNvCxnSpPr/>
      </xdr:nvCxnSpPr>
      <xdr:spPr>
        <a:xfrm>
          <a:off x="3429000" y="10067018"/>
          <a:ext cx="752475" cy="2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97790</xdr:rowOff>
    </xdr:from>
    <xdr:to>
      <xdr:col>15</xdr:col>
      <xdr:colOff>101600</xdr:colOff>
      <xdr:row>62</xdr:row>
      <xdr:rowOff>27940</xdr:rowOff>
    </xdr:to>
    <xdr:sp macro="" textlink="">
      <xdr:nvSpPr>
        <xdr:cNvPr id="94" name="楕円 93">
          <a:extLst>
            <a:ext uri="{FF2B5EF4-FFF2-40B4-BE49-F238E27FC236}">
              <a16:creationId xmlns:a16="http://schemas.microsoft.com/office/drawing/2014/main" id="{A7B41859-EAAF-40A5-889E-56709BCD2E63}"/>
            </a:ext>
          </a:extLst>
        </xdr:cNvPr>
        <xdr:cNvSpPr/>
      </xdr:nvSpPr>
      <xdr:spPr>
        <a:xfrm>
          <a:off x="2571750" y="99752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148590</xdr:rowOff>
    </xdr:from>
    <xdr:to>
      <xdr:col>19</xdr:col>
      <xdr:colOff>177800</xdr:colOff>
      <xdr:row>62</xdr:row>
      <xdr:rowOff>24493</xdr:rowOff>
    </xdr:to>
    <xdr:cxnSp macro="">
      <xdr:nvCxnSpPr>
        <xdr:cNvPr id="95" name="直線コネクタ 94">
          <a:extLst>
            <a:ext uri="{FF2B5EF4-FFF2-40B4-BE49-F238E27FC236}">
              <a16:creationId xmlns:a16="http://schemas.microsoft.com/office/drawing/2014/main" id="{F5366B78-50F5-4366-A930-8F42AD67ACDF}"/>
            </a:ext>
          </a:extLst>
        </xdr:cNvPr>
        <xdr:cNvCxnSpPr/>
      </xdr:nvCxnSpPr>
      <xdr:spPr>
        <a:xfrm>
          <a:off x="2619375" y="10022840"/>
          <a:ext cx="809625" cy="4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65133</xdr:rowOff>
    </xdr:from>
    <xdr:to>
      <xdr:col>10</xdr:col>
      <xdr:colOff>165100</xdr:colOff>
      <xdr:row>61</xdr:row>
      <xdr:rowOff>166733</xdr:rowOff>
    </xdr:to>
    <xdr:sp macro="" textlink="">
      <xdr:nvSpPr>
        <xdr:cNvPr id="96" name="楕円 95">
          <a:extLst>
            <a:ext uri="{FF2B5EF4-FFF2-40B4-BE49-F238E27FC236}">
              <a16:creationId xmlns:a16="http://schemas.microsoft.com/office/drawing/2014/main" id="{6D9CE86E-D225-407F-BB2F-61E2C1D0A074}"/>
            </a:ext>
          </a:extLst>
        </xdr:cNvPr>
        <xdr:cNvSpPr/>
      </xdr:nvSpPr>
      <xdr:spPr>
        <a:xfrm>
          <a:off x="1781175" y="994573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115933</xdr:rowOff>
    </xdr:from>
    <xdr:to>
      <xdr:col>15</xdr:col>
      <xdr:colOff>50800</xdr:colOff>
      <xdr:row>61</xdr:row>
      <xdr:rowOff>148590</xdr:rowOff>
    </xdr:to>
    <xdr:cxnSp macro="">
      <xdr:nvCxnSpPr>
        <xdr:cNvPr id="97" name="直線コネクタ 96">
          <a:extLst>
            <a:ext uri="{FF2B5EF4-FFF2-40B4-BE49-F238E27FC236}">
              <a16:creationId xmlns:a16="http://schemas.microsoft.com/office/drawing/2014/main" id="{03CB4509-3E1D-4C28-AD33-4F8B285C5B0B}"/>
            </a:ext>
          </a:extLst>
        </xdr:cNvPr>
        <xdr:cNvCxnSpPr/>
      </xdr:nvCxnSpPr>
      <xdr:spPr>
        <a:xfrm>
          <a:off x="1828800" y="9993358"/>
          <a:ext cx="7905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35741</xdr:rowOff>
    </xdr:from>
    <xdr:to>
      <xdr:col>6</xdr:col>
      <xdr:colOff>38100</xdr:colOff>
      <xdr:row>61</xdr:row>
      <xdr:rowOff>137341</xdr:rowOff>
    </xdr:to>
    <xdr:sp macro="" textlink="">
      <xdr:nvSpPr>
        <xdr:cNvPr id="98" name="楕円 97">
          <a:extLst>
            <a:ext uri="{FF2B5EF4-FFF2-40B4-BE49-F238E27FC236}">
              <a16:creationId xmlns:a16="http://schemas.microsoft.com/office/drawing/2014/main" id="{0DC26F54-9E58-4703-B5F7-743DD85085E8}"/>
            </a:ext>
          </a:extLst>
        </xdr:cNvPr>
        <xdr:cNvSpPr/>
      </xdr:nvSpPr>
      <xdr:spPr>
        <a:xfrm>
          <a:off x="981075" y="991316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86541</xdr:rowOff>
    </xdr:from>
    <xdr:to>
      <xdr:col>10</xdr:col>
      <xdr:colOff>114300</xdr:colOff>
      <xdr:row>61</xdr:row>
      <xdr:rowOff>115933</xdr:rowOff>
    </xdr:to>
    <xdr:cxnSp macro="">
      <xdr:nvCxnSpPr>
        <xdr:cNvPr id="99" name="直線コネクタ 98">
          <a:extLst>
            <a:ext uri="{FF2B5EF4-FFF2-40B4-BE49-F238E27FC236}">
              <a16:creationId xmlns:a16="http://schemas.microsoft.com/office/drawing/2014/main" id="{1DA9854F-FAEF-46F3-A126-1C84E7B28508}"/>
            </a:ext>
          </a:extLst>
        </xdr:cNvPr>
        <xdr:cNvCxnSpPr/>
      </xdr:nvCxnSpPr>
      <xdr:spPr>
        <a:xfrm>
          <a:off x="1028700" y="9960791"/>
          <a:ext cx="800100" cy="3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83655</xdr:rowOff>
    </xdr:from>
    <xdr:ext cx="405111" cy="259045"/>
    <xdr:sp macro="" textlink="">
      <xdr:nvSpPr>
        <xdr:cNvPr id="100" name="n_1aveValue【体育館・プール】&#10;有形固定資産減価償却率">
          <a:extLst>
            <a:ext uri="{FF2B5EF4-FFF2-40B4-BE49-F238E27FC236}">
              <a16:creationId xmlns:a16="http://schemas.microsoft.com/office/drawing/2014/main" id="{E6B40C3C-F2A4-4AB2-B9E2-41480451BD38}"/>
            </a:ext>
          </a:extLst>
        </xdr:cNvPr>
        <xdr:cNvSpPr txBox="1"/>
      </xdr:nvSpPr>
      <xdr:spPr>
        <a:xfrm>
          <a:off x="3239144" y="980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101" name="n_2aveValue【体育館・プール】&#10;有形固定資産減価償却率">
          <a:extLst>
            <a:ext uri="{FF2B5EF4-FFF2-40B4-BE49-F238E27FC236}">
              <a16:creationId xmlns:a16="http://schemas.microsoft.com/office/drawing/2014/main" id="{23A4721C-4C27-4EFB-A04D-2EFC740B09F0}"/>
            </a:ext>
          </a:extLst>
        </xdr:cNvPr>
        <xdr:cNvSpPr txBox="1"/>
      </xdr:nvSpPr>
      <xdr:spPr>
        <a:xfrm>
          <a:off x="2439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102" name="n_3aveValue【体育館・プール】&#10;有形固定資産減価償却率">
          <a:extLst>
            <a:ext uri="{FF2B5EF4-FFF2-40B4-BE49-F238E27FC236}">
              <a16:creationId xmlns:a16="http://schemas.microsoft.com/office/drawing/2014/main" id="{C432C714-040D-4C45-8719-87F01A0C70EB}"/>
            </a:ext>
          </a:extLst>
        </xdr:cNvPr>
        <xdr:cNvSpPr txBox="1"/>
      </xdr:nvSpPr>
      <xdr:spPr>
        <a:xfrm>
          <a:off x="1648469" y="1010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32130</xdr:rowOff>
    </xdr:from>
    <xdr:ext cx="405111" cy="259045"/>
    <xdr:sp macro="" textlink="">
      <xdr:nvSpPr>
        <xdr:cNvPr id="103" name="n_4aveValue【体育館・プール】&#10;有形固定資産減価償却率">
          <a:extLst>
            <a:ext uri="{FF2B5EF4-FFF2-40B4-BE49-F238E27FC236}">
              <a16:creationId xmlns:a16="http://schemas.microsoft.com/office/drawing/2014/main" id="{F97828AE-3235-40F7-AC30-AC6B542167B9}"/>
            </a:ext>
          </a:extLst>
        </xdr:cNvPr>
        <xdr:cNvSpPr txBox="1"/>
      </xdr:nvSpPr>
      <xdr:spPr>
        <a:xfrm>
          <a:off x="848369" y="1006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66420</xdr:rowOff>
    </xdr:from>
    <xdr:ext cx="405111" cy="259045"/>
    <xdr:sp macro="" textlink="">
      <xdr:nvSpPr>
        <xdr:cNvPr id="104" name="n_1mainValue【体育館・プール】&#10;有形固定資産減価償却率">
          <a:extLst>
            <a:ext uri="{FF2B5EF4-FFF2-40B4-BE49-F238E27FC236}">
              <a16:creationId xmlns:a16="http://schemas.microsoft.com/office/drawing/2014/main" id="{440418F5-DF79-42E7-801E-7D7D3C1357D7}"/>
            </a:ext>
          </a:extLst>
        </xdr:cNvPr>
        <xdr:cNvSpPr txBox="1"/>
      </xdr:nvSpPr>
      <xdr:spPr>
        <a:xfrm>
          <a:off x="3239144" y="10108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44467</xdr:rowOff>
    </xdr:from>
    <xdr:ext cx="405111" cy="259045"/>
    <xdr:sp macro="" textlink="">
      <xdr:nvSpPr>
        <xdr:cNvPr id="105" name="n_2mainValue【体育館・プール】&#10;有形固定資産減価償却率">
          <a:extLst>
            <a:ext uri="{FF2B5EF4-FFF2-40B4-BE49-F238E27FC236}">
              <a16:creationId xmlns:a16="http://schemas.microsoft.com/office/drawing/2014/main" id="{2E0AC01E-0700-46B7-9D74-B7B62D72A61C}"/>
            </a:ext>
          </a:extLst>
        </xdr:cNvPr>
        <xdr:cNvSpPr txBox="1"/>
      </xdr:nvSpPr>
      <xdr:spPr>
        <a:xfrm>
          <a:off x="2439044" y="976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11810</xdr:rowOff>
    </xdr:from>
    <xdr:ext cx="405111" cy="259045"/>
    <xdr:sp macro="" textlink="">
      <xdr:nvSpPr>
        <xdr:cNvPr id="106" name="n_3mainValue【体育館・プール】&#10;有形固定資産減価償却率">
          <a:extLst>
            <a:ext uri="{FF2B5EF4-FFF2-40B4-BE49-F238E27FC236}">
              <a16:creationId xmlns:a16="http://schemas.microsoft.com/office/drawing/2014/main" id="{FD72CF4C-577E-4313-886F-A01EDFD40FBD}"/>
            </a:ext>
          </a:extLst>
        </xdr:cNvPr>
        <xdr:cNvSpPr txBox="1"/>
      </xdr:nvSpPr>
      <xdr:spPr>
        <a:xfrm>
          <a:off x="1648469" y="9724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153868</xdr:rowOff>
    </xdr:from>
    <xdr:ext cx="405111" cy="259045"/>
    <xdr:sp macro="" textlink="">
      <xdr:nvSpPr>
        <xdr:cNvPr id="107" name="n_4mainValue【体育館・プール】&#10;有形固定資産減価償却率">
          <a:extLst>
            <a:ext uri="{FF2B5EF4-FFF2-40B4-BE49-F238E27FC236}">
              <a16:creationId xmlns:a16="http://schemas.microsoft.com/office/drawing/2014/main" id="{628B2FB5-8C63-4A22-B1D8-33697F986CA3}"/>
            </a:ext>
          </a:extLst>
        </xdr:cNvPr>
        <xdr:cNvSpPr txBox="1"/>
      </xdr:nvSpPr>
      <xdr:spPr>
        <a:xfrm>
          <a:off x="848369" y="9707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87DC7B38-BCE7-4B32-AEFC-E6B6B2CD6DAF}"/>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7F1834EA-FBDB-43E6-AED6-F0AEC7E90C96}"/>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B09CDB79-3E4A-4C62-9FA2-DB98B6A46609}"/>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389CBDE-EDB9-43CA-B229-253F4D8FB53E}"/>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B17C7205-2C25-4B55-AE30-9ABA92E6FE7A}"/>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49BDEE72-8AD6-4E1E-B587-D3598108A77A}"/>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3FC9D6A2-003C-47EC-9F3A-4A459353BAAA}"/>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5D4036AF-2CC8-432B-A87C-E2F8D29B8703}"/>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478AEC7C-180B-4FEE-BC6E-3832A63D026D}"/>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3C404B57-4643-4A84-92D1-2FBCC9886AA5}"/>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5F872499-50D9-4B7C-9666-F730CD7DA920}"/>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B1606B54-47E4-4938-8DB9-6DD87BE7FDA9}"/>
            </a:ext>
          </a:extLst>
        </xdr:cNvPr>
        <xdr:cNvSpPr txBox="1"/>
      </xdr:nvSpPr>
      <xdr:spPr>
        <a:xfrm>
          <a:off x="5527221"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2722BCA8-8988-4D3F-8F4B-633348D4A51C}"/>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DB8A5DBD-DA38-43CD-854D-A364621133F7}"/>
            </a:ext>
          </a:extLst>
        </xdr:cNvPr>
        <xdr:cNvSpPr txBox="1"/>
      </xdr:nvSpPr>
      <xdr:spPr>
        <a:xfrm>
          <a:off x="5527221"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3464929-32DF-4A30-93B3-D6FB28140971}"/>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DF366B0E-C5BC-4E6F-B048-15490975EEE0}"/>
            </a:ext>
          </a:extLst>
        </xdr:cNvPr>
        <xdr:cNvSpPr txBox="1"/>
      </xdr:nvSpPr>
      <xdr:spPr>
        <a:xfrm>
          <a:off x="5527221"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6A2E6E7A-0B8F-4B12-92D1-E36E304C2075}"/>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D4556429-F870-4479-8D6A-C1A5D6D11060}"/>
            </a:ext>
          </a:extLst>
        </xdr:cNvPr>
        <xdr:cNvSpPr txBox="1"/>
      </xdr:nvSpPr>
      <xdr:spPr>
        <a:xfrm>
          <a:off x="5527221"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8ED393E6-7C17-45BF-B531-A83B63184E5D}"/>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33BA1769-7917-4274-9C70-8AC31A442EA1}"/>
            </a:ext>
          </a:extLst>
        </xdr:cNvPr>
        <xdr:cNvSpPr txBox="1"/>
      </xdr:nvSpPr>
      <xdr:spPr>
        <a:xfrm>
          <a:off x="5527221"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2C1E390B-8031-4CB3-9AAC-586C175EF7CF}"/>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F92E7809-C1F7-4396-9A1C-81D7613337D9}"/>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F7035101-B191-4708-8D05-3BA4410D4F0D}"/>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131" name="直線コネクタ 130">
          <a:extLst>
            <a:ext uri="{FF2B5EF4-FFF2-40B4-BE49-F238E27FC236}">
              <a16:creationId xmlns:a16="http://schemas.microsoft.com/office/drawing/2014/main" id="{AA84C220-2B85-402E-898D-AF822198AD16}"/>
            </a:ext>
          </a:extLst>
        </xdr:cNvPr>
        <xdr:cNvCxnSpPr/>
      </xdr:nvCxnSpPr>
      <xdr:spPr>
        <a:xfrm flipV="1">
          <a:off x="9429115" y="9229471"/>
          <a:ext cx="0" cy="112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132" name="【体育館・プール】&#10;一人当たり面積最小値テキスト">
          <a:extLst>
            <a:ext uri="{FF2B5EF4-FFF2-40B4-BE49-F238E27FC236}">
              <a16:creationId xmlns:a16="http://schemas.microsoft.com/office/drawing/2014/main" id="{2D526FCC-4718-4FDC-98FA-893C55ABE825}"/>
            </a:ext>
          </a:extLst>
        </xdr:cNvPr>
        <xdr:cNvSpPr txBox="1"/>
      </xdr:nvSpPr>
      <xdr:spPr>
        <a:xfrm>
          <a:off x="9467850" y="1035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133" name="直線コネクタ 132">
          <a:extLst>
            <a:ext uri="{FF2B5EF4-FFF2-40B4-BE49-F238E27FC236}">
              <a16:creationId xmlns:a16="http://schemas.microsoft.com/office/drawing/2014/main" id="{DA9F3E4D-951E-4E63-AE57-6C9C2649356E}"/>
            </a:ext>
          </a:extLst>
        </xdr:cNvPr>
        <xdr:cNvCxnSpPr/>
      </xdr:nvCxnSpPr>
      <xdr:spPr>
        <a:xfrm>
          <a:off x="9363075" y="1035215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134" name="【体育館・プール】&#10;一人当たり面積最大値テキスト">
          <a:extLst>
            <a:ext uri="{FF2B5EF4-FFF2-40B4-BE49-F238E27FC236}">
              <a16:creationId xmlns:a16="http://schemas.microsoft.com/office/drawing/2014/main" id="{39E653DF-A331-416F-94DC-84CDAF1BF411}"/>
            </a:ext>
          </a:extLst>
        </xdr:cNvPr>
        <xdr:cNvSpPr txBox="1"/>
      </xdr:nvSpPr>
      <xdr:spPr>
        <a:xfrm>
          <a:off x="9467850" y="9007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135" name="直線コネクタ 134">
          <a:extLst>
            <a:ext uri="{FF2B5EF4-FFF2-40B4-BE49-F238E27FC236}">
              <a16:creationId xmlns:a16="http://schemas.microsoft.com/office/drawing/2014/main" id="{0F91EB57-8D9E-48D6-8E9E-05C259847793}"/>
            </a:ext>
          </a:extLst>
        </xdr:cNvPr>
        <xdr:cNvCxnSpPr/>
      </xdr:nvCxnSpPr>
      <xdr:spPr>
        <a:xfrm>
          <a:off x="9363075" y="92294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16019</xdr:rowOff>
    </xdr:from>
    <xdr:ext cx="469744" cy="259045"/>
    <xdr:sp macro="" textlink="">
      <xdr:nvSpPr>
        <xdr:cNvPr id="136" name="【体育館・プール】&#10;一人当たり面積平均値テキスト">
          <a:extLst>
            <a:ext uri="{FF2B5EF4-FFF2-40B4-BE49-F238E27FC236}">
              <a16:creationId xmlns:a16="http://schemas.microsoft.com/office/drawing/2014/main" id="{2ADEE061-DD75-4914-BE10-1ABFF07C8E89}"/>
            </a:ext>
          </a:extLst>
        </xdr:cNvPr>
        <xdr:cNvSpPr txBox="1"/>
      </xdr:nvSpPr>
      <xdr:spPr>
        <a:xfrm>
          <a:off x="9467850" y="98934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137" name="フローチャート: 判断 136">
          <a:extLst>
            <a:ext uri="{FF2B5EF4-FFF2-40B4-BE49-F238E27FC236}">
              <a16:creationId xmlns:a16="http://schemas.microsoft.com/office/drawing/2014/main" id="{AB4B8A83-5F83-4B83-B889-C4E1CE455480}"/>
            </a:ext>
          </a:extLst>
        </xdr:cNvPr>
        <xdr:cNvSpPr/>
      </xdr:nvSpPr>
      <xdr:spPr>
        <a:xfrm>
          <a:off x="9401175" y="9915017"/>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138" name="フローチャート: 判断 137">
          <a:extLst>
            <a:ext uri="{FF2B5EF4-FFF2-40B4-BE49-F238E27FC236}">
              <a16:creationId xmlns:a16="http://schemas.microsoft.com/office/drawing/2014/main" id="{C9DE9C6B-B78A-4796-8998-1E4EA414CEBB}"/>
            </a:ext>
          </a:extLst>
        </xdr:cNvPr>
        <xdr:cNvSpPr/>
      </xdr:nvSpPr>
      <xdr:spPr>
        <a:xfrm>
          <a:off x="8639175" y="99227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139" name="フローチャート: 判断 138">
          <a:extLst>
            <a:ext uri="{FF2B5EF4-FFF2-40B4-BE49-F238E27FC236}">
              <a16:creationId xmlns:a16="http://schemas.microsoft.com/office/drawing/2014/main" id="{342FE9D0-827B-4D5A-92CA-C502224900CF}"/>
            </a:ext>
          </a:extLst>
        </xdr:cNvPr>
        <xdr:cNvSpPr/>
      </xdr:nvSpPr>
      <xdr:spPr>
        <a:xfrm>
          <a:off x="7839075" y="99523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140" name="フローチャート: 判断 139">
          <a:extLst>
            <a:ext uri="{FF2B5EF4-FFF2-40B4-BE49-F238E27FC236}">
              <a16:creationId xmlns:a16="http://schemas.microsoft.com/office/drawing/2014/main" id="{5C005CC4-3E5F-4506-82C8-FC90D5F81034}"/>
            </a:ext>
          </a:extLst>
        </xdr:cNvPr>
        <xdr:cNvSpPr/>
      </xdr:nvSpPr>
      <xdr:spPr>
        <a:xfrm>
          <a:off x="7029450" y="99273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141" name="フローチャート: 判断 140">
          <a:extLst>
            <a:ext uri="{FF2B5EF4-FFF2-40B4-BE49-F238E27FC236}">
              <a16:creationId xmlns:a16="http://schemas.microsoft.com/office/drawing/2014/main" id="{465C9758-5E28-4341-9A22-32C93B1156DC}"/>
            </a:ext>
          </a:extLst>
        </xdr:cNvPr>
        <xdr:cNvSpPr/>
      </xdr:nvSpPr>
      <xdr:spPr>
        <a:xfrm>
          <a:off x="6238875" y="996467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F03B18F5-A654-4982-A038-C191DC605F1E}"/>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646BEFDD-440B-45BF-8ABF-EA56ED6EBF54}"/>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575244C1-5CF8-4EBB-9336-4DE104726CF5}"/>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A99302C4-E4C7-4A3C-9067-0445F0CF3250}"/>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EA800E5B-DE68-4E3C-BED3-9D56C19AA1AA}"/>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158750</xdr:rowOff>
    </xdr:from>
    <xdr:to>
      <xdr:col>55</xdr:col>
      <xdr:colOff>50800</xdr:colOff>
      <xdr:row>57</xdr:row>
      <xdr:rowOff>88900</xdr:rowOff>
    </xdr:to>
    <xdr:sp macro="" textlink="">
      <xdr:nvSpPr>
        <xdr:cNvPr id="147" name="楕円 146">
          <a:extLst>
            <a:ext uri="{FF2B5EF4-FFF2-40B4-BE49-F238E27FC236}">
              <a16:creationId xmlns:a16="http://schemas.microsoft.com/office/drawing/2014/main" id="{FA0A7839-8DF1-4E8E-9C41-707244DF9883}"/>
            </a:ext>
          </a:extLst>
        </xdr:cNvPr>
        <xdr:cNvSpPr/>
      </xdr:nvSpPr>
      <xdr:spPr>
        <a:xfrm>
          <a:off x="9401175" y="922972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73677</xdr:rowOff>
    </xdr:from>
    <xdr:ext cx="469744" cy="259045"/>
    <xdr:sp macro="" textlink="">
      <xdr:nvSpPr>
        <xdr:cNvPr id="148" name="【体育館・プール】&#10;一人当たり面積該当値テキスト">
          <a:extLst>
            <a:ext uri="{FF2B5EF4-FFF2-40B4-BE49-F238E27FC236}">
              <a16:creationId xmlns:a16="http://schemas.microsoft.com/office/drawing/2014/main" id="{D494C707-0223-4CE6-8C90-399284A1604E}"/>
            </a:ext>
          </a:extLst>
        </xdr:cNvPr>
        <xdr:cNvSpPr txBox="1"/>
      </xdr:nvSpPr>
      <xdr:spPr>
        <a:xfrm>
          <a:off x="9467850" y="914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7874</xdr:rowOff>
    </xdr:from>
    <xdr:to>
      <xdr:col>50</xdr:col>
      <xdr:colOff>165100</xdr:colOff>
      <xdr:row>57</xdr:row>
      <xdr:rowOff>109474</xdr:rowOff>
    </xdr:to>
    <xdr:sp macro="" textlink="">
      <xdr:nvSpPr>
        <xdr:cNvPr id="149" name="楕円 148">
          <a:extLst>
            <a:ext uri="{FF2B5EF4-FFF2-40B4-BE49-F238E27FC236}">
              <a16:creationId xmlns:a16="http://schemas.microsoft.com/office/drawing/2014/main" id="{2E2F9813-208D-49F7-99DB-AA0AF407A0B4}"/>
            </a:ext>
          </a:extLst>
        </xdr:cNvPr>
        <xdr:cNvSpPr/>
      </xdr:nvSpPr>
      <xdr:spPr>
        <a:xfrm>
          <a:off x="8639175" y="92407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38100</xdr:rowOff>
    </xdr:from>
    <xdr:to>
      <xdr:col>55</xdr:col>
      <xdr:colOff>0</xdr:colOff>
      <xdr:row>57</xdr:row>
      <xdr:rowOff>58674</xdr:rowOff>
    </xdr:to>
    <xdr:cxnSp macro="">
      <xdr:nvCxnSpPr>
        <xdr:cNvPr id="150" name="直線コネクタ 149">
          <a:extLst>
            <a:ext uri="{FF2B5EF4-FFF2-40B4-BE49-F238E27FC236}">
              <a16:creationId xmlns:a16="http://schemas.microsoft.com/office/drawing/2014/main" id="{3756AFB3-C2CC-4DDB-8802-71F3FFEC135E}"/>
            </a:ext>
          </a:extLst>
        </xdr:cNvPr>
        <xdr:cNvCxnSpPr/>
      </xdr:nvCxnSpPr>
      <xdr:spPr>
        <a:xfrm flipV="1">
          <a:off x="8686800" y="9267825"/>
          <a:ext cx="74295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36830</xdr:rowOff>
    </xdr:from>
    <xdr:to>
      <xdr:col>46</xdr:col>
      <xdr:colOff>38100</xdr:colOff>
      <xdr:row>57</xdr:row>
      <xdr:rowOff>138430</xdr:rowOff>
    </xdr:to>
    <xdr:sp macro="" textlink="">
      <xdr:nvSpPr>
        <xdr:cNvPr id="151" name="楕円 150">
          <a:extLst>
            <a:ext uri="{FF2B5EF4-FFF2-40B4-BE49-F238E27FC236}">
              <a16:creationId xmlns:a16="http://schemas.microsoft.com/office/drawing/2014/main" id="{0A2FBB86-1F53-4566-8AB0-95D997534F0D}"/>
            </a:ext>
          </a:extLst>
        </xdr:cNvPr>
        <xdr:cNvSpPr/>
      </xdr:nvSpPr>
      <xdr:spPr>
        <a:xfrm>
          <a:off x="7839075" y="92665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58674</xdr:rowOff>
    </xdr:from>
    <xdr:to>
      <xdr:col>50</xdr:col>
      <xdr:colOff>114300</xdr:colOff>
      <xdr:row>57</xdr:row>
      <xdr:rowOff>87630</xdr:rowOff>
    </xdr:to>
    <xdr:cxnSp macro="">
      <xdr:nvCxnSpPr>
        <xdr:cNvPr id="152" name="直線コネクタ 151">
          <a:extLst>
            <a:ext uri="{FF2B5EF4-FFF2-40B4-BE49-F238E27FC236}">
              <a16:creationId xmlns:a16="http://schemas.microsoft.com/office/drawing/2014/main" id="{91A23F9B-6355-447B-A7E3-BD60E63842F2}"/>
            </a:ext>
          </a:extLst>
        </xdr:cNvPr>
        <xdr:cNvCxnSpPr/>
      </xdr:nvCxnSpPr>
      <xdr:spPr>
        <a:xfrm flipV="1">
          <a:off x="7886700" y="9288399"/>
          <a:ext cx="800100" cy="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58166</xdr:rowOff>
    </xdr:from>
    <xdr:to>
      <xdr:col>41</xdr:col>
      <xdr:colOff>101600</xdr:colOff>
      <xdr:row>57</xdr:row>
      <xdr:rowOff>159766</xdr:rowOff>
    </xdr:to>
    <xdr:sp macro="" textlink="">
      <xdr:nvSpPr>
        <xdr:cNvPr id="153" name="楕円 152">
          <a:extLst>
            <a:ext uri="{FF2B5EF4-FFF2-40B4-BE49-F238E27FC236}">
              <a16:creationId xmlns:a16="http://schemas.microsoft.com/office/drawing/2014/main" id="{E8025048-E6E0-47E0-9961-E0DB431FE585}"/>
            </a:ext>
          </a:extLst>
        </xdr:cNvPr>
        <xdr:cNvSpPr/>
      </xdr:nvSpPr>
      <xdr:spPr>
        <a:xfrm>
          <a:off x="7029450" y="928789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87630</xdr:rowOff>
    </xdr:from>
    <xdr:to>
      <xdr:col>45</xdr:col>
      <xdr:colOff>177800</xdr:colOff>
      <xdr:row>57</xdr:row>
      <xdr:rowOff>108966</xdr:rowOff>
    </xdr:to>
    <xdr:cxnSp macro="">
      <xdr:nvCxnSpPr>
        <xdr:cNvPr id="154" name="直線コネクタ 153">
          <a:extLst>
            <a:ext uri="{FF2B5EF4-FFF2-40B4-BE49-F238E27FC236}">
              <a16:creationId xmlns:a16="http://schemas.microsoft.com/office/drawing/2014/main" id="{864634DD-6789-495A-AEEA-0B2835B0CB36}"/>
            </a:ext>
          </a:extLst>
        </xdr:cNvPr>
        <xdr:cNvCxnSpPr/>
      </xdr:nvCxnSpPr>
      <xdr:spPr>
        <a:xfrm flipV="1">
          <a:off x="7077075" y="9314180"/>
          <a:ext cx="809625"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93980</xdr:rowOff>
    </xdr:from>
    <xdr:to>
      <xdr:col>36</xdr:col>
      <xdr:colOff>165100</xdr:colOff>
      <xdr:row>58</xdr:row>
      <xdr:rowOff>24130</xdr:rowOff>
    </xdr:to>
    <xdr:sp macro="" textlink="">
      <xdr:nvSpPr>
        <xdr:cNvPr id="155" name="楕円 154">
          <a:extLst>
            <a:ext uri="{FF2B5EF4-FFF2-40B4-BE49-F238E27FC236}">
              <a16:creationId xmlns:a16="http://schemas.microsoft.com/office/drawing/2014/main" id="{7E8501A8-EAD3-46DD-A855-51B74D14399D}"/>
            </a:ext>
          </a:extLst>
        </xdr:cNvPr>
        <xdr:cNvSpPr/>
      </xdr:nvSpPr>
      <xdr:spPr>
        <a:xfrm>
          <a:off x="6238875" y="93237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108966</xdr:rowOff>
    </xdr:from>
    <xdr:to>
      <xdr:col>41</xdr:col>
      <xdr:colOff>50800</xdr:colOff>
      <xdr:row>57</xdr:row>
      <xdr:rowOff>144780</xdr:rowOff>
    </xdr:to>
    <xdr:cxnSp macro="">
      <xdr:nvCxnSpPr>
        <xdr:cNvPr id="156" name="直線コネクタ 155">
          <a:extLst>
            <a:ext uri="{FF2B5EF4-FFF2-40B4-BE49-F238E27FC236}">
              <a16:creationId xmlns:a16="http://schemas.microsoft.com/office/drawing/2014/main" id="{D66DD3D4-52B8-491E-B306-DD0FAC452745}"/>
            </a:ext>
          </a:extLst>
        </xdr:cNvPr>
        <xdr:cNvCxnSpPr/>
      </xdr:nvCxnSpPr>
      <xdr:spPr>
        <a:xfrm flipV="1">
          <a:off x="6286500" y="9335516"/>
          <a:ext cx="790575"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134891</xdr:rowOff>
    </xdr:from>
    <xdr:ext cx="469744" cy="259045"/>
    <xdr:sp macro="" textlink="">
      <xdr:nvSpPr>
        <xdr:cNvPr id="157" name="n_1aveValue【体育館・プール】&#10;一人当たり面積">
          <a:extLst>
            <a:ext uri="{FF2B5EF4-FFF2-40B4-BE49-F238E27FC236}">
              <a16:creationId xmlns:a16="http://schemas.microsoft.com/office/drawing/2014/main" id="{F69E5A64-02D3-4BD6-B06B-04DED1CD2D79}"/>
            </a:ext>
          </a:extLst>
        </xdr:cNvPr>
        <xdr:cNvSpPr txBox="1"/>
      </xdr:nvSpPr>
      <xdr:spPr>
        <a:xfrm>
          <a:off x="8458277" y="1001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158" name="n_2aveValue【体育館・プール】&#10;一人当たり面積">
          <a:extLst>
            <a:ext uri="{FF2B5EF4-FFF2-40B4-BE49-F238E27FC236}">
              <a16:creationId xmlns:a16="http://schemas.microsoft.com/office/drawing/2014/main" id="{20A7EF89-C1DD-4A1A-97D7-A81D29638F8F}"/>
            </a:ext>
          </a:extLst>
        </xdr:cNvPr>
        <xdr:cNvSpPr txBox="1"/>
      </xdr:nvSpPr>
      <xdr:spPr>
        <a:xfrm>
          <a:off x="7677227" y="1004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139463</xdr:rowOff>
    </xdr:from>
    <xdr:ext cx="469744" cy="259045"/>
    <xdr:sp macro="" textlink="">
      <xdr:nvSpPr>
        <xdr:cNvPr id="159" name="n_3aveValue【体育館・プール】&#10;一人当たり面積">
          <a:extLst>
            <a:ext uri="{FF2B5EF4-FFF2-40B4-BE49-F238E27FC236}">
              <a16:creationId xmlns:a16="http://schemas.microsoft.com/office/drawing/2014/main" id="{BC12A1FF-DA16-41EA-9527-00E505C201DF}"/>
            </a:ext>
          </a:extLst>
        </xdr:cNvPr>
        <xdr:cNvSpPr txBox="1"/>
      </xdr:nvSpPr>
      <xdr:spPr>
        <a:xfrm>
          <a:off x="6867602" y="1002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5351</xdr:rowOff>
    </xdr:from>
    <xdr:ext cx="469744" cy="259045"/>
    <xdr:sp macro="" textlink="">
      <xdr:nvSpPr>
        <xdr:cNvPr id="160" name="n_4aveValue【体育館・プール】&#10;一人当たり面積">
          <a:extLst>
            <a:ext uri="{FF2B5EF4-FFF2-40B4-BE49-F238E27FC236}">
              <a16:creationId xmlns:a16="http://schemas.microsoft.com/office/drawing/2014/main" id="{DDA515A2-971E-4370-A928-92EE0C53F850}"/>
            </a:ext>
          </a:extLst>
        </xdr:cNvPr>
        <xdr:cNvSpPr txBox="1"/>
      </xdr:nvSpPr>
      <xdr:spPr>
        <a:xfrm>
          <a:off x="6067502" y="1004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126001</xdr:rowOff>
    </xdr:from>
    <xdr:ext cx="469744" cy="259045"/>
    <xdr:sp macro="" textlink="">
      <xdr:nvSpPr>
        <xdr:cNvPr id="161" name="n_1mainValue【体育館・プール】&#10;一人当たり面積">
          <a:extLst>
            <a:ext uri="{FF2B5EF4-FFF2-40B4-BE49-F238E27FC236}">
              <a16:creationId xmlns:a16="http://schemas.microsoft.com/office/drawing/2014/main" id="{3E6907E0-2F82-4F51-82EF-F87B374783E1}"/>
            </a:ext>
          </a:extLst>
        </xdr:cNvPr>
        <xdr:cNvSpPr txBox="1"/>
      </xdr:nvSpPr>
      <xdr:spPr>
        <a:xfrm>
          <a:off x="8458277" y="902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154957</xdr:rowOff>
    </xdr:from>
    <xdr:ext cx="469744" cy="259045"/>
    <xdr:sp macro="" textlink="">
      <xdr:nvSpPr>
        <xdr:cNvPr id="162" name="n_2mainValue【体育館・プール】&#10;一人当たり面積">
          <a:extLst>
            <a:ext uri="{FF2B5EF4-FFF2-40B4-BE49-F238E27FC236}">
              <a16:creationId xmlns:a16="http://schemas.microsoft.com/office/drawing/2014/main" id="{1DBB4939-0F0A-4F03-8412-5AA56C195BAC}"/>
            </a:ext>
          </a:extLst>
        </xdr:cNvPr>
        <xdr:cNvSpPr txBox="1"/>
      </xdr:nvSpPr>
      <xdr:spPr>
        <a:xfrm>
          <a:off x="7677227" y="9060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4843</xdr:rowOff>
    </xdr:from>
    <xdr:ext cx="469744" cy="259045"/>
    <xdr:sp macro="" textlink="">
      <xdr:nvSpPr>
        <xdr:cNvPr id="163" name="n_3mainValue【体育館・プール】&#10;一人当たり面積">
          <a:extLst>
            <a:ext uri="{FF2B5EF4-FFF2-40B4-BE49-F238E27FC236}">
              <a16:creationId xmlns:a16="http://schemas.microsoft.com/office/drawing/2014/main" id="{6EC6F81D-02B9-4A1B-A0D5-8E4F69AE409E}"/>
            </a:ext>
          </a:extLst>
        </xdr:cNvPr>
        <xdr:cNvSpPr txBox="1"/>
      </xdr:nvSpPr>
      <xdr:spPr>
        <a:xfrm>
          <a:off x="6867602" y="907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40657</xdr:rowOff>
    </xdr:from>
    <xdr:ext cx="469744" cy="259045"/>
    <xdr:sp macro="" textlink="">
      <xdr:nvSpPr>
        <xdr:cNvPr id="164" name="n_4mainValue【体育館・プール】&#10;一人当たり面積">
          <a:extLst>
            <a:ext uri="{FF2B5EF4-FFF2-40B4-BE49-F238E27FC236}">
              <a16:creationId xmlns:a16="http://schemas.microsoft.com/office/drawing/2014/main" id="{6E425719-D419-48C8-9481-3AE4F223CB9A}"/>
            </a:ext>
          </a:extLst>
        </xdr:cNvPr>
        <xdr:cNvSpPr txBox="1"/>
      </xdr:nvSpPr>
      <xdr:spPr>
        <a:xfrm>
          <a:off x="6067502" y="910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3F54E503-2B42-4220-A970-6936F34A5B4D}"/>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F0AD7664-D503-44DE-9878-D6AC0B0AD042}"/>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91A63E1A-29E3-458E-B2C9-7F0B74E20C14}"/>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D30565D8-65A8-4BDA-978D-02C1CC2FE2F0}"/>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61AC3F86-BDFF-43B5-869F-4649FDE9C470}"/>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F01CF454-0C4B-4E28-92EC-0C8246B7E7B3}"/>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56946AA4-5A6D-4C70-B656-D4BE386BC02B}"/>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86FFF31B-5C8A-40B1-AE41-8B0D7C129E72}"/>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D9BF8F6A-8D70-4B10-BEE5-4235293DF67F}"/>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54FDBB48-65B7-4F8A-88AD-08237D850D94}"/>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5A15F668-E5AB-450F-87A7-7BD29BE7A28E}"/>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0F98C2E0-25B2-4D60-9C62-209B41EA5CD9}"/>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90BFAD0D-44E3-41A6-AD09-5A0469C6DE98}"/>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F539CC5A-DBBD-4045-A16E-D5C9EC94A8A9}"/>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45373697-C966-4FB7-A6B5-CC9BB4168456}"/>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0ECB64BD-7EB2-4358-8BFF-00BF3FBCFC24}"/>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11BCC1B5-A499-4EB9-BC9C-02A13B24EE47}"/>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DA13C3AE-B50E-4D10-B8D6-71ABDDD2290B}"/>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07AA98A2-B360-4F6E-9DBB-AECA43C02F3D}"/>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4F903326-E200-4F3B-9259-7A9509E99DC1}"/>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EA1247B1-228C-4CD8-8871-A7965A17EFEC}"/>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7D4472DE-2D7F-4487-8BD1-B56E74B918B5}"/>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6D608783-46CA-48A3-871C-BBA56F8F9A32}"/>
            </a:ext>
          </a:extLst>
        </xdr:cNvPr>
        <xdr:cNvSpPr txBox="1"/>
      </xdr:nvSpPr>
      <xdr:spPr>
        <a:xfrm>
          <a:off x="3881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5C7251FD-D48C-4B05-B1A6-6088A5F008AE}"/>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D44DFAD1-8E9A-4337-A2E3-80B541E26C9B}"/>
            </a:ext>
          </a:extLst>
        </xdr:cNvPr>
        <xdr:cNvCxnSpPr/>
      </xdr:nvCxnSpPr>
      <xdr:spPr>
        <a:xfrm flipV="1">
          <a:off x="4180840" y="12793345"/>
          <a:ext cx="0" cy="1246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5D20AAB6-ED19-4745-B41F-2F13E1980E98}"/>
            </a:ext>
          </a:extLst>
        </xdr:cNvPr>
        <xdr:cNvSpPr txBox="1"/>
      </xdr:nvSpPr>
      <xdr:spPr>
        <a:xfrm>
          <a:off x="42195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3003737C-F4DD-49AB-8725-D8E3116C254D}"/>
            </a:ext>
          </a:extLst>
        </xdr:cNvPr>
        <xdr:cNvCxnSpPr/>
      </xdr:nvCxnSpPr>
      <xdr:spPr>
        <a:xfrm>
          <a:off x="4105275"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DC173DAF-8B6C-4EFA-8407-A015B8E55CB9}"/>
            </a:ext>
          </a:extLst>
        </xdr:cNvPr>
        <xdr:cNvSpPr txBox="1"/>
      </xdr:nvSpPr>
      <xdr:spPr>
        <a:xfrm>
          <a:off x="4219575" y="1257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193" name="直線コネクタ 192">
          <a:extLst>
            <a:ext uri="{FF2B5EF4-FFF2-40B4-BE49-F238E27FC236}">
              <a16:creationId xmlns:a16="http://schemas.microsoft.com/office/drawing/2014/main" id="{0BABE99D-383F-4F04-8153-95A4D9A3D10D}"/>
            </a:ext>
          </a:extLst>
        </xdr:cNvPr>
        <xdr:cNvCxnSpPr/>
      </xdr:nvCxnSpPr>
      <xdr:spPr>
        <a:xfrm>
          <a:off x="4105275" y="127933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46372</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901A4093-548E-456F-A2FE-F10E00D27364}"/>
            </a:ext>
          </a:extLst>
        </xdr:cNvPr>
        <xdr:cNvSpPr txBox="1"/>
      </xdr:nvSpPr>
      <xdr:spPr>
        <a:xfrm>
          <a:off x="4219575" y="13165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195" name="フローチャート: 判断 194">
          <a:extLst>
            <a:ext uri="{FF2B5EF4-FFF2-40B4-BE49-F238E27FC236}">
              <a16:creationId xmlns:a16="http://schemas.microsoft.com/office/drawing/2014/main" id="{72DC65E3-45B9-404D-8765-AA2E9D86C373}"/>
            </a:ext>
          </a:extLst>
        </xdr:cNvPr>
        <xdr:cNvSpPr/>
      </xdr:nvSpPr>
      <xdr:spPr>
        <a:xfrm>
          <a:off x="4124325" y="133045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196" name="フローチャート: 判断 195">
          <a:extLst>
            <a:ext uri="{FF2B5EF4-FFF2-40B4-BE49-F238E27FC236}">
              <a16:creationId xmlns:a16="http://schemas.microsoft.com/office/drawing/2014/main" id="{342E25BA-63B5-4914-A60D-E6857D5DA503}"/>
            </a:ext>
          </a:extLst>
        </xdr:cNvPr>
        <xdr:cNvSpPr/>
      </xdr:nvSpPr>
      <xdr:spPr>
        <a:xfrm>
          <a:off x="3381375" y="1327975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197" name="フローチャート: 判断 196">
          <a:extLst>
            <a:ext uri="{FF2B5EF4-FFF2-40B4-BE49-F238E27FC236}">
              <a16:creationId xmlns:a16="http://schemas.microsoft.com/office/drawing/2014/main" id="{8982488A-F4A1-4F8E-A26F-6BC87E46C251}"/>
            </a:ext>
          </a:extLst>
        </xdr:cNvPr>
        <xdr:cNvSpPr/>
      </xdr:nvSpPr>
      <xdr:spPr>
        <a:xfrm>
          <a:off x="2571750" y="132118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198" name="フローチャート: 判断 197">
          <a:extLst>
            <a:ext uri="{FF2B5EF4-FFF2-40B4-BE49-F238E27FC236}">
              <a16:creationId xmlns:a16="http://schemas.microsoft.com/office/drawing/2014/main" id="{0382F17E-2EB5-42FA-821D-165D663542B1}"/>
            </a:ext>
          </a:extLst>
        </xdr:cNvPr>
        <xdr:cNvSpPr/>
      </xdr:nvSpPr>
      <xdr:spPr>
        <a:xfrm>
          <a:off x="1781175" y="1325689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199" name="フローチャート: 判断 198">
          <a:extLst>
            <a:ext uri="{FF2B5EF4-FFF2-40B4-BE49-F238E27FC236}">
              <a16:creationId xmlns:a16="http://schemas.microsoft.com/office/drawing/2014/main" id="{058CF22D-C411-4D28-A7AC-45479A3195ED}"/>
            </a:ext>
          </a:extLst>
        </xdr:cNvPr>
        <xdr:cNvSpPr/>
      </xdr:nvSpPr>
      <xdr:spPr>
        <a:xfrm>
          <a:off x="981075" y="132499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C3476BCD-158A-409F-939C-3D5337F1645F}"/>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30BEDADD-CC8D-472F-AF55-98403A855455}"/>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5AC60213-D8C6-4A84-8FA0-591198655A6D}"/>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21E99F87-FF77-4279-8FA2-1D2938098674}"/>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956FB0B9-7AAD-479E-A71F-497FEF8AE0AB}"/>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111125</xdr:rowOff>
    </xdr:from>
    <xdr:to>
      <xdr:col>24</xdr:col>
      <xdr:colOff>114300</xdr:colOff>
      <xdr:row>83</xdr:row>
      <xdr:rowOff>41275</xdr:rowOff>
    </xdr:to>
    <xdr:sp macro="" textlink="">
      <xdr:nvSpPr>
        <xdr:cNvPr id="205" name="楕円 204">
          <a:extLst>
            <a:ext uri="{FF2B5EF4-FFF2-40B4-BE49-F238E27FC236}">
              <a16:creationId xmlns:a16="http://schemas.microsoft.com/office/drawing/2014/main" id="{95DFD1D5-1567-4A66-88CF-C2745183582B}"/>
            </a:ext>
          </a:extLst>
        </xdr:cNvPr>
        <xdr:cNvSpPr/>
      </xdr:nvSpPr>
      <xdr:spPr>
        <a:xfrm>
          <a:off x="4124325" y="133889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89552</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BF94F2FE-F79D-4A03-BC46-DA783120015E}"/>
            </a:ext>
          </a:extLst>
        </xdr:cNvPr>
        <xdr:cNvSpPr txBox="1"/>
      </xdr:nvSpPr>
      <xdr:spPr>
        <a:xfrm>
          <a:off x="4219575"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53975</xdr:rowOff>
    </xdr:from>
    <xdr:to>
      <xdr:col>20</xdr:col>
      <xdr:colOff>38100</xdr:colOff>
      <xdr:row>82</xdr:row>
      <xdr:rowOff>155575</xdr:rowOff>
    </xdr:to>
    <xdr:sp macro="" textlink="">
      <xdr:nvSpPr>
        <xdr:cNvPr id="207" name="楕円 206">
          <a:extLst>
            <a:ext uri="{FF2B5EF4-FFF2-40B4-BE49-F238E27FC236}">
              <a16:creationId xmlns:a16="http://schemas.microsoft.com/office/drawing/2014/main" id="{1D2C9194-19AA-4807-972E-366E96E3D44A}"/>
            </a:ext>
          </a:extLst>
        </xdr:cNvPr>
        <xdr:cNvSpPr/>
      </xdr:nvSpPr>
      <xdr:spPr>
        <a:xfrm>
          <a:off x="3381375" y="133318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104775</xdr:rowOff>
    </xdr:from>
    <xdr:to>
      <xdr:col>24</xdr:col>
      <xdr:colOff>63500</xdr:colOff>
      <xdr:row>82</xdr:row>
      <xdr:rowOff>161925</xdr:rowOff>
    </xdr:to>
    <xdr:cxnSp macro="">
      <xdr:nvCxnSpPr>
        <xdr:cNvPr id="208" name="直線コネクタ 207">
          <a:extLst>
            <a:ext uri="{FF2B5EF4-FFF2-40B4-BE49-F238E27FC236}">
              <a16:creationId xmlns:a16="http://schemas.microsoft.com/office/drawing/2014/main" id="{24380CA3-D84E-4F12-AC49-8D9FABB7AA8C}"/>
            </a:ext>
          </a:extLst>
        </xdr:cNvPr>
        <xdr:cNvCxnSpPr/>
      </xdr:nvCxnSpPr>
      <xdr:spPr>
        <a:xfrm>
          <a:off x="3429000" y="13379450"/>
          <a:ext cx="7524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170180</xdr:rowOff>
    </xdr:from>
    <xdr:to>
      <xdr:col>15</xdr:col>
      <xdr:colOff>101600</xdr:colOff>
      <xdr:row>82</xdr:row>
      <xdr:rowOff>100330</xdr:rowOff>
    </xdr:to>
    <xdr:sp macro="" textlink="">
      <xdr:nvSpPr>
        <xdr:cNvPr id="209" name="楕円 208">
          <a:extLst>
            <a:ext uri="{FF2B5EF4-FFF2-40B4-BE49-F238E27FC236}">
              <a16:creationId xmlns:a16="http://schemas.microsoft.com/office/drawing/2014/main" id="{68C5970E-3209-4B5D-87E6-3DA13FC6928C}"/>
            </a:ext>
          </a:extLst>
        </xdr:cNvPr>
        <xdr:cNvSpPr/>
      </xdr:nvSpPr>
      <xdr:spPr>
        <a:xfrm>
          <a:off x="2571750" y="132765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49530</xdr:rowOff>
    </xdr:from>
    <xdr:to>
      <xdr:col>19</xdr:col>
      <xdr:colOff>177800</xdr:colOff>
      <xdr:row>82</xdr:row>
      <xdr:rowOff>104775</xdr:rowOff>
    </xdr:to>
    <xdr:cxnSp macro="">
      <xdr:nvCxnSpPr>
        <xdr:cNvPr id="210" name="直線コネクタ 209">
          <a:extLst>
            <a:ext uri="{FF2B5EF4-FFF2-40B4-BE49-F238E27FC236}">
              <a16:creationId xmlns:a16="http://schemas.microsoft.com/office/drawing/2014/main" id="{7ED3BE28-8DDF-42C1-B1B8-6E798DDE74F0}"/>
            </a:ext>
          </a:extLst>
        </xdr:cNvPr>
        <xdr:cNvCxnSpPr/>
      </xdr:nvCxnSpPr>
      <xdr:spPr>
        <a:xfrm>
          <a:off x="2619375" y="13324205"/>
          <a:ext cx="809625"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145414</xdr:rowOff>
    </xdr:from>
    <xdr:to>
      <xdr:col>10</xdr:col>
      <xdr:colOff>165100</xdr:colOff>
      <xdr:row>82</xdr:row>
      <xdr:rowOff>75564</xdr:rowOff>
    </xdr:to>
    <xdr:sp macro="" textlink="">
      <xdr:nvSpPr>
        <xdr:cNvPr id="211" name="楕円 210">
          <a:extLst>
            <a:ext uri="{FF2B5EF4-FFF2-40B4-BE49-F238E27FC236}">
              <a16:creationId xmlns:a16="http://schemas.microsoft.com/office/drawing/2014/main" id="{2DAF0B95-2511-4131-852A-6ADA461C341E}"/>
            </a:ext>
          </a:extLst>
        </xdr:cNvPr>
        <xdr:cNvSpPr/>
      </xdr:nvSpPr>
      <xdr:spPr>
        <a:xfrm>
          <a:off x="1781175" y="132581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24764</xdr:rowOff>
    </xdr:from>
    <xdr:to>
      <xdr:col>15</xdr:col>
      <xdr:colOff>50800</xdr:colOff>
      <xdr:row>82</xdr:row>
      <xdr:rowOff>49530</xdr:rowOff>
    </xdr:to>
    <xdr:cxnSp macro="">
      <xdr:nvCxnSpPr>
        <xdr:cNvPr id="212" name="直線コネクタ 211">
          <a:extLst>
            <a:ext uri="{FF2B5EF4-FFF2-40B4-BE49-F238E27FC236}">
              <a16:creationId xmlns:a16="http://schemas.microsoft.com/office/drawing/2014/main" id="{E9F48EE5-9CDA-4D51-8B19-F358BEEB12B4}"/>
            </a:ext>
          </a:extLst>
        </xdr:cNvPr>
        <xdr:cNvCxnSpPr/>
      </xdr:nvCxnSpPr>
      <xdr:spPr>
        <a:xfrm>
          <a:off x="1828800" y="13305789"/>
          <a:ext cx="790575" cy="1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105411</xdr:rowOff>
    </xdr:from>
    <xdr:to>
      <xdr:col>6</xdr:col>
      <xdr:colOff>38100</xdr:colOff>
      <xdr:row>82</xdr:row>
      <xdr:rowOff>35561</xdr:rowOff>
    </xdr:to>
    <xdr:sp macro="" textlink="">
      <xdr:nvSpPr>
        <xdr:cNvPr id="213" name="楕円 212">
          <a:extLst>
            <a:ext uri="{FF2B5EF4-FFF2-40B4-BE49-F238E27FC236}">
              <a16:creationId xmlns:a16="http://schemas.microsoft.com/office/drawing/2014/main" id="{B4A7A8AC-8452-4644-994D-5C744E6A9C47}"/>
            </a:ext>
          </a:extLst>
        </xdr:cNvPr>
        <xdr:cNvSpPr/>
      </xdr:nvSpPr>
      <xdr:spPr>
        <a:xfrm>
          <a:off x="981075" y="1321816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156211</xdr:rowOff>
    </xdr:from>
    <xdr:to>
      <xdr:col>10</xdr:col>
      <xdr:colOff>114300</xdr:colOff>
      <xdr:row>82</xdr:row>
      <xdr:rowOff>24764</xdr:rowOff>
    </xdr:to>
    <xdr:cxnSp macro="">
      <xdr:nvCxnSpPr>
        <xdr:cNvPr id="214" name="直線コネクタ 213">
          <a:extLst>
            <a:ext uri="{FF2B5EF4-FFF2-40B4-BE49-F238E27FC236}">
              <a16:creationId xmlns:a16="http://schemas.microsoft.com/office/drawing/2014/main" id="{5E66194E-F5C6-428E-974C-0026E8B5ED57}"/>
            </a:ext>
          </a:extLst>
        </xdr:cNvPr>
        <xdr:cNvCxnSpPr/>
      </xdr:nvCxnSpPr>
      <xdr:spPr>
        <a:xfrm>
          <a:off x="1028700" y="13275311"/>
          <a:ext cx="8001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107332</xdr:rowOff>
    </xdr:from>
    <xdr:ext cx="405111" cy="259045"/>
    <xdr:sp macro="" textlink="">
      <xdr:nvSpPr>
        <xdr:cNvPr id="215" name="n_1aveValue【福祉施設】&#10;有形固定資産減価償却率">
          <a:extLst>
            <a:ext uri="{FF2B5EF4-FFF2-40B4-BE49-F238E27FC236}">
              <a16:creationId xmlns:a16="http://schemas.microsoft.com/office/drawing/2014/main" id="{9F5EB708-5B67-4371-9CC1-A86768FB5638}"/>
            </a:ext>
          </a:extLst>
        </xdr:cNvPr>
        <xdr:cNvSpPr txBox="1"/>
      </xdr:nvSpPr>
      <xdr:spPr>
        <a:xfrm>
          <a:off x="3239144" y="1305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42563</xdr:rowOff>
    </xdr:from>
    <xdr:ext cx="405111" cy="259045"/>
    <xdr:sp macro="" textlink="">
      <xdr:nvSpPr>
        <xdr:cNvPr id="216" name="n_2aveValue【福祉施設】&#10;有形固定資産減価償却率">
          <a:extLst>
            <a:ext uri="{FF2B5EF4-FFF2-40B4-BE49-F238E27FC236}">
              <a16:creationId xmlns:a16="http://schemas.microsoft.com/office/drawing/2014/main" id="{83EA50DA-DEF7-46FA-8E0C-9CB606D6A37D}"/>
            </a:ext>
          </a:extLst>
        </xdr:cNvPr>
        <xdr:cNvSpPr txBox="1"/>
      </xdr:nvSpPr>
      <xdr:spPr>
        <a:xfrm>
          <a:off x="2439044" y="1299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217" name="n_3aveValue【福祉施設】&#10;有形固定資産減価償却率">
          <a:extLst>
            <a:ext uri="{FF2B5EF4-FFF2-40B4-BE49-F238E27FC236}">
              <a16:creationId xmlns:a16="http://schemas.microsoft.com/office/drawing/2014/main" id="{4F01F3BD-75F5-4B88-A141-EC5E88E202B6}"/>
            </a:ext>
          </a:extLst>
        </xdr:cNvPr>
        <xdr:cNvSpPr txBox="1"/>
      </xdr:nvSpPr>
      <xdr:spPr>
        <a:xfrm>
          <a:off x="1648469"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55263</xdr:rowOff>
    </xdr:from>
    <xdr:ext cx="405111" cy="259045"/>
    <xdr:sp macro="" textlink="">
      <xdr:nvSpPr>
        <xdr:cNvPr id="218" name="n_4aveValue【福祉施設】&#10;有形固定資産減価償却率">
          <a:extLst>
            <a:ext uri="{FF2B5EF4-FFF2-40B4-BE49-F238E27FC236}">
              <a16:creationId xmlns:a16="http://schemas.microsoft.com/office/drawing/2014/main" id="{E8A4164B-84EF-47DC-8C82-64C7DA7E9A82}"/>
            </a:ext>
          </a:extLst>
        </xdr:cNvPr>
        <xdr:cNvSpPr txBox="1"/>
      </xdr:nvSpPr>
      <xdr:spPr>
        <a:xfrm>
          <a:off x="848369" y="13333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146702</xdr:rowOff>
    </xdr:from>
    <xdr:ext cx="405111" cy="259045"/>
    <xdr:sp macro="" textlink="">
      <xdr:nvSpPr>
        <xdr:cNvPr id="219" name="n_1mainValue【福祉施設】&#10;有形固定資産減価償却率">
          <a:extLst>
            <a:ext uri="{FF2B5EF4-FFF2-40B4-BE49-F238E27FC236}">
              <a16:creationId xmlns:a16="http://schemas.microsoft.com/office/drawing/2014/main" id="{75EBE062-5213-4195-9FFD-4A87E230A12E}"/>
            </a:ext>
          </a:extLst>
        </xdr:cNvPr>
        <xdr:cNvSpPr txBox="1"/>
      </xdr:nvSpPr>
      <xdr:spPr>
        <a:xfrm>
          <a:off x="32391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91457</xdr:rowOff>
    </xdr:from>
    <xdr:ext cx="405111" cy="259045"/>
    <xdr:sp macro="" textlink="">
      <xdr:nvSpPr>
        <xdr:cNvPr id="220" name="n_2mainValue【福祉施設】&#10;有形固定資産減価償却率">
          <a:extLst>
            <a:ext uri="{FF2B5EF4-FFF2-40B4-BE49-F238E27FC236}">
              <a16:creationId xmlns:a16="http://schemas.microsoft.com/office/drawing/2014/main" id="{0E438C02-BE1E-48E0-B16E-D898DD0CD2E7}"/>
            </a:ext>
          </a:extLst>
        </xdr:cNvPr>
        <xdr:cNvSpPr txBox="1"/>
      </xdr:nvSpPr>
      <xdr:spPr>
        <a:xfrm>
          <a:off x="2439044" y="1336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66691</xdr:rowOff>
    </xdr:from>
    <xdr:ext cx="405111" cy="259045"/>
    <xdr:sp macro="" textlink="">
      <xdr:nvSpPr>
        <xdr:cNvPr id="221" name="n_3mainValue【福祉施設】&#10;有形固定資産減価償却率">
          <a:extLst>
            <a:ext uri="{FF2B5EF4-FFF2-40B4-BE49-F238E27FC236}">
              <a16:creationId xmlns:a16="http://schemas.microsoft.com/office/drawing/2014/main" id="{C8826734-C2D5-4A51-98D6-AD3CE81DF3B9}"/>
            </a:ext>
          </a:extLst>
        </xdr:cNvPr>
        <xdr:cNvSpPr txBox="1"/>
      </xdr:nvSpPr>
      <xdr:spPr>
        <a:xfrm>
          <a:off x="1648469"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52088</xdr:rowOff>
    </xdr:from>
    <xdr:ext cx="405111" cy="259045"/>
    <xdr:sp macro="" textlink="">
      <xdr:nvSpPr>
        <xdr:cNvPr id="222" name="n_4mainValue【福祉施設】&#10;有形固定資産減価償却率">
          <a:extLst>
            <a:ext uri="{FF2B5EF4-FFF2-40B4-BE49-F238E27FC236}">
              <a16:creationId xmlns:a16="http://schemas.microsoft.com/office/drawing/2014/main" id="{142E8449-177D-46CD-8F11-286EDC561C40}"/>
            </a:ext>
          </a:extLst>
        </xdr:cNvPr>
        <xdr:cNvSpPr txBox="1"/>
      </xdr:nvSpPr>
      <xdr:spPr>
        <a:xfrm>
          <a:off x="848369" y="13002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BD209BB0-8A90-495C-A531-533BB2966B39}"/>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18E48D83-8AF6-42A1-8F60-A3B8B2EF2ABC}"/>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001A8CAA-EB41-434E-B7D6-AEC83A5D1F71}"/>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04C92950-A6AD-4B46-82FE-0994C8D619DB}"/>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B4AFD24C-5630-4F25-ACD3-5DD85F3B5622}"/>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8553E089-DBC8-4589-8C31-A885BB933968}"/>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FC9CF7F8-0B83-4592-98A3-96354A1FF57B}"/>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FC6E7A27-19BC-42BD-8DFA-99421C07DCDE}"/>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20972BDE-2F9E-438A-9C0C-2E50AD7DC5A3}"/>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6AFE1948-38BF-4516-9199-5A98550F978D}"/>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3" name="直線コネクタ 232">
          <a:extLst>
            <a:ext uri="{FF2B5EF4-FFF2-40B4-BE49-F238E27FC236}">
              <a16:creationId xmlns:a16="http://schemas.microsoft.com/office/drawing/2014/main" id="{FA96EE2E-27A9-4A80-BA74-655261B37392}"/>
            </a:ext>
          </a:extLst>
        </xdr:cNvPr>
        <xdr:cNvCxnSpPr/>
      </xdr:nvCxnSpPr>
      <xdr:spPr>
        <a:xfrm>
          <a:off x="5953125" y="13858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4" name="テキスト ボックス 233">
          <a:extLst>
            <a:ext uri="{FF2B5EF4-FFF2-40B4-BE49-F238E27FC236}">
              <a16:creationId xmlns:a16="http://schemas.microsoft.com/office/drawing/2014/main" id="{49E42F40-74C9-4DF4-82F9-DD47DA434DBC}"/>
            </a:ext>
          </a:extLst>
        </xdr:cNvPr>
        <xdr:cNvSpPr txBox="1"/>
      </xdr:nvSpPr>
      <xdr:spPr>
        <a:xfrm>
          <a:off x="5527221" y="13723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B83C874D-0C9F-4087-9CD4-A6959C61AC16}"/>
            </a:ext>
          </a:extLst>
        </xdr:cNvPr>
        <xdr:cNvCxnSpPr/>
      </xdr:nvCxnSpPr>
      <xdr:spPr>
        <a:xfrm>
          <a:off x="5953125" y="1331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565F6081-73C3-472C-A515-27AA2CD8CF0A}"/>
            </a:ext>
          </a:extLst>
        </xdr:cNvPr>
        <xdr:cNvSpPr txBox="1"/>
      </xdr:nvSpPr>
      <xdr:spPr>
        <a:xfrm>
          <a:off x="5527221"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7" name="直線コネクタ 236">
          <a:extLst>
            <a:ext uri="{FF2B5EF4-FFF2-40B4-BE49-F238E27FC236}">
              <a16:creationId xmlns:a16="http://schemas.microsoft.com/office/drawing/2014/main" id="{2647BE22-EF9A-4E22-9AC3-69A479920488}"/>
            </a:ext>
          </a:extLst>
        </xdr:cNvPr>
        <xdr:cNvCxnSpPr/>
      </xdr:nvCxnSpPr>
      <xdr:spPr>
        <a:xfrm>
          <a:off x="5953125" y="12782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8" name="テキスト ボックス 237">
          <a:extLst>
            <a:ext uri="{FF2B5EF4-FFF2-40B4-BE49-F238E27FC236}">
              <a16:creationId xmlns:a16="http://schemas.microsoft.com/office/drawing/2014/main" id="{E661DE6B-634B-41B9-826F-A7B10D30EE25}"/>
            </a:ext>
          </a:extLst>
        </xdr:cNvPr>
        <xdr:cNvSpPr txBox="1"/>
      </xdr:nvSpPr>
      <xdr:spPr>
        <a:xfrm>
          <a:off x="5527221" y="12637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AC4C3212-5680-4DBC-BADE-40E4402CF9D7}"/>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697E464A-53B6-4DA1-A7BC-24DD21F74017}"/>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15EC2433-0229-4D2A-8617-C59F92273C8A}"/>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242" name="直線コネクタ 241">
          <a:extLst>
            <a:ext uri="{FF2B5EF4-FFF2-40B4-BE49-F238E27FC236}">
              <a16:creationId xmlns:a16="http://schemas.microsoft.com/office/drawing/2014/main" id="{BAC9A530-1636-4F2A-BC19-D7AF44B701ED}"/>
            </a:ext>
          </a:extLst>
        </xdr:cNvPr>
        <xdr:cNvCxnSpPr/>
      </xdr:nvCxnSpPr>
      <xdr:spPr>
        <a:xfrm flipV="1">
          <a:off x="9429115" y="12647676"/>
          <a:ext cx="0" cy="1191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43" name="【福祉施設】&#10;一人当たり面積最小値テキスト">
          <a:extLst>
            <a:ext uri="{FF2B5EF4-FFF2-40B4-BE49-F238E27FC236}">
              <a16:creationId xmlns:a16="http://schemas.microsoft.com/office/drawing/2014/main" id="{11FC3280-9697-4EFF-9F9D-BEBC5979799A}"/>
            </a:ext>
          </a:extLst>
        </xdr:cNvPr>
        <xdr:cNvSpPr txBox="1"/>
      </xdr:nvSpPr>
      <xdr:spPr>
        <a:xfrm>
          <a:off x="9467850" y="1384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44" name="直線コネクタ 243">
          <a:extLst>
            <a:ext uri="{FF2B5EF4-FFF2-40B4-BE49-F238E27FC236}">
              <a16:creationId xmlns:a16="http://schemas.microsoft.com/office/drawing/2014/main" id="{6FCAC3A1-644F-4AD8-819C-64BA2C549BE8}"/>
            </a:ext>
          </a:extLst>
        </xdr:cNvPr>
        <xdr:cNvCxnSpPr/>
      </xdr:nvCxnSpPr>
      <xdr:spPr>
        <a:xfrm>
          <a:off x="9363075" y="1383944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245" name="【福祉施設】&#10;一人当たり面積最大値テキスト">
          <a:extLst>
            <a:ext uri="{FF2B5EF4-FFF2-40B4-BE49-F238E27FC236}">
              <a16:creationId xmlns:a16="http://schemas.microsoft.com/office/drawing/2014/main" id="{480329BA-7DEC-476C-8E99-CA0D9ADCC452}"/>
            </a:ext>
          </a:extLst>
        </xdr:cNvPr>
        <xdr:cNvSpPr txBox="1"/>
      </xdr:nvSpPr>
      <xdr:spPr>
        <a:xfrm>
          <a:off x="9467850" y="1244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246" name="直線コネクタ 245">
          <a:extLst>
            <a:ext uri="{FF2B5EF4-FFF2-40B4-BE49-F238E27FC236}">
              <a16:creationId xmlns:a16="http://schemas.microsoft.com/office/drawing/2014/main" id="{6259152F-0144-4AA4-8270-15B5D98D3257}"/>
            </a:ext>
          </a:extLst>
        </xdr:cNvPr>
        <xdr:cNvCxnSpPr/>
      </xdr:nvCxnSpPr>
      <xdr:spPr>
        <a:xfrm>
          <a:off x="9363075" y="1264767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164482</xdr:rowOff>
    </xdr:from>
    <xdr:ext cx="469744" cy="259045"/>
    <xdr:sp macro="" textlink="">
      <xdr:nvSpPr>
        <xdr:cNvPr id="247" name="【福祉施設】&#10;一人当たり面積平均値テキスト">
          <a:extLst>
            <a:ext uri="{FF2B5EF4-FFF2-40B4-BE49-F238E27FC236}">
              <a16:creationId xmlns:a16="http://schemas.microsoft.com/office/drawing/2014/main" id="{D9205842-8F95-478C-A739-473E053D487B}"/>
            </a:ext>
          </a:extLst>
        </xdr:cNvPr>
        <xdr:cNvSpPr txBox="1"/>
      </xdr:nvSpPr>
      <xdr:spPr>
        <a:xfrm>
          <a:off x="9467850" y="13439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248" name="フローチャート: 判断 247">
          <a:extLst>
            <a:ext uri="{FF2B5EF4-FFF2-40B4-BE49-F238E27FC236}">
              <a16:creationId xmlns:a16="http://schemas.microsoft.com/office/drawing/2014/main" id="{6EC78F6A-1B80-4CDF-8D3C-DEA976281D3B}"/>
            </a:ext>
          </a:extLst>
        </xdr:cNvPr>
        <xdr:cNvSpPr/>
      </xdr:nvSpPr>
      <xdr:spPr>
        <a:xfrm>
          <a:off x="9401175" y="13584555"/>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249" name="フローチャート: 判断 248">
          <a:extLst>
            <a:ext uri="{FF2B5EF4-FFF2-40B4-BE49-F238E27FC236}">
              <a16:creationId xmlns:a16="http://schemas.microsoft.com/office/drawing/2014/main" id="{0698B3D9-F31B-4736-B979-1D3573D7003C}"/>
            </a:ext>
          </a:extLst>
        </xdr:cNvPr>
        <xdr:cNvSpPr/>
      </xdr:nvSpPr>
      <xdr:spPr>
        <a:xfrm>
          <a:off x="8639175" y="135839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250" name="フローチャート: 判断 249">
          <a:extLst>
            <a:ext uri="{FF2B5EF4-FFF2-40B4-BE49-F238E27FC236}">
              <a16:creationId xmlns:a16="http://schemas.microsoft.com/office/drawing/2014/main" id="{DA7A90C3-DEFB-4FAB-9451-3BAF692ABEE3}"/>
            </a:ext>
          </a:extLst>
        </xdr:cNvPr>
        <xdr:cNvSpPr/>
      </xdr:nvSpPr>
      <xdr:spPr>
        <a:xfrm>
          <a:off x="7839075" y="136027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251" name="フローチャート: 判断 250">
          <a:extLst>
            <a:ext uri="{FF2B5EF4-FFF2-40B4-BE49-F238E27FC236}">
              <a16:creationId xmlns:a16="http://schemas.microsoft.com/office/drawing/2014/main" id="{CAB5D4B4-E464-4135-8CEE-3B006DFC91BC}"/>
            </a:ext>
          </a:extLst>
        </xdr:cNvPr>
        <xdr:cNvSpPr/>
      </xdr:nvSpPr>
      <xdr:spPr>
        <a:xfrm>
          <a:off x="7029450" y="1358455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252" name="フローチャート: 判断 251">
          <a:extLst>
            <a:ext uri="{FF2B5EF4-FFF2-40B4-BE49-F238E27FC236}">
              <a16:creationId xmlns:a16="http://schemas.microsoft.com/office/drawing/2014/main" id="{85E998B9-D7F0-4E5F-A8A7-9BD28123EF38}"/>
            </a:ext>
          </a:extLst>
        </xdr:cNvPr>
        <xdr:cNvSpPr/>
      </xdr:nvSpPr>
      <xdr:spPr>
        <a:xfrm>
          <a:off x="6238875" y="135933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68B5AAE-0FA9-4ED5-9322-E9474A881AA2}"/>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7C071363-B7D3-420A-AAFF-D44C995B4062}"/>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838C5F8A-0898-45F0-A853-70B4452DAF67}"/>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CAE4ACBB-A9E5-43E0-834F-6A0CFBC113C8}"/>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CB2D569A-55BA-4B45-9E71-216CF6588D95}"/>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11875</xdr:rowOff>
    </xdr:from>
    <xdr:to>
      <xdr:col>55</xdr:col>
      <xdr:colOff>50800</xdr:colOff>
      <xdr:row>84</xdr:row>
      <xdr:rowOff>113475</xdr:rowOff>
    </xdr:to>
    <xdr:sp macro="" textlink="">
      <xdr:nvSpPr>
        <xdr:cNvPr id="258" name="楕円 257">
          <a:extLst>
            <a:ext uri="{FF2B5EF4-FFF2-40B4-BE49-F238E27FC236}">
              <a16:creationId xmlns:a16="http://schemas.microsoft.com/office/drawing/2014/main" id="{9D4B17EE-96B4-4574-ADE7-C061F4EFADA8}"/>
            </a:ext>
          </a:extLst>
        </xdr:cNvPr>
        <xdr:cNvSpPr/>
      </xdr:nvSpPr>
      <xdr:spPr>
        <a:xfrm>
          <a:off x="9401175" y="1361040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161752</xdr:rowOff>
    </xdr:from>
    <xdr:ext cx="469744" cy="259045"/>
    <xdr:sp macro="" textlink="">
      <xdr:nvSpPr>
        <xdr:cNvPr id="259" name="【福祉施設】&#10;一人当たり面積該当値テキスト">
          <a:extLst>
            <a:ext uri="{FF2B5EF4-FFF2-40B4-BE49-F238E27FC236}">
              <a16:creationId xmlns:a16="http://schemas.microsoft.com/office/drawing/2014/main" id="{E590E2C4-4168-4912-98CA-8BFF1B773B59}"/>
            </a:ext>
          </a:extLst>
        </xdr:cNvPr>
        <xdr:cNvSpPr txBox="1"/>
      </xdr:nvSpPr>
      <xdr:spPr>
        <a:xfrm>
          <a:off x="9467850" y="1360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15303</xdr:rowOff>
    </xdr:from>
    <xdr:to>
      <xdr:col>50</xdr:col>
      <xdr:colOff>165100</xdr:colOff>
      <xdr:row>84</xdr:row>
      <xdr:rowOff>116903</xdr:rowOff>
    </xdr:to>
    <xdr:sp macro="" textlink="">
      <xdr:nvSpPr>
        <xdr:cNvPr id="260" name="楕円 259">
          <a:extLst>
            <a:ext uri="{FF2B5EF4-FFF2-40B4-BE49-F238E27FC236}">
              <a16:creationId xmlns:a16="http://schemas.microsoft.com/office/drawing/2014/main" id="{C8BABB00-533A-41B0-9AA3-6844E38C518B}"/>
            </a:ext>
          </a:extLst>
        </xdr:cNvPr>
        <xdr:cNvSpPr/>
      </xdr:nvSpPr>
      <xdr:spPr>
        <a:xfrm>
          <a:off x="8639175" y="1361382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62675</xdr:rowOff>
    </xdr:from>
    <xdr:to>
      <xdr:col>55</xdr:col>
      <xdr:colOff>0</xdr:colOff>
      <xdr:row>84</xdr:row>
      <xdr:rowOff>66103</xdr:rowOff>
    </xdr:to>
    <xdr:cxnSp macro="">
      <xdr:nvCxnSpPr>
        <xdr:cNvPr id="261" name="直線コネクタ 260">
          <a:extLst>
            <a:ext uri="{FF2B5EF4-FFF2-40B4-BE49-F238E27FC236}">
              <a16:creationId xmlns:a16="http://schemas.microsoft.com/office/drawing/2014/main" id="{146A8806-9CDA-47B1-AD86-8B091CE6CD7E}"/>
            </a:ext>
          </a:extLst>
        </xdr:cNvPr>
        <xdr:cNvCxnSpPr/>
      </xdr:nvCxnSpPr>
      <xdr:spPr>
        <a:xfrm flipV="1">
          <a:off x="8686800" y="13667550"/>
          <a:ext cx="74295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19875</xdr:rowOff>
    </xdr:from>
    <xdr:to>
      <xdr:col>46</xdr:col>
      <xdr:colOff>38100</xdr:colOff>
      <xdr:row>84</xdr:row>
      <xdr:rowOff>121475</xdr:rowOff>
    </xdr:to>
    <xdr:sp macro="" textlink="">
      <xdr:nvSpPr>
        <xdr:cNvPr id="262" name="楕円 261">
          <a:extLst>
            <a:ext uri="{FF2B5EF4-FFF2-40B4-BE49-F238E27FC236}">
              <a16:creationId xmlns:a16="http://schemas.microsoft.com/office/drawing/2014/main" id="{026E8DA0-DE13-455A-9D00-1EDD4204AEC0}"/>
            </a:ext>
          </a:extLst>
        </xdr:cNvPr>
        <xdr:cNvSpPr/>
      </xdr:nvSpPr>
      <xdr:spPr>
        <a:xfrm>
          <a:off x="7839075" y="136215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66103</xdr:rowOff>
    </xdr:from>
    <xdr:to>
      <xdr:col>50</xdr:col>
      <xdr:colOff>114300</xdr:colOff>
      <xdr:row>84</xdr:row>
      <xdr:rowOff>70675</xdr:rowOff>
    </xdr:to>
    <xdr:cxnSp macro="">
      <xdr:nvCxnSpPr>
        <xdr:cNvPr id="263" name="直線コネクタ 262">
          <a:extLst>
            <a:ext uri="{FF2B5EF4-FFF2-40B4-BE49-F238E27FC236}">
              <a16:creationId xmlns:a16="http://schemas.microsoft.com/office/drawing/2014/main" id="{2C4240CD-285D-4C1E-84BD-F6EF369F8A82}"/>
            </a:ext>
          </a:extLst>
        </xdr:cNvPr>
        <xdr:cNvCxnSpPr/>
      </xdr:nvCxnSpPr>
      <xdr:spPr>
        <a:xfrm flipV="1">
          <a:off x="7886700" y="1367097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23876</xdr:rowOff>
    </xdr:from>
    <xdr:to>
      <xdr:col>41</xdr:col>
      <xdr:colOff>101600</xdr:colOff>
      <xdr:row>84</xdr:row>
      <xdr:rowOff>125476</xdr:rowOff>
    </xdr:to>
    <xdr:sp macro="" textlink="">
      <xdr:nvSpPr>
        <xdr:cNvPr id="264" name="楕円 263">
          <a:extLst>
            <a:ext uri="{FF2B5EF4-FFF2-40B4-BE49-F238E27FC236}">
              <a16:creationId xmlns:a16="http://schemas.microsoft.com/office/drawing/2014/main" id="{EA045B70-6C7A-4F5C-B3C9-46120C80594F}"/>
            </a:ext>
          </a:extLst>
        </xdr:cNvPr>
        <xdr:cNvSpPr/>
      </xdr:nvSpPr>
      <xdr:spPr>
        <a:xfrm>
          <a:off x="7029450" y="1362875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70675</xdr:rowOff>
    </xdr:from>
    <xdr:to>
      <xdr:col>45</xdr:col>
      <xdr:colOff>177800</xdr:colOff>
      <xdr:row>84</xdr:row>
      <xdr:rowOff>74676</xdr:rowOff>
    </xdr:to>
    <xdr:cxnSp macro="">
      <xdr:nvCxnSpPr>
        <xdr:cNvPr id="265" name="直線コネクタ 264">
          <a:extLst>
            <a:ext uri="{FF2B5EF4-FFF2-40B4-BE49-F238E27FC236}">
              <a16:creationId xmlns:a16="http://schemas.microsoft.com/office/drawing/2014/main" id="{A65FFC6F-9F9D-43CD-9D81-280ACE589214}"/>
            </a:ext>
          </a:extLst>
        </xdr:cNvPr>
        <xdr:cNvCxnSpPr/>
      </xdr:nvCxnSpPr>
      <xdr:spPr>
        <a:xfrm flipV="1">
          <a:off x="7077075" y="13669200"/>
          <a:ext cx="809625" cy="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29590</xdr:rowOff>
    </xdr:from>
    <xdr:to>
      <xdr:col>36</xdr:col>
      <xdr:colOff>165100</xdr:colOff>
      <xdr:row>84</xdr:row>
      <xdr:rowOff>131190</xdr:rowOff>
    </xdr:to>
    <xdr:sp macro="" textlink="">
      <xdr:nvSpPr>
        <xdr:cNvPr id="266" name="楕円 265">
          <a:extLst>
            <a:ext uri="{FF2B5EF4-FFF2-40B4-BE49-F238E27FC236}">
              <a16:creationId xmlns:a16="http://schemas.microsoft.com/office/drawing/2014/main" id="{3CAD7C15-358C-4D51-AF30-E4539F0E9ADB}"/>
            </a:ext>
          </a:extLst>
        </xdr:cNvPr>
        <xdr:cNvSpPr/>
      </xdr:nvSpPr>
      <xdr:spPr>
        <a:xfrm>
          <a:off x="6238875" y="136281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74676</xdr:rowOff>
    </xdr:from>
    <xdr:to>
      <xdr:col>41</xdr:col>
      <xdr:colOff>50800</xdr:colOff>
      <xdr:row>84</xdr:row>
      <xdr:rowOff>80390</xdr:rowOff>
    </xdr:to>
    <xdr:cxnSp macro="">
      <xdr:nvCxnSpPr>
        <xdr:cNvPr id="267" name="直線コネクタ 266">
          <a:extLst>
            <a:ext uri="{FF2B5EF4-FFF2-40B4-BE49-F238E27FC236}">
              <a16:creationId xmlns:a16="http://schemas.microsoft.com/office/drawing/2014/main" id="{F6E94632-FCAD-411E-B7F8-964234259983}"/>
            </a:ext>
          </a:extLst>
        </xdr:cNvPr>
        <xdr:cNvCxnSpPr/>
      </xdr:nvCxnSpPr>
      <xdr:spPr>
        <a:xfrm flipV="1">
          <a:off x="6286500" y="13676376"/>
          <a:ext cx="790575"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268" name="n_1aveValue【福祉施設】&#10;一人当たり面積">
          <a:extLst>
            <a:ext uri="{FF2B5EF4-FFF2-40B4-BE49-F238E27FC236}">
              <a16:creationId xmlns:a16="http://schemas.microsoft.com/office/drawing/2014/main" id="{81F6FA3E-8B75-4A82-87B5-403CC05672E4}"/>
            </a:ext>
          </a:extLst>
        </xdr:cNvPr>
        <xdr:cNvSpPr txBox="1"/>
      </xdr:nvSpPr>
      <xdr:spPr>
        <a:xfrm>
          <a:off x="8458277" y="1337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269" name="n_2aveValue【福祉施設】&#10;一人当たり面積">
          <a:extLst>
            <a:ext uri="{FF2B5EF4-FFF2-40B4-BE49-F238E27FC236}">
              <a16:creationId xmlns:a16="http://schemas.microsoft.com/office/drawing/2014/main" id="{4410BABF-014B-40BD-8D1F-E4B9A7A783CD}"/>
            </a:ext>
          </a:extLst>
        </xdr:cNvPr>
        <xdr:cNvSpPr txBox="1"/>
      </xdr:nvSpPr>
      <xdr:spPr>
        <a:xfrm>
          <a:off x="7677227" y="1340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88282</xdr:rowOff>
    </xdr:from>
    <xdr:ext cx="469744" cy="259045"/>
    <xdr:sp macro="" textlink="">
      <xdr:nvSpPr>
        <xdr:cNvPr id="270" name="n_3aveValue【福祉施設】&#10;一人当たり面積">
          <a:extLst>
            <a:ext uri="{FF2B5EF4-FFF2-40B4-BE49-F238E27FC236}">
              <a16:creationId xmlns:a16="http://schemas.microsoft.com/office/drawing/2014/main" id="{41B01B5D-E7AB-4EFF-9DE5-534D2B95B603}"/>
            </a:ext>
          </a:extLst>
        </xdr:cNvPr>
        <xdr:cNvSpPr txBox="1"/>
      </xdr:nvSpPr>
      <xdr:spPr>
        <a:xfrm>
          <a:off x="6867602" y="1336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100283</xdr:rowOff>
    </xdr:from>
    <xdr:ext cx="469744" cy="259045"/>
    <xdr:sp macro="" textlink="">
      <xdr:nvSpPr>
        <xdr:cNvPr id="271" name="n_4aveValue【福祉施設】&#10;一人当たり面積">
          <a:extLst>
            <a:ext uri="{FF2B5EF4-FFF2-40B4-BE49-F238E27FC236}">
              <a16:creationId xmlns:a16="http://schemas.microsoft.com/office/drawing/2014/main" id="{E87E3A90-CB8B-476C-92E9-243942530692}"/>
            </a:ext>
          </a:extLst>
        </xdr:cNvPr>
        <xdr:cNvSpPr txBox="1"/>
      </xdr:nvSpPr>
      <xdr:spPr>
        <a:xfrm>
          <a:off x="6067502" y="1338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108030</xdr:rowOff>
    </xdr:from>
    <xdr:ext cx="469744" cy="259045"/>
    <xdr:sp macro="" textlink="">
      <xdr:nvSpPr>
        <xdr:cNvPr id="272" name="n_1mainValue【福祉施設】&#10;一人当たり面積">
          <a:extLst>
            <a:ext uri="{FF2B5EF4-FFF2-40B4-BE49-F238E27FC236}">
              <a16:creationId xmlns:a16="http://schemas.microsoft.com/office/drawing/2014/main" id="{679F338F-2C12-4786-A83B-C1DF72F0DA0F}"/>
            </a:ext>
          </a:extLst>
        </xdr:cNvPr>
        <xdr:cNvSpPr txBox="1"/>
      </xdr:nvSpPr>
      <xdr:spPr>
        <a:xfrm>
          <a:off x="8458277" y="1370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112602</xdr:rowOff>
    </xdr:from>
    <xdr:ext cx="469744" cy="259045"/>
    <xdr:sp macro="" textlink="">
      <xdr:nvSpPr>
        <xdr:cNvPr id="273" name="n_2mainValue【福祉施設】&#10;一人当たり面積">
          <a:extLst>
            <a:ext uri="{FF2B5EF4-FFF2-40B4-BE49-F238E27FC236}">
              <a16:creationId xmlns:a16="http://schemas.microsoft.com/office/drawing/2014/main" id="{296E9F13-8D1C-42B1-8BA6-A6B79E1C63E4}"/>
            </a:ext>
          </a:extLst>
        </xdr:cNvPr>
        <xdr:cNvSpPr txBox="1"/>
      </xdr:nvSpPr>
      <xdr:spPr>
        <a:xfrm>
          <a:off x="7677227" y="1371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116603</xdr:rowOff>
    </xdr:from>
    <xdr:ext cx="469744" cy="259045"/>
    <xdr:sp macro="" textlink="">
      <xdr:nvSpPr>
        <xdr:cNvPr id="274" name="n_3mainValue【福祉施設】&#10;一人当たり面積">
          <a:extLst>
            <a:ext uri="{FF2B5EF4-FFF2-40B4-BE49-F238E27FC236}">
              <a16:creationId xmlns:a16="http://schemas.microsoft.com/office/drawing/2014/main" id="{9C7F6F1F-AB20-414F-8D15-A76A5DF809CF}"/>
            </a:ext>
          </a:extLst>
        </xdr:cNvPr>
        <xdr:cNvSpPr txBox="1"/>
      </xdr:nvSpPr>
      <xdr:spPr>
        <a:xfrm>
          <a:off x="6867602" y="1371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122317</xdr:rowOff>
    </xdr:from>
    <xdr:ext cx="469744" cy="259045"/>
    <xdr:sp macro="" textlink="">
      <xdr:nvSpPr>
        <xdr:cNvPr id="275" name="n_4mainValue【福祉施設】&#10;一人当たり面積">
          <a:extLst>
            <a:ext uri="{FF2B5EF4-FFF2-40B4-BE49-F238E27FC236}">
              <a16:creationId xmlns:a16="http://schemas.microsoft.com/office/drawing/2014/main" id="{D6CFE951-86EB-4475-8A3B-CCC2EE4F51BC}"/>
            </a:ext>
          </a:extLst>
        </xdr:cNvPr>
        <xdr:cNvSpPr txBox="1"/>
      </xdr:nvSpPr>
      <xdr:spPr>
        <a:xfrm>
          <a:off x="6067502" y="1372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5BE5FCC1-27AF-472A-90A5-2A5AB9CBC577}"/>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E89C6061-A2AA-4DF0-A94C-F9DC943291E2}"/>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0D50C185-B97F-4A57-B0FD-88F8A71B6B97}"/>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805C1C29-CBD9-4556-A4C3-F567E7597E2D}"/>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F3386B56-65FE-4C0B-A028-F5C92170C0CA}"/>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666D827D-F55A-420F-B120-D3405BEDE275}"/>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68ABB363-28EC-4A87-9A3A-65C725D2F9EE}"/>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565911E9-CB28-469A-86EF-817EDE043C52}"/>
            </a:ext>
          </a:extLst>
        </xdr:cNvPr>
        <xdr:cNvSpPr/>
      </xdr:nvSpPr>
      <xdr:spPr>
        <a:xfrm>
          <a:off x="685800" y="15840075"/>
          <a:ext cx="42672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281D16CB-ABD5-42F1-B0BA-8AF2706DFC15}"/>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9B007303-0C51-43EC-A726-FF741888D45D}"/>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B3415671-7870-41EB-969C-6CAB2F7F6B8C}"/>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8CC70B5F-B386-43A2-A585-5B47A3937C8C}"/>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1D6F04E1-3087-4D21-8F15-1487209134A4}"/>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87E4FA94-82E7-4FB8-BB29-4C6FF2BA1AF9}"/>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A6B9B259-A59F-417F-883C-ADD13134EDED}"/>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AF94997B-B009-461F-9EF7-6EAC8C5CFAA3}"/>
            </a:ext>
          </a:extLst>
        </xdr:cNvPr>
        <xdr:cNvSpPr/>
      </xdr:nvSpPr>
      <xdr:spPr>
        <a:xfrm>
          <a:off x="5953125" y="15840075"/>
          <a:ext cx="424815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58F0A68D-5BF4-4DA1-A95A-E5B41C6468E8}"/>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32E750F4-3454-46DF-874E-4EED8955F1A3}"/>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81EEF1DA-3718-44DA-B796-CCE1D7F4E5B6}"/>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ECD20F9C-03A6-435A-A5BF-1ACC87F78C16}"/>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C0526EF2-AC46-42A2-AB4C-D5018DACE986}"/>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E440AA4C-DE72-4ADA-A9A1-0E0BDB4A9BFE}"/>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E2980568-96D2-4538-9750-682FF447C36D}"/>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A677DC18-674B-4124-A5E2-606EC4041137}"/>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4B0812E1-1D08-417C-AF1F-18E697C0033F}"/>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DC97D289-B586-4333-BF2A-4FF1AA950C06}"/>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75EAA858-A755-40A3-A366-C338ABE8D493}"/>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3" name="直線コネクタ 302">
          <a:extLst>
            <a:ext uri="{FF2B5EF4-FFF2-40B4-BE49-F238E27FC236}">
              <a16:creationId xmlns:a16="http://schemas.microsoft.com/office/drawing/2014/main" id="{800C2C5B-DD03-49ED-A5D0-CF7AEBE77200}"/>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4" name="テキスト ボックス 303">
          <a:extLst>
            <a:ext uri="{FF2B5EF4-FFF2-40B4-BE49-F238E27FC236}">
              <a16:creationId xmlns:a16="http://schemas.microsoft.com/office/drawing/2014/main" id="{C5CEE636-3192-47EF-B95D-81920265CE87}"/>
            </a:ext>
          </a:extLst>
        </xdr:cNvPr>
        <xdr:cNvSpPr txBox="1"/>
      </xdr:nvSpPr>
      <xdr:spPr>
        <a:xfrm>
          <a:off x="107945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5" name="直線コネクタ 304">
          <a:extLst>
            <a:ext uri="{FF2B5EF4-FFF2-40B4-BE49-F238E27FC236}">
              <a16:creationId xmlns:a16="http://schemas.microsoft.com/office/drawing/2014/main" id="{CDF8D5C0-E340-47C4-8EFE-F025A1C04F85}"/>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6" name="テキスト ボックス 305">
          <a:extLst>
            <a:ext uri="{FF2B5EF4-FFF2-40B4-BE49-F238E27FC236}">
              <a16:creationId xmlns:a16="http://schemas.microsoft.com/office/drawing/2014/main" id="{13D102C2-4051-4E7E-97AA-93E9D102083C}"/>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7" name="直線コネクタ 306">
          <a:extLst>
            <a:ext uri="{FF2B5EF4-FFF2-40B4-BE49-F238E27FC236}">
              <a16:creationId xmlns:a16="http://schemas.microsoft.com/office/drawing/2014/main" id="{B6F0DA83-DB81-42A4-84C2-E1D08D1D0B93}"/>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8" name="テキスト ボックス 307">
          <a:extLst>
            <a:ext uri="{FF2B5EF4-FFF2-40B4-BE49-F238E27FC236}">
              <a16:creationId xmlns:a16="http://schemas.microsoft.com/office/drawing/2014/main" id="{36334628-6240-4742-9D82-D394334B8C1E}"/>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9" name="直線コネクタ 308">
          <a:extLst>
            <a:ext uri="{FF2B5EF4-FFF2-40B4-BE49-F238E27FC236}">
              <a16:creationId xmlns:a16="http://schemas.microsoft.com/office/drawing/2014/main" id="{B4D11BD2-AEB6-4448-88AF-79756C080A50}"/>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0" name="テキスト ボックス 309">
          <a:extLst>
            <a:ext uri="{FF2B5EF4-FFF2-40B4-BE49-F238E27FC236}">
              <a16:creationId xmlns:a16="http://schemas.microsoft.com/office/drawing/2014/main" id="{47DB1082-F13E-4A7C-A1F0-D31117894F18}"/>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1" name="直線コネクタ 310">
          <a:extLst>
            <a:ext uri="{FF2B5EF4-FFF2-40B4-BE49-F238E27FC236}">
              <a16:creationId xmlns:a16="http://schemas.microsoft.com/office/drawing/2014/main" id="{7A0B320C-F312-4A24-91BF-49C0B2CCBF14}"/>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2" name="テキスト ボックス 311">
          <a:extLst>
            <a:ext uri="{FF2B5EF4-FFF2-40B4-BE49-F238E27FC236}">
              <a16:creationId xmlns:a16="http://schemas.microsoft.com/office/drawing/2014/main" id="{398AF4FC-AF93-4201-9D27-C5DF2F074F43}"/>
            </a:ext>
          </a:extLst>
        </xdr:cNvPr>
        <xdr:cNvSpPr txBox="1"/>
      </xdr:nvSpPr>
      <xdr:spPr>
        <a:xfrm>
          <a:off x="10845966"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a:extLst>
            <a:ext uri="{FF2B5EF4-FFF2-40B4-BE49-F238E27FC236}">
              <a16:creationId xmlns:a16="http://schemas.microsoft.com/office/drawing/2014/main" id="{2F113791-9A8D-433D-97DB-23708519DEF5}"/>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4" name="テキスト ボックス 313">
          <a:extLst>
            <a:ext uri="{FF2B5EF4-FFF2-40B4-BE49-F238E27FC236}">
              <a16:creationId xmlns:a16="http://schemas.microsoft.com/office/drawing/2014/main" id="{27431858-434C-4549-8C87-6645E479AE87}"/>
            </a:ext>
          </a:extLst>
        </xdr:cNvPr>
        <xdr:cNvSpPr txBox="1"/>
      </xdr:nvSpPr>
      <xdr:spPr>
        <a:xfrm>
          <a:off x="109037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a:extLst>
            <a:ext uri="{FF2B5EF4-FFF2-40B4-BE49-F238E27FC236}">
              <a16:creationId xmlns:a16="http://schemas.microsoft.com/office/drawing/2014/main" id="{0B3D7D3F-350F-4743-9455-D52A16B72372}"/>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316" name="直線コネクタ 315">
          <a:extLst>
            <a:ext uri="{FF2B5EF4-FFF2-40B4-BE49-F238E27FC236}">
              <a16:creationId xmlns:a16="http://schemas.microsoft.com/office/drawing/2014/main" id="{A4941744-51D3-4B09-99DA-294AEA905742}"/>
            </a:ext>
          </a:extLst>
        </xdr:cNvPr>
        <xdr:cNvCxnSpPr/>
      </xdr:nvCxnSpPr>
      <xdr:spPr>
        <a:xfrm flipV="1">
          <a:off x="14696439" y="5507990"/>
          <a:ext cx="0" cy="1330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7" name="【一般廃棄物処理施設】&#10;有形固定資産減価償却率最小値テキスト">
          <a:extLst>
            <a:ext uri="{FF2B5EF4-FFF2-40B4-BE49-F238E27FC236}">
              <a16:creationId xmlns:a16="http://schemas.microsoft.com/office/drawing/2014/main" id="{657D5402-F76A-4180-A750-08314678C509}"/>
            </a:ext>
          </a:extLst>
        </xdr:cNvPr>
        <xdr:cNvSpPr txBox="1"/>
      </xdr:nvSpPr>
      <xdr:spPr>
        <a:xfrm>
          <a:off x="14735175" y="684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8" name="直線コネクタ 317">
          <a:extLst>
            <a:ext uri="{FF2B5EF4-FFF2-40B4-BE49-F238E27FC236}">
              <a16:creationId xmlns:a16="http://schemas.microsoft.com/office/drawing/2014/main" id="{9EB27D7B-9D62-440D-ACD0-95E687344670}"/>
            </a:ext>
          </a:extLst>
        </xdr:cNvPr>
        <xdr:cNvCxnSpPr/>
      </xdr:nvCxnSpPr>
      <xdr:spPr>
        <a:xfrm>
          <a:off x="14611350" y="6838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319" name="【一般廃棄物処理施設】&#10;有形固定資産減価償却率最大値テキスト">
          <a:extLst>
            <a:ext uri="{FF2B5EF4-FFF2-40B4-BE49-F238E27FC236}">
              <a16:creationId xmlns:a16="http://schemas.microsoft.com/office/drawing/2014/main" id="{98EBDD90-02AC-4E52-92DD-3BA7EA531D2E}"/>
            </a:ext>
          </a:extLst>
        </xdr:cNvPr>
        <xdr:cNvSpPr txBox="1"/>
      </xdr:nvSpPr>
      <xdr:spPr>
        <a:xfrm>
          <a:off x="14735175" y="5295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320" name="直線コネクタ 319">
          <a:extLst>
            <a:ext uri="{FF2B5EF4-FFF2-40B4-BE49-F238E27FC236}">
              <a16:creationId xmlns:a16="http://schemas.microsoft.com/office/drawing/2014/main" id="{EB63E02F-2DE8-4BF5-B31E-0AF10EDF1B16}"/>
            </a:ext>
          </a:extLst>
        </xdr:cNvPr>
        <xdr:cNvCxnSpPr/>
      </xdr:nvCxnSpPr>
      <xdr:spPr>
        <a:xfrm>
          <a:off x="14611350" y="55079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21607</xdr:rowOff>
    </xdr:from>
    <xdr:ext cx="405111" cy="259045"/>
    <xdr:sp macro="" textlink="">
      <xdr:nvSpPr>
        <xdr:cNvPr id="321" name="【一般廃棄物処理施設】&#10;有形固定資産減価償却率平均値テキスト">
          <a:extLst>
            <a:ext uri="{FF2B5EF4-FFF2-40B4-BE49-F238E27FC236}">
              <a16:creationId xmlns:a16="http://schemas.microsoft.com/office/drawing/2014/main" id="{F860037F-68A8-4FC3-B7FE-E749254EEF42}"/>
            </a:ext>
          </a:extLst>
        </xdr:cNvPr>
        <xdr:cNvSpPr txBox="1"/>
      </xdr:nvSpPr>
      <xdr:spPr>
        <a:xfrm>
          <a:off x="14735175" y="6012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322" name="フローチャート: 判断 321">
          <a:extLst>
            <a:ext uri="{FF2B5EF4-FFF2-40B4-BE49-F238E27FC236}">
              <a16:creationId xmlns:a16="http://schemas.microsoft.com/office/drawing/2014/main" id="{56974BE2-29F7-4D2E-A9CF-63ECE67E49E0}"/>
            </a:ext>
          </a:extLst>
        </xdr:cNvPr>
        <xdr:cNvSpPr/>
      </xdr:nvSpPr>
      <xdr:spPr>
        <a:xfrm>
          <a:off x="14649450" y="61518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323" name="フローチャート: 判断 322">
          <a:extLst>
            <a:ext uri="{FF2B5EF4-FFF2-40B4-BE49-F238E27FC236}">
              <a16:creationId xmlns:a16="http://schemas.microsoft.com/office/drawing/2014/main" id="{3DDC2EED-3EB7-4A75-AD77-5FEF9BA11515}"/>
            </a:ext>
          </a:extLst>
        </xdr:cNvPr>
        <xdr:cNvSpPr/>
      </xdr:nvSpPr>
      <xdr:spPr>
        <a:xfrm>
          <a:off x="13887450" y="61817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324" name="フローチャート: 判断 323">
          <a:extLst>
            <a:ext uri="{FF2B5EF4-FFF2-40B4-BE49-F238E27FC236}">
              <a16:creationId xmlns:a16="http://schemas.microsoft.com/office/drawing/2014/main" id="{0B03C81C-0FF1-4BFF-BAB0-6E7480E4CD82}"/>
            </a:ext>
          </a:extLst>
        </xdr:cNvPr>
        <xdr:cNvSpPr/>
      </xdr:nvSpPr>
      <xdr:spPr>
        <a:xfrm>
          <a:off x="13096875" y="61214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325" name="フローチャート: 判断 324">
          <a:extLst>
            <a:ext uri="{FF2B5EF4-FFF2-40B4-BE49-F238E27FC236}">
              <a16:creationId xmlns:a16="http://schemas.microsoft.com/office/drawing/2014/main" id="{C91741AC-61E8-4E6B-92DA-C15B5707799E}"/>
            </a:ext>
          </a:extLst>
        </xdr:cNvPr>
        <xdr:cNvSpPr/>
      </xdr:nvSpPr>
      <xdr:spPr>
        <a:xfrm>
          <a:off x="12296775" y="609409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326" name="フローチャート: 判断 325">
          <a:extLst>
            <a:ext uri="{FF2B5EF4-FFF2-40B4-BE49-F238E27FC236}">
              <a16:creationId xmlns:a16="http://schemas.microsoft.com/office/drawing/2014/main" id="{DC3EC9FF-EC0E-473D-9854-B0A5E044D22D}"/>
            </a:ext>
          </a:extLst>
        </xdr:cNvPr>
        <xdr:cNvSpPr/>
      </xdr:nvSpPr>
      <xdr:spPr>
        <a:xfrm>
          <a:off x="11487150" y="60217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EB4B55D3-29E8-4707-84D4-78D8F4344B8C}"/>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E0E976BB-44E8-430C-9396-78B9C631497A}"/>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EBDE9127-9335-41FF-9A58-CAA1AA9D931C}"/>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7474CFC0-FB26-4E8A-A285-783E01538942}"/>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2F7C5426-0AE9-4D62-9E60-ECB239A1E0B2}"/>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57785</xdr:rowOff>
    </xdr:from>
    <xdr:to>
      <xdr:col>85</xdr:col>
      <xdr:colOff>177800</xdr:colOff>
      <xdr:row>38</xdr:row>
      <xdr:rowOff>159385</xdr:rowOff>
    </xdr:to>
    <xdr:sp macro="" textlink="">
      <xdr:nvSpPr>
        <xdr:cNvPr id="332" name="楕円 331">
          <a:extLst>
            <a:ext uri="{FF2B5EF4-FFF2-40B4-BE49-F238E27FC236}">
              <a16:creationId xmlns:a16="http://schemas.microsoft.com/office/drawing/2014/main" id="{2D5062DF-F15F-4F54-A83A-30AC029DC47B}"/>
            </a:ext>
          </a:extLst>
        </xdr:cNvPr>
        <xdr:cNvSpPr/>
      </xdr:nvSpPr>
      <xdr:spPr>
        <a:xfrm>
          <a:off x="14649450" y="62109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36212</xdr:rowOff>
    </xdr:from>
    <xdr:ext cx="405111" cy="259045"/>
    <xdr:sp macro="" textlink="">
      <xdr:nvSpPr>
        <xdr:cNvPr id="333" name="【一般廃棄物処理施設】&#10;有形固定資産減価償却率該当値テキスト">
          <a:extLst>
            <a:ext uri="{FF2B5EF4-FFF2-40B4-BE49-F238E27FC236}">
              <a16:creationId xmlns:a16="http://schemas.microsoft.com/office/drawing/2014/main" id="{7893D869-1F7F-45BF-9005-6F624EB616B8}"/>
            </a:ext>
          </a:extLst>
        </xdr:cNvPr>
        <xdr:cNvSpPr txBox="1"/>
      </xdr:nvSpPr>
      <xdr:spPr>
        <a:xfrm>
          <a:off x="14735175" y="618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166370</xdr:rowOff>
    </xdr:from>
    <xdr:to>
      <xdr:col>81</xdr:col>
      <xdr:colOff>101600</xdr:colOff>
      <xdr:row>38</xdr:row>
      <xdr:rowOff>96520</xdr:rowOff>
    </xdr:to>
    <xdr:sp macro="" textlink="">
      <xdr:nvSpPr>
        <xdr:cNvPr id="334" name="楕円 333">
          <a:extLst>
            <a:ext uri="{FF2B5EF4-FFF2-40B4-BE49-F238E27FC236}">
              <a16:creationId xmlns:a16="http://schemas.microsoft.com/office/drawing/2014/main" id="{290299A7-A489-4564-A356-38653616B2DC}"/>
            </a:ext>
          </a:extLst>
        </xdr:cNvPr>
        <xdr:cNvSpPr/>
      </xdr:nvSpPr>
      <xdr:spPr>
        <a:xfrm>
          <a:off x="13887450" y="61544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45720</xdr:rowOff>
    </xdr:from>
    <xdr:to>
      <xdr:col>85</xdr:col>
      <xdr:colOff>127000</xdr:colOff>
      <xdr:row>38</xdr:row>
      <xdr:rowOff>108585</xdr:rowOff>
    </xdr:to>
    <xdr:cxnSp macro="">
      <xdr:nvCxnSpPr>
        <xdr:cNvPr id="335" name="直線コネクタ 334">
          <a:extLst>
            <a:ext uri="{FF2B5EF4-FFF2-40B4-BE49-F238E27FC236}">
              <a16:creationId xmlns:a16="http://schemas.microsoft.com/office/drawing/2014/main" id="{FED22355-4C0C-4E07-94C0-164407391624}"/>
            </a:ext>
          </a:extLst>
        </xdr:cNvPr>
        <xdr:cNvCxnSpPr/>
      </xdr:nvCxnSpPr>
      <xdr:spPr>
        <a:xfrm>
          <a:off x="13935075" y="6202045"/>
          <a:ext cx="76200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84455</xdr:rowOff>
    </xdr:from>
    <xdr:to>
      <xdr:col>76</xdr:col>
      <xdr:colOff>165100</xdr:colOff>
      <xdr:row>37</xdr:row>
      <xdr:rowOff>14605</xdr:rowOff>
    </xdr:to>
    <xdr:sp macro="" textlink="">
      <xdr:nvSpPr>
        <xdr:cNvPr id="336" name="楕円 335">
          <a:extLst>
            <a:ext uri="{FF2B5EF4-FFF2-40B4-BE49-F238E27FC236}">
              <a16:creationId xmlns:a16="http://schemas.microsoft.com/office/drawing/2014/main" id="{93C4BA44-7110-412F-80AA-CE65C6F752EA}"/>
            </a:ext>
          </a:extLst>
        </xdr:cNvPr>
        <xdr:cNvSpPr/>
      </xdr:nvSpPr>
      <xdr:spPr>
        <a:xfrm>
          <a:off x="13096875" y="591693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135255</xdr:rowOff>
    </xdr:from>
    <xdr:to>
      <xdr:col>81</xdr:col>
      <xdr:colOff>50800</xdr:colOff>
      <xdr:row>38</xdr:row>
      <xdr:rowOff>45720</xdr:rowOff>
    </xdr:to>
    <xdr:cxnSp macro="">
      <xdr:nvCxnSpPr>
        <xdr:cNvPr id="337" name="直線コネクタ 336">
          <a:extLst>
            <a:ext uri="{FF2B5EF4-FFF2-40B4-BE49-F238E27FC236}">
              <a16:creationId xmlns:a16="http://schemas.microsoft.com/office/drawing/2014/main" id="{CA0C99DE-0C65-449F-8734-7F20DFBE099B}"/>
            </a:ext>
          </a:extLst>
        </xdr:cNvPr>
        <xdr:cNvCxnSpPr/>
      </xdr:nvCxnSpPr>
      <xdr:spPr>
        <a:xfrm>
          <a:off x="13144500" y="5964555"/>
          <a:ext cx="790575" cy="2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50165</xdr:rowOff>
    </xdr:from>
    <xdr:to>
      <xdr:col>72</xdr:col>
      <xdr:colOff>38100</xdr:colOff>
      <xdr:row>36</xdr:row>
      <xdr:rowOff>151765</xdr:rowOff>
    </xdr:to>
    <xdr:sp macro="" textlink="">
      <xdr:nvSpPr>
        <xdr:cNvPr id="338" name="楕円 337">
          <a:extLst>
            <a:ext uri="{FF2B5EF4-FFF2-40B4-BE49-F238E27FC236}">
              <a16:creationId xmlns:a16="http://schemas.microsoft.com/office/drawing/2014/main" id="{06E69454-7336-4E93-9D2C-1B15AA72D7DB}"/>
            </a:ext>
          </a:extLst>
        </xdr:cNvPr>
        <xdr:cNvSpPr/>
      </xdr:nvSpPr>
      <xdr:spPr>
        <a:xfrm>
          <a:off x="12296775" y="58762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100965</xdr:rowOff>
    </xdr:from>
    <xdr:to>
      <xdr:col>76</xdr:col>
      <xdr:colOff>114300</xdr:colOff>
      <xdr:row>36</xdr:row>
      <xdr:rowOff>135255</xdr:rowOff>
    </xdr:to>
    <xdr:cxnSp macro="">
      <xdr:nvCxnSpPr>
        <xdr:cNvPr id="339" name="直線コネクタ 338">
          <a:extLst>
            <a:ext uri="{FF2B5EF4-FFF2-40B4-BE49-F238E27FC236}">
              <a16:creationId xmlns:a16="http://schemas.microsoft.com/office/drawing/2014/main" id="{A30BE7F0-0168-48D1-9A07-385AB1E473CC}"/>
            </a:ext>
          </a:extLst>
        </xdr:cNvPr>
        <xdr:cNvCxnSpPr/>
      </xdr:nvCxnSpPr>
      <xdr:spPr>
        <a:xfrm>
          <a:off x="12344400" y="5933440"/>
          <a:ext cx="800100"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145415</xdr:rowOff>
    </xdr:from>
    <xdr:to>
      <xdr:col>67</xdr:col>
      <xdr:colOff>101600</xdr:colOff>
      <xdr:row>36</xdr:row>
      <xdr:rowOff>75565</xdr:rowOff>
    </xdr:to>
    <xdr:sp macro="" textlink="">
      <xdr:nvSpPr>
        <xdr:cNvPr id="340" name="楕円 339">
          <a:extLst>
            <a:ext uri="{FF2B5EF4-FFF2-40B4-BE49-F238E27FC236}">
              <a16:creationId xmlns:a16="http://schemas.microsoft.com/office/drawing/2014/main" id="{A0D080C9-251B-4668-9E7A-3221DD04B49E}"/>
            </a:ext>
          </a:extLst>
        </xdr:cNvPr>
        <xdr:cNvSpPr/>
      </xdr:nvSpPr>
      <xdr:spPr>
        <a:xfrm>
          <a:off x="11487150" y="58096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24765</xdr:rowOff>
    </xdr:from>
    <xdr:to>
      <xdr:col>71</xdr:col>
      <xdr:colOff>177800</xdr:colOff>
      <xdr:row>36</xdr:row>
      <xdr:rowOff>100965</xdr:rowOff>
    </xdr:to>
    <xdr:cxnSp macro="">
      <xdr:nvCxnSpPr>
        <xdr:cNvPr id="341" name="直線コネクタ 340">
          <a:extLst>
            <a:ext uri="{FF2B5EF4-FFF2-40B4-BE49-F238E27FC236}">
              <a16:creationId xmlns:a16="http://schemas.microsoft.com/office/drawing/2014/main" id="{6058F529-FEB1-4350-A2AC-5C80729F2DE5}"/>
            </a:ext>
          </a:extLst>
        </xdr:cNvPr>
        <xdr:cNvCxnSpPr/>
      </xdr:nvCxnSpPr>
      <xdr:spPr>
        <a:xfrm>
          <a:off x="11534775" y="5857240"/>
          <a:ext cx="80962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342" name="n_1aveValue【一般廃棄物処理施設】&#10;有形固定資産減価償却率">
          <a:extLst>
            <a:ext uri="{FF2B5EF4-FFF2-40B4-BE49-F238E27FC236}">
              <a16:creationId xmlns:a16="http://schemas.microsoft.com/office/drawing/2014/main" id="{678750C7-0734-49D3-B5DF-589C6960BFED}"/>
            </a:ext>
          </a:extLst>
        </xdr:cNvPr>
        <xdr:cNvSpPr txBox="1"/>
      </xdr:nvSpPr>
      <xdr:spPr>
        <a:xfrm>
          <a:off x="13745219" y="627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51452</xdr:rowOff>
    </xdr:from>
    <xdr:ext cx="405111" cy="259045"/>
    <xdr:sp macro="" textlink="">
      <xdr:nvSpPr>
        <xdr:cNvPr id="343" name="n_2aveValue【一般廃棄物処理施設】&#10;有形固定資産減価償却率">
          <a:extLst>
            <a:ext uri="{FF2B5EF4-FFF2-40B4-BE49-F238E27FC236}">
              <a16:creationId xmlns:a16="http://schemas.microsoft.com/office/drawing/2014/main" id="{ED198992-DEB4-4094-BFF1-17226ED7FA0D}"/>
            </a:ext>
          </a:extLst>
        </xdr:cNvPr>
        <xdr:cNvSpPr txBox="1"/>
      </xdr:nvSpPr>
      <xdr:spPr>
        <a:xfrm>
          <a:off x="12964169"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20972</xdr:rowOff>
    </xdr:from>
    <xdr:ext cx="405111" cy="259045"/>
    <xdr:sp macro="" textlink="">
      <xdr:nvSpPr>
        <xdr:cNvPr id="344" name="n_3aveValue【一般廃棄物処理施設】&#10;有形固定資産減価償却率">
          <a:extLst>
            <a:ext uri="{FF2B5EF4-FFF2-40B4-BE49-F238E27FC236}">
              <a16:creationId xmlns:a16="http://schemas.microsoft.com/office/drawing/2014/main" id="{D637D042-C10B-49F3-BA79-988A37053317}"/>
            </a:ext>
          </a:extLst>
        </xdr:cNvPr>
        <xdr:cNvSpPr txBox="1"/>
      </xdr:nvSpPr>
      <xdr:spPr>
        <a:xfrm>
          <a:off x="12164069" y="617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120032</xdr:rowOff>
    </xdr:from>
    <xdr:ext cx="405111" cy="259045"/>
    <xdr:sp macro="" textlink="">
      <xdr:nvSpPr>
        <xdr:cNvPr id="345" name="n_4aveValue【一般廃棄物処理施設】&#10;有形固定資産減価償却率">
          <a:extLst>
            <a:ext uri="{FF2B5EF4-FFF2-40B4-BE49-F238E27FC236}">
              <a16:creationId xmlns:a16="http://schemas.microsoft.com/office/drawing/2014/main" id="{292D0940-1E5D-4CCB-AB0D-71A52621FD78}"/>
            </a:ext>
          </a:extLst>
        </xdr:cNvPr>
        <xdr:cNvSpPr txBox="1"/>
      </xdr:nvSpPr>
      <xdr:spPr>
        <a:xfrm>
          <a:off x="11354444" y="6114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113047</xdr:rowOff>
    </xdr:from>
    <xdr:ext cx="405111" cy="259045"/>
    <xdr:sp macro="" textlink="">
      <xdr:nvSpPr>
        <xdr:cNvPr id="346" name="n_1mainValue【一般廃棄物処理施設】&#10;有形固定資産減価償却率">
          <a:extLst>
            <a:ext uri="{FF2B5EF4-FFF2-40B4-BE49-F238E27FC236}">
              <a16:creationId xmlns:a16="http://schemas.microsoft.com/office/drawing/2014/main" id="{B6062358-DE86-45FE-9FFE-1410859E76FD}"/>
            </a:ext>
          </a:extLst>
        </xdr:cNvPr>
        <xdr:cNvSpPr txBox="1"/>
      </xdr:nvSpPr>
      <xdr:spPr>
        <a:xfrm>
          <a:off x="13745219"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31132</xdr:rowOff>
    </xdr:from>
    <xdr:ext cx="405111" cy="259045"/>
    <xdr:sp macro="" textlink="">
      <xdr:nvSpPr>
        <xdr:cNvPr id="347" name="n_2mainValue【一般廃棄物処理施設】&#10;有形固定資産減価償却率">
          <a:extLst>
            <a:ext uri="{FF2B5EF4-FFF2-40B4-BE49-F238E27FC236}">
              <a16:creationId xmlns:a16="http://schemas.microsoft.com/office/drawing/2014/main" id="{AEBBCB5A-CB2D-4D1C-A891-50B834699F25}"/>
            </a:ext>
          </a:extLst>
        </xdr:cNvPr>
        <xdr:cNvSpPr txBox="1"/>
      </xdr:nvSpPr>
      <xdr:spPr>
        <a:xfrm>
          <a:off x="12964169" y="569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168292</xdr:rowOff>
    </xdr:from>
    <xdr:ext cx="405111" cy="259045"/>
    <xdr:sp macro="" textlink="">
      <xdr:nvSpPr>
        <xdr:cNvPr id="348" name="n_3mainValue【一般廃棄物処理施設】&#10;有形固定資産減価償却率">
          <a:extLst>
            <a:ext uri="{FF2B5EF4-FFF2-40B4-BE49-F238E27FC236}">
              <a16:creationId xmlns:a16="http://schemas.microsoft.com/office/drawing/2014/main" id="{3012E7F1-1D28-4650-832F-9D9A07A614D0}"/>
            </a:ext>
          </a:extLst>
        </xdr:cNvPr>
        <xdr:cNvSpPr txBox="1"/>
      </xdr:nvSpPr>
      <xdr:spPr>
        <a:xfrm>
          <a:off x="12164069"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92092</xdr:rowOff>
    </xdr:from>
    <xdr:ext cx="405111" cy="259045"/>
    <xdr:sp macro="" textlink="">
      <xdr:nvSpPr>
        <xdr:cNvPr id="349" name="n_4mainValue【一般廃棄物処理施設】&#10;有形固定資産減価償却率">
          <a:extLst>
            <a:ext uri="{FF2B5EF4-FFF2-40B4-BE49-F238E27FC236}">
              <a16:creationId xmlns:a16="http://schemas.microsoft.com/office/drawing/2014/main" id="{5B68FC9F-08BD-4F21-9562-A42AAA481F17}"/>
            </a:ext>
          </a:extLst>
        </xdr:cNvPr>
        <xdr:cNvSpPr txBox="1"/>
      </xdr:nvSpPr>
      <xdr:spPr>
        <a:xfrm>
          <a:off x="11354444" y="559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a:extLst>
            <a:ext uri="{FF2B5EF4-FFF2-40B4-BE49-F238E27FC236}">
              <a16:creationId xmlns:a16="http://schemas.microsoft.com/office/drawing/2014/main" id="{E5CDE4F3-AD2A-45F0-9838-15AC741F835C}"/>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a:extLst>
            <a:ext uri="{FF2B5EF4-FFF2-40B4-BE49-F238E27FC236}">
              <a16:creationId xmlns:a16="http://schemas.microsoft.com/office/drawing/2014/main" id="{272F488B-EB33-406D-BE60-EE3B73E93C70}"/>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a:extLst>
            <a:ext uri="{FF2B5EF4-FFF2-40B4-BE49-F238E27FC236}">
              <a16:creationId xmlns:a16="http://schemas.microsoft.com/office/drawing/2014/main" id="{51EDA54C-D057-4445-AD31-A116B0AD4F88}"/>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a:extLst>
            <a:ext uri="{FF2B5EF4-FFF2-40B4-BE49-F238E27FC236}">
              <a16:creationId xmlns:a16="http://schemas.microsoft.com/office/drawing/2014/main" id="{1007A851-0AE2-45E8-A8CE-7D2BC198F334}"/>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a:extLst>
            <a:ext uri="{FF2B5EF4-FFF2-40B4-BE49-F238E27FC236}">
              <a16:creationId xmlns:a16="http://schemas.microsoft.com/office/drawing/2014/main" id="{BEC869B5-DE24-457B-9C28-34DF96314489}"/>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a:extLst>
            <a:ext uri="{FF2B5EF4-FFF2-40B4-BE49-F238E27FC236}">
              <a16:creationId xmlns:a16="http://schemas.microsoft.com/office/drawing/2014/main" id="{3A43F5A4-222F-456E-9E61-06AE9F418D4E}"/>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a:extLst>
            <a:ext uri="{FF2B5EF4-FFF2-40B4-BE49-F238E27FC236}">
              <a16:creationId xmlns:a16="http://schemas.microsoft.com/office/drawing/2014/main" id="{B880019E-28AD-4F25-9B4F-474946CA45BC}"/>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a:extLst>
            <a:ext uri="{FF2B5EF4-FFF2-40B4-BE49-F238E27FC236}">
              <a16:creationId xmlns:a16="http://schemas.microsoft.com/office/drawing/2014/main" id="{8A48B935-6ECA-4968-AA7E-73B5702C2285}"/>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a:extLst>
            <a:ext uri="{FF2B5EF4-FFF2-40B4-BE49-F238E27FC236}">
              <a16:creationId xmlns:a16="http://schemas.microsoft.com/office/drawing/2014/main" id="{35AB6007-4BF2-4E79-9A82-2CDB8C031439}"/>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a:extLst>
            <a:ext uri="{FF2B5EF4-FFF2-40B4-BE49-F238E27FC236}">
              <a16:creationId xmlns:a16="http://schemas.microsoft.com/office/drawing/2014/main" id="{4B84A2E9-DA81-4912-8752-3E57D343C093}"/>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0" name="直線コネクタ 359">
          <a:extLst>
            <a:ext uri="{FF2B5EF4-FFF2-40B4-BE49-F238E27FC236}">
              <a16:creationId xmlns:a16="http://schemas.microsoft.com/office/drawing/2014/main" id="{7C51525F-2293-4DC9-9008-6B66332F2368}"/>
            </a:ext>
          </a:extLst>
        </xdr:cNvPr>
        <xdr:cNvCxnSpPr/>
      </xdr:nvCxnSpPr>
      <xdr:spPr>
        <a:xfrm>
          <a:off x="164592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1" name="テキスト ボックス 360">
          <a:extLst>
            <a:ext uri="{FF2B5EF4-FFF2-40B4-BE49-F238E27FC236}">
              <a16:creationId xmlns:a16="http://schemas.microsoft.com/office/drawing/2014/main" id="{5DE8932D-5B3E-4B04-99DB-FF5AA76EDF2E}"/>
            </a:ext>
          </a:extLst>
        </xdr:cNvPr>
        <xdr:cNvSpPr txBox="1"/>
      </xdr:nvSpPr>
      <xdr:spPr>
        <a:xfrm>
          <a:off x="16248514" y="67638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2" name="直線コネクタ 361">
          <a:extLst>
            <a:ext uri="{FF2B5EF4-FFF2-40B4-BE49-F238E27FC236}">
              <a16:creationId xmlns:a16="http://schemas.microsoft.com/office/drawing/2014/main" id="{046C0566-B1FC-4B91-91E2-84C841B2BBD3}"/>
            </a:ext>
          </a:extLst>
        </xdr:cNvPr>
        <xdr:cNvCxnSpPr/>
      </xdr:nvCxnSpPr>
      <xdr:spPr>
        <a:xfrm>
          <a:off x="164592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3" name="テキスト ボックス 362">
          <a:extLst>
            <a:ext uri="{FF2B5EF4-FFF2-40B4-BE49-F238E27FC236}">
              <a16:creationId xmlns:a16="http://schemas.microsoft.com/office/drawing/2014/main" id="{970799B0-7878-4B81-AAFD-F6FEDE46F791}"/>
            </a:ext>
          </a:extLst>
        </xdr:cNvPr>
        <xdr:cNvSpPr txBox="1"/>
      </xdr:nvSpPr>
      <xdr:spPr>
        <a:xfrm>
          <a:off x="15936806" y="64563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4" name="直線コネクタ 363">
          <a:extLst>
            <a:ext uri="{FF2B5EF4-FFF2-40B4-BE49-F238E27FC236}">
              <a16:creationId xmlns:a16="http://schemas.microsoft.com/office/drawing/2014/main" id="{DD7E4E28-7C75-4E07-80E1-8EFF4096DF6C}"/>
            </a:ext>
          </a:extLst>
        </xdr:cNvPr>
        <xdr:cNvCxnSpPr/>
      </xdr:nvCxnSpPr>
      <xdr:spPr>
        <a:xfrm>
          <a:off x="164592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5" name="テキスト ボックス 364">
          <a:extLst>
            <a:ext uri="{FF2B5EF4-FFF2-40B4-BE49-F238E27FC236}">
              <a16:creationId xmlns:a16="http://schemas.microsoft.com/office/drawing/2014/main" id="{42FAD087-5907-4E55-BEAB-598BD68787C4}"/>
            </a:ext>
          </a:extLst>
        </xdr:cNvPr>
        <xdr:cNvSpPr txBox="1"/>
      </xdr:nvSpPr>
      <xdr:spPr>
        <a:xfrm>
          <a:off x="15936806" y="61456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6" name="直線コネクタ 365">
          <a:extLst>
            <a:ext uri="{FF2B5EF4-FFF2-40B4-BE49-F238E27FC236}">
              <a16:creationId xmlns:a16="http://schemas.microsoft.com/office/drawing/2014/main" id="{1903AD6A-9C38-4C1C-B9E8-7899EBF2B503}"/>
            </a:ext>
          </a:extLst>
        </xdr:cNvPr>
        <xdr:cNvCxnSpPr/>
      </xdr:nvCxnSpPr>
      <xdr:spPr>
        <a:xfrm>
          <a:off x="164592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7" name="テキスト ボックス 366">
          <a:extLst>
            <a:ext uri="{FF2B5EF4-FFF2-40B4-BE49-F238E27FC236}">
              <a16:creationId xmlns:a16="http://schemas.microsoft.com/office/drawing/2014/main" id="{077F7AE5-F6C0-4031-82FE-C83FB2951238}"/>
            </a:ext>
          </a:extLst>
        </xdr:cNvPr>
        <xdr:cNvSpPr txBox="1"/>
      </xdr:nvSpPr>
      <xdr:spPr>
        <a:xfrm>
          <a:off x="15936806" y="58285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8" name="直線コネクタ 367">
          <a:extLst>
            <a:ext uri="{FF2B5EF4-FFF2-40B4-BE49-F238E27FC236}">
              <a16:creationId xmlns:a16="http://schemas.microsoft.com/office/drawing/2014/main" id="{2EDA7B9A-4593-41F7-B5F2-A4CE07237EA3}"/>
            </a:ext>
          </a:extLst>
        </xdr:cNvPr>
        <xdr:cNvCxnSpPr/>
      </xdr:nvCxnSpPr>
      <xdr:spPr>
        <a:xfrm>
          <a:off x="164592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69" name="テキスト ボックス 368">
          <a:extLst>
            <a:ext uri="{FF2B5EF4-FFF2-40B4-BE49-F238E27FC236}">
              <a16:creationId xmlns:a16="http://schemas.microsoft.com/office/drawing/2014/main" id="{55796400-CDC2-4C97-A4C7-C394B630971C}"/>
            </a:ext>
          </a:extLst>
        </xdr:cNvPr>
        <xdr:cNvSpPr txBox="1"/>
      </xdr:nvSpPr>
      <xdr:spPr>
        <a:xfrm>
          <a:off x="15936806" y="551789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0" name="直線コネクタ 369">
          <a:extLst>
            <a:ext uri="{FF2B5EF4-FFF2-40B4-BE49-F238E27FC236}">
              <a16:creationId xmlns:a16="http://schemas.microsoft.com/office/drawing/2014/main" id="{3B72EF25-E426-4F31-9932-2BD159515B53}"/>
            </a:ext>
          </a:extLst>
        </xdr:cNvPr>
        <xdr:cNvCxnSpPr/>
      </xdr:nvCxnSpPr>
      <xdr:spPr>
        <a:xfrm>
          <a:off x="164592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1" name="テキスト ボックス 370">
          <a:extLst>
            <a:ext uri="{FF2B5EF4-FFF2-40B4-BE49-F238E27FC236}">
              <a16:creationId xmlns:a16="http://schemas.microsoft.com/office/drawing/2014/main" id="{14675B19-2406-4469-ADF9-E30A4476C527}"/>
            </a:ext>
          </a:extLst>
        </xdr:cNvPr>
        <xdr:cNvSpPr txBox="1"/>
      </xdr:nvSpPr>
      <xdr:spPr>
        <a:xfrm>
          <a:off x="15936806" y="52103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5A67265B-C077-496A-9BA6-8DB3B0994340}"/>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3" name="テキスト ボックス 372">
          <a:extLst>
            <a:ext uri="{FF2B5EF4-FFF2-40B4-BE49-F238E27FC236}">
              <a16:creationId xmlns:a16="http://schemas.microsoft.com/office/drawing/2014/main" id="{B4ACC72A-9436-4340-8163-2863DDE93A32}"/>
            </a:ext>
          </a:extLst>
        </xdr:cNvPr>
        <xdr:cNvSpPr txBox="1"/>
      </xdr:nvSpPr>
      <xdr:spPr>
        <a:xfrm>
          <a:off x="159368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a:extLst>
            <a:ext uri="{FF2B5EF4-FFF2-40B4-BE49-F238E27FC236}">
              <a16:creationId xmlns:a16="http://schemas.microsoft.com/office/drawing/2014/main" id="{A1DE6140-0107-41AE-910F-54E75ACE1B9A}"/>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375" name="直線コネクタ 374">
          <a:extLst>
            <a:ext uri="{FF2B5EF4-FFF2-40B4-BE49-F238E27FC236}">
              <a16:creationId xmlns:a16="http://schemas.microsoft.com/office/drawing/2014/main" id="{075FB519-4D83-4649-85B4-75BCF8216297}"/>
            </a:ext>
          </a:extLst>
        </xdr:cNvPr>
        <xdr:cNvCxnSpPr/>
      </xdr:nvCxnSpPr>
      <xdr:spPr>
        <a:xfrm flipV="1">
          <a:off x="19954239" y="5479426"/>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376" name="【一般廃棄物処理施設】&#10;一人当たり有形固定資産（償却資産）額最小値テキスト">
          <a:extLst>
            <a:ext uri="{FF2B5EF4-FFF2-40B4-BE49-F238E27FC236}">
              <a16:creationId xmlns:a16="http://schemas.microsoft.com/office/drawing/2014/main" id="{8BDA8F2B-D191-4BB5-8CE7-6856D1E091EC}"/>
            </a:ext>
          </a:extLst>
        </xdr:cNvPr>
        <xdr:cNvSpPr txBox="1"/>
      </xdr:nvSpPr>
      <xdr:spPr>
        <a:xfrm>
          <a:off x="19992975" y="688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377" name="直線コネクタ 376">
          <a:extLst>
            <a:ext uri="{FF2B5EF4-FFF2-40B4-BE49-F238E27FC236}">
              <a16:creationId xmlns:a16="http://schemas.microsoft.com/office/drawing/2014/main" id="{4A86D71D-1B19-447F-8E82-647B281D0F10}"/>
            </a:ext>
          </a:extLst>
        </xdr:cNvPr>
        <xdr:cNvCxnSpPr/>
      </xdr:nvCxnSpPr>
      <xdr:spPr>
        <a:xfrm>
          <a:off x="19878675" y="68881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378" name="【一般廃棄物処理施設】&#10;一人当たり有形固定資産（償却資産）額最大値テキスト">
          <a:extLst>
            <a:ext uri="{FF2B5EF4-FFF2-40B4-BE49-F238E27FC236}">
              <a16:creationId xmlns:a16="http://schemas.microsoft.com/office/drawing/2014/main" id="{CDA8052C-1EFC-476C-B197-BFB8A0C33546}"/>
            </a:ext>
          </a:extLst>
        </xdr:cNvPr>
        <xdr:cNvSpPr txBox="1"/>
      </xdr:nvSpPr>
      <xdr:spPr>
        <a:xfrm>
          <a:off x="19992975" y="5267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379" name="直線コネクタ 378">
          <a:extLst>
            <a:ext uri="{FF2B5EF4-FFF2-40B4-BE49-F238E27FC236}">
              <a16:creationId xmlns:a16="http://schemas.microsoft.com/office/drawing/2014/main" id="{50302A1A-1C86-4ACE-9FD1-82ED2B13A719}"/>
            </a:ext>
          </a:extLst>
        </xdr:cNvPr>
        <xdr:cNvCxnSpPr/>
      </xdr:nvCxnSpPr>
      <xdr:spPr>
        <a:xfrm>
          <a:off x="19878675" y="547942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138900</xdr:rowOff>
    </xdr:from>
    <xdr:ext cx="599010" cy="259045"/>
    <xdr:sp macro="" textlink="">
      <xdr:nvSpPr>
        <xdr:cNvPr id="380" name="【一般廃棄物処理施設】&#10;一人当たり有形固定資産（償却資産）額平均値テキスト">
          <a:extLst>
            <a:ext uri="{FF2B5EF4-FFF2-40B4-BE49-F238E27FC236}">
              <a16:creationId xmlns:a16="http://schemas.microsoft.com/office/drawing/2014/main" id="{5F8D76FD-3B5F-4238-A750-1BD8DF983179}"/>
            </a:ext>
          </a:extLst>
        </xdr:cNvPr>
        <xdr:cNvSpPr txBox="1"/>
      </xdr:nvSpPr>
      <xdr:spPr>
        <a:xfrm>
          <a:off x="19992975" y="6295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381" name="フローチャート: 判断 380">
          <a:extLst>
            <a:ext uri="{FF2B5EF4-FFF2-40B4-BE49-F238E27FC236}">
              <a16:creationId xmlns:a16="http://schemas.microsoft.com/office/drawing/2014/main" id="{5DFF7440-DCFE-4342-9538-42EB68670EE1}"/>
            </a:ext>
          </a:extLst>
        </xdr:cNvPr>
        <xdr:cNvSpPr/>
      </xdr:nvSpPr>
      <xdr:spPr>
        <a:xfrm>
          <a:off x="19897725" y="631679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382" name="フローチャート: 判断 381">
          <a:extLst>
            <a:ext uri="{FF2B5EF4-FFF2-40B4-BE49-F238E27FC236}">
              <a16:creationId xmlns:a16="http://schemas.microsoft.com/office/drawing/2014/main" id="{12A8A811-802C-4DB4-96CA-E58B31E7F5B1}"/>
            </a:ext>
          </a:extLst>
        </xdr:cNvPr>
        <xdr:cNvSpPr/>
      </xdr:nvSpPr>
      <xdr:spPr>
        <a:xfrm>
          <a:off x="19154775" y="636142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383" name="フローチャート: 判断 382">
          <a:extLst>
            <a:ext uri="{FF2B5EF4-FFF2-40B4-BE49-F238E27FC236}">
              <a16:creationId xmlns:a16="http://schemas.microsoft.com/office/drawing/2014/main" id="{B8806D15-1D5C-44CC-A26C-44A8FCB8257B}"/>
            </a:ext>
          </a:extLst>
        </xdr:cNvPr>
        <xdr:cNvSpPr/>
      </xdr:nvSpPr>
      <xdr:spPr>
        <a:xfrm>
          <a:off x="18345150" y="637106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76646</xdr:rowOff>
    </xdr:from>
    <xdr:to>
      <xdr:col>102</xdr:col>
      <xdr:colOff>165100</xdr:colOff>
      <xdr:row>40</xdr:row>
      <xdr:rowOff>6796</xdr:rowOff>
    </xdr:to>
    <xdr:sp macro="" textlink="">
      <xdr:nvSpPr>
        <xdr:cNvPr id="384" name="フローチャート: 判断 383">
          <a:extLst>
            <a:ext uri="{FF2B5EF4-FFF2-40B4-BE49-F238E27FC236}">
              <a16:creationId xmlns:a16="http://schemas.microsoft.com/office/drawing/2014/main" id="{A244A7A3-ACE4-40E2-B857-8E05FADD4646}"/>
            </a:ext>
          </a:extLst>
        </xdr:cNvPr>
        <xdr:cNvSpPr/>
      </xdr:nvSpPr>
      <xdr:spPr>
        <a:xfrm>
          <a:off x="17554575" y="639172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73070</xdr:rowOff>
    </xdr:from>
    <xdr:to>
      <xdr:col>98</xdr:col>
      <xdr:colOff>38100</xdr:colOff>
      <xdr:row>40</xdr:row>
      <xdr:rowOff>3220</xdr:rowOff>
    </xdr:to>
    <xdr:sp macro="" textlink="">
      <xdr:nvSpPr>
        <xdr:cNvPr id="385" name="フローチャート: 判断 384">
          <a:extLst>
            <a:ext uri="{FF2B5EF4-FFF2-40B4-BE49-F238E27FC236}">
              <a16:creationId xmlns:a16="http://schemas.microsoft.com/office/drawing/2014/main" id="{BAD4A5B9-0363-4539-BC5B-239744C0A2B5}"/>
            </a:ext>
          </a:extLst>
        </xdr:cNvPr>
        <xdr:cNvSpPr/>
      </xdr:nvSpPr>
      <xdr:spPr>
        <a:xfrm>
          <a:off x="16754475" y="63881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D94D333A-C46C-4AB3-9C94-D110845C1604}"/>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8EE71333-38F2-4CF5-BE38-C42D1F120810}"/>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4FCAC521-1E3C-49C5-B095-38BF98B75662}"/>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CFEABDED-2657-407B-A8EE-228B5DB5A6AE}"/>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40357095-2E2C-41E1-B2F5-339B1332CBAB}"/>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151264</xdr:rowOff>
    </xdr:from>
    <xdr:to>
      <xdr:col>116</xdr:col>
      <xdr:colOff>114300</xdr:colOff>
      <xdr:row>38</xdr:row>
      <xdr:rowOff>81414</xdr:rowOff>
    </xdr:to>
    <xdr:sp macro="" textlink="">
      <xdr:nvSpPr>
        <xdr:cNvPr id="391" name="楕円 390">
          <a:extLst>
            <a:ext uri="{FF2B5EF4-FFF2-40B4-BE49-F238E27FC236}">
              <a16:creationId xmlns:a16="http://schemas.microsoft.com/office/drawing/2014/main" id="{2588B488-BA82-4151-AE6F-B975B8C36938}"/>
            </a:ext>
          </a:extLst>
        </xdr:cNvPr>
        <xdr:cNvSpPr/>
      </xdr:nvSpPr>
      <xdr:spPr>
        <a:xfrm>
          <a:off x="19897725" y="61424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2691</xdr:rowOff>
    </xdr:from>
    <xdr:ext cx="599010" cy="259045"/>
    <xdr:sp macro="" textlink="">
      <xdr:nvSpPr>
        <xdr:cNvPr id="392" name="【一般廃棄物処理施設】&#10;一人当たり有形固定資産（償却資産）額該当値テキスト">
          <a:extLst>
            <a:ext uri="{FF2B5EF4-FFF2-40B4-BE49-F238E27FC236}">
              <a16:creationId xmlns:a16="http://schemas.microsoft.com/office/drawing/2014/main" id="{7DAA298D-2918-4BC7-BEEF-533338F82579}"/>
            </a:ext>
          </a:extLst>
        </xdr:cNvPr>
        <xdr:cNvSpPr txBox="1"/>
      </xdr:nvSpPr>
      <xdr:spPr>
        <a:xfrm>
          <a:off x="19992975" y="599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170999</xdr:rowOff>
    </xdr:from>
    <xdr:to>
      <xdr:col>112</xdr:col>
      <xdr:colOff>38100</xdr:colOff>
      <xdr:row>38</xdr:row>
      <xdr:rowOff>101149</xdr:rowOff>
    </xdr:to>
    <xdr:sp macro="" textlink="">
      <xdr:nvSpPr>
        <xdr:cNvPr id="393" name="楕円 392">
          <a:extLst>
            <a:ext uri="{FF2B5EF4-FFF2-40B4-BE49-F238E27FC236}">
              <a16:creationId xmlns:a16="http://schemas.microsoft.com/office/drawing/2014/main" id="{D9E8C783-D9D5-4C67-AB6F-415923CEE602}"/>
            </a:ext>
          </a:extLst>
        </xdr:cNvPr>
        <xdr:cNvSpPr/>
      </xdr:nvSpPr>
      <xdr:spPr>
        <a:xfrm>
          <a:off x="19154775" y="615269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30614</xdr:rowOff>
    </xdr:from>
    <xdr:to>
      <xdr:col>116</xdr:col>
      <xdr:colOff>63500</xdr:colOff>
      <xdr:row>38</xdr:row>
      <xdr:rowOff>50349</xdr:rowOff>
    </xdr:to>
    <xdr:cxnSp macro="">
      <xdr:nvCxnSpPr>
        <xdr:cNvPr id="394" name="直線コネクタ 393">
          <a:extLst>
            <a:ext uri="{FF2B5EF4-FFF2-40B4-BE49-F238E27FC236}">
              <a16:creationId xmlns:a16="http://schemas.microsoft.com/office/drawing/2014/main" id="{81463EE2-FEEE-4A32-9CF3-AF490EF26DDC}"/>
            </a:ext>
          </a:extLst>
        </xdr:cNvPr>
        <xdr:cNvCxnSpPr/>
      </xdr:nvCxnSpPr>
      <xdr:spPr>
        <a:xfrm flipV="1">
          <a:off x="19202400" y="6180589"/>
          <a:ext cx="752475" cy="1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160111</xdr:rowOff>
    </xdr:from>
    <xdr:to>
      <xdr:col>107</xdr:col>
      <xdr:colOff>101600</xdr:colOff>
      <xdr:row>37</xdr:row>
      <xdr:rowOff>90261</xdr:rowOff>
    </xdr:to>
    <xdr:sp macro="" textlink="">
      <xdr:nvSpPr>
        <xdr:cNvPr id="395" name="楕円 394">
          <a:extLst>
            <a:ext uri="{FF2B5EF4-FFF2-40B4-BE49-F238E27FC236}">
              <a16:creationId xmlns:a16="http://schemas.microsoft.com/office/drawing/2014/main" id="{4BB3A011-4F26-4997-8692-80D47E23468D}"/>
            </a:ext>
          </a:extLst>
        </xdr:cNvPr>
        <xdr:cNvSpPr/>
      </xdr:nvSpPr>
      <xdr:spPr>
        <a:xfrm>
          <a:off x="18345150" y="599258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39461</xdr:rowOff>
    </xdr:from>
    <xdr:to>
      <xdr:col>111</xdr:col>
      <xdr:colOff>177800</xdr:colOff>
      <xdr:row>38</xdr:row>
      <xdr:rowOff>50349</xdr:rowOff>
    </xdr:to>
    <xdr:cxnSp macro="">
      <xdr:nvCxnSpPr>
        <xdr:cNvPr id="396" name="直線コネクタ 395">
          <a:extLst>
            <a:ext uri="{FF2B5EF4-FFF2-40B4-BE49-F238E27FC236}">
              <a16:creationId xmlns:a16="http://schemas.microsoft.com/office/drawing/2014/main" id="{AB5772E1-13B1-4728-9E30-182ECEC1EA02}"/>
            </a:ext>
          </a:extLst>
        </xdr:cNvPr>
        <xdr:cNvCxnSpPr/>
      </xdr:nvCxnSpPr>
      <xdr:spPr>
        <a:xfrm>
          <a:off x="18392775" y="6030686"/>
          <a:ext cx="809625" cy="16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162015</xdr:rowOff>
    </xdr:from>
    <xdr:to>
      <xdr:col>102</xdr:col>
      <xdr:colOff>165100</xdr:colOff>
      <xdr:row>37</xdr:row>
      <xdr:rowOff>92165</xdr:rowOff>
    </xdr:to>
    <xdr:sp macro="" textlink="">
      <xdr:nvSpPr>
        <xdr:cNvPr id="397" name="楕円 396">
          <a:extLst>
            <a:ext uri="{FF2B5EF4-FFF2-40B4-BE49-F238E27FC236}">
              <a16:creationId xmlns:a16="http://schemas.microsoft.com/office/drawing/2014/main" id="{262BC430-6D26-46E5-AD22-B0E9DB6E4D02}"/>
            </a:ext>
          </a:extLst>
        </xdr:cNvPr>
        <xdr:cNvSpPr/>
      </xdr:nvSpPr>
      <xdr:spPr>
        <a:xfrm>
          <a:off x="17554575" y="59881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39461</xdr:rowOff>
    </xdr:from>
    <xdr:to>
      <xdr:col>107</xdr:col>
      <xdr:colOff>50800</xdr:colOff>
      <xdr:row>37</xdr:row>
      <xdr:rowOff>41365</xdr:rowOff>
    </xdr:to>
    <xdr:cxnSp macro="">
      <xdr:nvCxnSpPr>
        <xdr:cNvPr id="398" name="直線コネクタ 397">
          <a:extLst>
            <a:ext uri="{FF2B5EF4-FFF2-40B4-BE49-F238E27FC236}">
              <a16:creationId xmlns:a16="http://schemas.microsoft.com/office/drawing/2014/main" id="{58B94A45-10D9-4D99-8FA6-07F60E94239A}"/>
            </a:ext>
          </a:extLst>
        </xdr:cNvPr>
        <xdr:cNvCxnSpPr/>
      </xdr:nvCxnSpPr>
      <xdr:spPr>
        <a:xfrm flipV="1">
          <a:off x="17602200" y="6030686"/>
          <a:ext cx="790575" cy="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169630</xdr:rowOff>
    </xdr:from>
    <xdr:to>
      <xdr:col>98</xdr:col>
      <xdr:colOff>38100</xdr:colOff>
      <xdr:row>37</xdr:row>
      <xdr:rowOff>99780</xdr:rowOff>
    </xdr:to>
    <xdr:sp macro="" textlink="">
      <xdr:nvSpPr>
        <xdr:cNvPr id="399" name="楕円 398">
          <a:extLst>
            <a:ext uri="{FF2B5EF4-FFF2-40B4-BE49-F238E27FC236}">
              <a16:creationId xmlns:a16="http://schemas.microsoft.com/office/drawing/2014/main" id="{C9211974-0A29-4528-A673-05FAB7EC7EFA}"/>
            </a:ext>
          </a:extLst>
        </xdr:cNvPr>
        <xdr:cNvSpPr/>
      </xdr:nvSpPr>
      <xdr:spPr>
        <a:xfrm>
          <a:off x="16754475" y="59894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41365</xdr:rowOff>
    </xdr:from>
    <xdr:to>
      <xdr:col>102</xdr:col>
      <xdr:colOff>114300</xdr:colOff>
      <xdr:row>37</xdr:row>
      <xdr:rowOff>48980</xdr:rowOff>
    </xdr:to>
    <xdr:cxnSp macro="">
      <xdr:nvCxnSpPr>
        <xdr:cNvPr id="400" name="直線コネクタ 399">
          <a:extLst>
            <a:ext uri="{FF2B5EF4-FFF2-40B4-BE49-F238E27FC236}">
              <a16:creationId xmlns:a16="http://schemas.microsoft.com/office/drawing/2014/main" id="{86FC7862-CB57-44AC-8481-0865DC201079}"/>
            </a:ext>
          </a:extLst>
        </xdr:cNvPr>
        <xdr:cNvCxnSpPr/>
      </xdr:nvCxnSpPr>
      <xdr:spPr>
        <a:xfrm flipV="1">
          <a:off x="16802100" y="6035765"/>
          <a:ext cx="800100" cy="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142254</xdr:rowOff>
    </xdr:from>
    <xdr:ext cx="599010" cy="259045"/>
    <xdr:sp macro="" textlink="">
      <xdr:nvSpPr>
        <xdr:cNvPr id="401" name="n_1aveValue【一般廃棄物処理施設】&#10;一人当たり有形固定資産（償却資産）額">
          <a:extLst>
            <a:ext uri="{FF2B5EF4-FFF2-40B4-BE49-F238E27FC236}">
              <a16:creationId xmlns:a16="http://schemas.microsoft.com/office/drawing/2014/main" id="{91189C3A-F540-41F9-91D4-532DBA5B15F1}"/>
            </a:ext>
          </a:extLst>
        </xdr:cNvPr>
        <xdr:cNvSpPr txBox="1"/>
      </xdr:nvSpPr>
      <xdr:spPr>
        <a:xfrm>
          <a:off x="18915595" y="646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148720</xdr:rowOff>
    </xdr:from>
    <xdr:ext cx="599010" cy="259045"/>
    <xdr:sp macro="" textlink="">
      <xdr:nvSpPr>
        <xdr:cNvPr id="402" name="n_2aveValue【一般廃棄物処理施設】&#10;一人当たり有形固定資産（償却資産）額">
          <a:extLst>
            <a:ext uri="{FF2B5EF4-FFF2-40B4-BE49-F238E27FC236}">
              <a16:creationId xmlns:a16="http://schemas.microsoft.com/office/drawing/2014/main" id="{85A50234-B4CF-44A5-A2F8-C23FAD53C275}"/>
            </a:ext>
          </a:extLst>
        </xdr:cNvPr>
        <xdr:cNvSpPr txBox="1"/>
      </xdr:nvSpPr>
      <xdr:spPr>
        <a:xfrm>
          <a:off x="18134545" y="646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169373</xdr:rowOff>
    </xdr:from>
    <xdr:ext cx="599010" cy="259045"/>
    <xdr:sp macro="" textlink="">
      <xdr:nvSpPr>
        <xdr:cNvPr id="403" name="n_3aveValue【一般廃棄物処理施設】&#10;一人当たり有形固定資産（償却資産）額">
          <a:extLst>
            <a:ext uri="{FF2B5EF4-FFF2-40B4-BE49-F238E27FC236}">
              <a16:creationId xmlns:a16="http://schemas.microsoft.com/office/drawing/2014/main" id="{A8B6CBE9-05DF-43B1-8896-3CD5F4BCA3E9}"/>
            </a:ext>
          </a:extLst>
        </xdr:cNvPr>
        <xdr:cNvSpPr txBox="1"/>
      </xdr:nvSpPr>
      <xdr:spPr>
        <a:xfrm>
          <a:off x="17324920" y="647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165797</xdr:rowOff>
    </xdr:from>
    <xdr:ext cx="599010" cy="259045"/>
    <xdr:sp macro="" textlink="">
      <xdr:nvSpPr>
        <xdr:cNvPr id="404" name="n_4aveValue【一般廃棄物処理施設】&#10;一人当たり有形固定資産（償却資産）額">
          <a:extLst>
            <a:ext uri="{FF2B5EF4-FFF2-40B4-BE49-F238E27FC236}">
              <a16:creationId xmlns:a16="http://schemas.microsoft.com/office/drawing/2014/main" id="{D6A2870F-0A2C-4A2B-AA89-E41CF5884602}"/>
            </a:ext>
          </a:extLst>
        </xdr:cNvPr>
        <xdr:cNvSpPr txBox="1"/>
      </xdr:nvSpPr>
      <xdr:spPr>
        <a:xfrm>
          <a:off x="16524820" y="647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117675</xdr:rowOff>
    </xdr:from>
    <xdr:ext cx="599010" cy="259045"/>
    <xdr:sp macro="" textlink="">
      <xdr:nvSpPr>
        <xdr:cNvPr id="405" name="n_1mainValue【一般廃棄物処理施設】&#10;一人当たり有形固定資産（償却資産）額">
          <a:extLst>
            <a:ext uri="{FF2B5EF4-FFF2-40B4-BE49-F238E27FC236}">
              <a16:creationId xmlns:a16="http://schemas.microsoft.com/office/drawing/2014/main" id="{373AB304-9D78-484E-ACFB-D80A1EF97420}"/>
            </a:ext>
          </a:extLst>
        </xdr:cNvPr>
        <xdr:cNvSpPr txBox="1"/>
      </xdr:nvSpPr>
      <xdr:spPr>
        <a:xfrm>
          <a:off x="18915595" y="5950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106788</xdr:rowOff>
    </xdr:from>
    <xdr:ext cx="599010" cy="259045"/>
    <xdr:sp macro="" textlink="">
      <xdr:nvSpPr>
        <xdr:cNvPr id="406" name="n_2mainValue【一般廃棄物処理施設】&#10;一人当たり有形固定資産（償却資産）額">
          <a:extLst>
            <a:ext uri="{FF2B5EF4-FFF2-40B4-BE49-F238E27FC236}">
              <a16:creationId xmlns:a16="http://schemas.microsoft.com/office/drawing/2014/main" id="{39BEFC40-6B93-4AC3-8135-80D1754E10B2}"/>
            </a:ext>
          </a:extLst>
        </xdr:cNvPr>
        <xdr:cNvSpPr txBox="1"/>
      </xdr:nvSpPr>
      <xdr:spPr>
        <a:xfrm>
          <a:off x="18134545" y="577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108692</xdr:rowOff>
    </xdr:from>
    <xdr:ext cx="599010" cy="259045"/>
    <xdr:sp macro="" textlink="">
      <xdr:nvSpPr>
        <xdr:cNvPr id="407" name="n_3mainValue【一般廃棄物処理施設】&#10;一人当たり有形固定資産（償却資産）額">
          <a:extLst>
            <a:ext uri="{FF2B5EF4-FFF2-40B4-BE49-F238E27FC236}">
              <a16:creationId xmlns:a16="http://schemas.microsoft.com/office/drawing/2014/main" id="{B9D276CC-49F0-4870-9F0A-5826D6C21AAB}"/>
            </a:ext>
          </a:extLst>
        </xdr:cNvPr>
        <xdr:cNvSpPr txBox="1"/>
      </xdr:nvSpPr>
      <xdr:spPr>
        <a:xfrm>
          <a:off x="17324920" y="57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116307</xdr:rowOff>
    </xdr:from>
    <xdr:ext cx="599010" cy="259045"/>
    <xdr:sp macro="" textlink="">
      <xdr:nvSpPr>
        <xdr:cNvPr id="408" name="n_4mainValue【一般廃棄物処理施設】&#10;一人当たり有形固定資産（償却資産）額">
          <a:extLst>
            <a:ext uri="{FF2B5EF4-FFF2-40B4-BE49-F238E27FC236}">
              <a16:creationId xmlns:a16="http://schemas.microsoft.com/office/drawing/2014/main" id="{D6D473E4-A6DF-41DC-BCC5-E30FC666EB6E}"/>
            </a:ext>
          </a:extLst>
        </xdr:cNvPr>
        <xdr:cNvSpPr txBox="1"/>
      </xdr:nvSpPr>
      <xdr:spPr>
        <a:xfrm>
          <a:off x="16524820" y="578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415EB3C1-62B8-448B-9CF5-136EA1BA81E5}"/>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63683BCF-1C08-4778-8DA8-9B1C6965C2FA}"/>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AD3AB118-B42B-44C0-B45B-A4962179A5BC}"/>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58BFBA43-3D60-4F5A-B689-29952BD112C8}"/>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0856391A-87A1-4D43-933C-223FE1A1A679}"/>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67772BE0-A61F-412A-8CED-34E5A6C98637}"/>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4303EE36-05CB-4EE6-8C69-D5FEC3D49EE1}"/>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3A1C3058-4707-49AB-AEB1-A780811830BB}"/>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96D5B444-CA31-4EFA-BC4D-E04E64B15661}"/>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04DF0083-B198-40C9-AE18-A1C97E13E233}"/>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A597FF03-F47A-47EC-9A14-B96508DA29D6}"/>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a:extLst>
            <a:ext uri="{FF2B5EF4-FFF2-40B4-BE49-F238E27FC236}">
              <a16:creationId xmlns:a16="http://schemas.microsoft.com/office/drawing/2014/main" id="{8A122D62-88A0-4E2D-B67C-D4190E5E5DEB}"/>
            </a:ext>
          </a:extLst>
        </xdr:cNvPr>
        <xdr:cNvCxnSpPr/>
      </xdr:nvCxnSpPr>
      <xdr:spPr>
        <a:xfrm>
          <a:off x="11210925" y="1049382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1" name="テキスト ボックス 420">
          <a:extLst>
            <a:ext uri="{FF2B5EF4-FFF2-40B4-BE49-F238E27FC236}">
              <a16:creationId xmlns:a16="http://schemas.microsoft.com/office/drawing/2014/main" id="{7F7775B9-A776-46D0-99FC-D58D2ED101CC}"/>
            </a:ext>
          </a:extLst>
        </xdr:cNvPr>
        <xdr:cNvSpPr txBox="1"/>
      </xdr:nvSpPr>
      <xdr:spPr>
        <a:xfrm>
          <a:off x="107945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a:extLst>
            <a:ext uri="{FF2B5EF4-FFF2-40B4-BE49-F238E27FC236}">
              <a16:creationId xmlns:a16="http://schemas.microsoft.com/office/drawing/2014/main" id="{FB4BD3FA-C0F4-4CCA-AD27-2DC0A1F2A9F3}"/>
            </a:ext>
          </a:extLst>
        </xdr:cNvPr>
        <xdr:cNvCxnSpPr/>
      </xdr:nvCxnSpPr>
      <xdr:spPr>
        <a:xfrm>
          <a:off x="11210925" y="101831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a:extLst>
            <a:ext uri="{FF2B5EF4-FFF2-40B4-BE49-F238E27FC236}">
              <a16:creationId xmlns:a16="http://schemas.microsoft.com/office/drawing/2014/main" id="{FC7580D1-52F4-4569-8C6D-3EAE42365639}"/>
            </a:ext>
          </a:extLst>
        </xdr:cNvPr>
        <xdr:cNvSpPr txBox="1"/>
      </xdr:nvSpPr>
      <xdr:spPr>
        <a:xfrm>
          <a:off x="10845966"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a:extLst>
            <a:ext uri="{FF2B5EF4-FFF2-40B4-BE49-F238E27FC236}">
              <a16:creationId xmlns:a16="http://schemas.microsoft.com/office/drawing/2014/main" id="{FD5F6FD0-FF01-46D1-A133-3AC78B0C4E98}"/>
            </a:ext>
          </a:extLst>
        </xdr:cNvPr>
        <xdr:cNvCxnSpPr/>
      </xdr:nvCxnSpPr>
      <xdr:spPr>
        <a:xfrm>
          <a:off x="11210925" y="987561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a:extLst>
            <a:ext uri="{FF2B5EF4-FFF2-40B4-BE49-F238E27FC236}">
              <a16:creationId xmlns:a16="http://schemas.microsoft.com/office/drawing/2014/main" id="{BC925779-5B31-4E12-9459-9DB2A6505200}"/>
            </a:ext>
          </a:extLst>
        </xdr:cNvPr>
        <xdr:cNvSpPr txBox="1"/>
      </xdr:nvSpPr>
      <xdr:spPr>
        <a:xfrm>
          <a:off x="10845966"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a:extLst>
            <a:ext uri="{FF2B5EF4-FFF2-40B4-BE49-F238E27FC236}">
              <a16:creationId xmlns:a16="http://schemas.microsoft.com/office/drawing/2014/main" id="{FB7626FE-63F5-48FC-918D-5071238EE1F9}"/>
            </a:ext>
          </a:extLst>
        </xdr:cNvPr>
        <xdr:cNvCxnSpPr/>
      </xdr:nvCxnSpPr>
      <xdr:spPr>
        <a:xfrm>
          <a:off x="11210925" y="956491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a:extLst>
            <a:ext uri="{FF2B5EF4-FFF2-40B4-BE49-F238E27FC236}">
              <a16:creationId xmlns:a16="http://schemas.microsoft.com/office/drawing/2014/main" id="{E72A0B1E-9615-4B62-B4D2-3918BB8FCDB8}"/>
            </a:ext>
          </a:extLst>
        </xdr:cNvPr>
        <xdr:cNvSpPr txBox="1"/>
      </xdr:nvSpPr>
      <xdr:spPr>
        <a:xfrm>
          <a:off x="10845966"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a:extLst>
            <a:ext uri="{FF2B5EF4-FFF2-40B4-BE49-F238E27FC236}">
              <a16:creationId xmlns:a16="http://schemas.microsoft.com/office/drawing/2014/main" id="{52577207-00DB-486F-B384-01B808493101}"/>
            </a:ext>
          </a:extLst>
        </xdr:cNvPr>
        <xdr:cNvCxnSpPr/>
      </xdr:nvCxnSpPr>
      <xdr:spPr>
        <a:xfrm>
          <a:off x="11210925" y="92573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a:extLst>
            <a:ext uri="{FF2B5EF4-FFF2-40B4-BE49-F238E27FC236}">
              <a16:creationId xmlns:a16="http://schemas.microsoft.com/office/drawing/2014/main" id="{F9EF9F0B-7243-4C14-867B-F683C2DFA259}"/>
            </a:ext>
          </a:extLst>
        </xdr:cNvPr>
        <xdr:cNvSpPr txBox="1"/>
      </xdr:nvSpPr>
      <xdr:spPr>
        <a:xfrm>
          <a:off x="10845966"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a:extLst>
            <a:ext uri="{FF2B5EF4-FFF2-40B4-BE49-F238E27FC236}">
              <a16:creationId xmlns:a16="http://schemas.microsoft.com/office/drawing/2014/main" id="{DDAD4192-E845-468D-BD9B-D7C7FBF8F25F}"/>
            </a:ext>
          </a:extLst>
        </xdr:cNvPr>
        <xdr:cNvCxnSpPr/>
      </xdr:nvCxnSpPr>
      <xdr:spPr>
        <a:xfrm>
          <a:off x="11210925" y="894669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1" name="テキスト ボックス 430">
          <a:extLst>
            <a:ext uri="{FF2B5EF4-FFF2-40B4-BE49-F238E27FC236}">
              <a16:creationId xmlns:a16="http://schemas.microsoft.com/office/drawing/2014/main" id="{6DFBB0E7-18A7-4A6D-97B4-4F0DBE6ADB2B}"/>
            </a:ext>
          </a:extLst>
        </xdr:cNvPr>
        <xdr:cNvSpPr txBox="1"/>
      </xdr:nvSpPr>
      <xdr:spPr>
        <a:xfrm>
          <a:off x="10903736" y="88108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3B9419C0-4500-4EE2-AC9F-A2133C668E29}"/>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a:extLst>
            <a:ext uri="{FF2B5EF4-FFF2-40B4-BE49-F238E27FC236}">
              <a16:creationId xmlns:a16="http://schemas.microsoft.com/office/drawing/2014/main" id="{52CC79CC-4B06-4320-989A-ADF802856265}"/>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434" name="直線コネクタ 433">
          <a:extLst>
            <a:ext uri="{FF2B5EF4-FFF2-40B4-BE49-F238E27FC236}">
              <a16:creationId xmlns:a16="http://schemas.microsoft.com/office/drawing/2014/main" id="{4427391A-F510-44A4-BBAA-874C1BA504FF}"/>
            </a:ext>
          </a:extLst>
        </xdr:cNvPr>
        <xdr:cNvCxnSpPr/>
      </xdr:nvCxnSpPr>
      <xdr:spPr>
        <a:xfrm flipV="1">
          <a:off x="14696439" y="8989060"/>
          <a:ext cx="0" cy="149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435" name="【保健センター・保健所】&#10;有形固定資産減価償却率最小値テキスト">
          <a:extLst>
            <a:ext uri="{FF2B5EF4-FFF2-40B4-BE49-F238E27FC236}">
              <a16:creationId xmlns:a16="http://schemas.microsoft.com/office/drawing/2014/main" id="{C051E50B-3B66-48DC-AF2A-A5D57B11DE1E}"/>
            </a:ext>
          </a:extLst>
        </xdr:cNvPr>
        <xdr:cNvSpPr txBox="1"/>
      </xdr:nvSpPr>
      <xdr:spPr>
        <a:xfrm>
          <a:off x="14735175" y="1048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436" name="直線コネクタ 435">
          <a:extLst>
            <a:ext uri="{FF2B5EF4-FFF2-40B4-BE49-F238E27FC236}">
              <a16:creationId xmlns:a16="http://schemas.microsoft.com/office/drawing/2014/main" id="{90B2035E-3051-44ED-9835-48FA7273E04B}"/>
            </a:ext>
          </a:extLst>
        </xdr:cNvPr>
        <xdr:cNvCxnSpPr/>
      </xdr:nvCxnSpPr>
      <xdr:spPr>
        <a:xfrm>
          <a:off x="14611350" y="104791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437" name="【保健センター・保健所】&#10;有形固定資産減価償却率最大値テキスト">
          <a:extLst>
            <a:ext uri="{FF2B5EF4-FFF2-40B4-BE49-F238E27FC236}">
              <a16:creationId xmlns:a16="http://schemas.microsoft.com/office/drawing/2014/main" id="{55611151-9FB4-46C5-8AFF-C97A716969D6}"/>
            </a:ext>
          </a:extLst>
        </xdr:cNvPr>
        <xdr:cNvSpPr txBox="1"/>
      </xdr:nvSpPr>
      <xdr:spPr>
        <a:xfrm>
          <a:off x="14735175" y="87738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438" name="直線コネクタ 437">
          <a:extLst>
            <a:ext uri="{FF2B5EF4-FFF2-40B4-BE49-F238E27FC236}">
              <a16:creationId xmlns:a16="http://schemas.microsoft.com/office/drawing/2014/main" id="{451242EE-3FFC-4800-9708-21B6A1F1010C}"/>
            </a:ext>
          </a:extLst>
        </xdr:cNvPr>
        <xdr:cNvCxnSpPr/>
      </xdr:nvCxnSpPr>
      <xdr:spPr>
        <a:xfrm>
          <a:off x="14611350" y="89890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24328</xdr:rowOff>
    </xdr:from>
    <xdr:ext cx="405111" cy="259045"/>
    <xdr:sp macro="" textlink="">
      <xdr:nvSpPr>
        <xdr:cNvPr id="439" name="【保健センター・保健所】&#10;有形固定資産減価償却率平均値テキスト">
          <a:extLst>
            <a:ext uri="{FF2B5EF4-FFF2-40B4-BE49-F238E27FC236}">
              <a16:creationId xmlns:a16="http://schemas.microsoft.com/office/drawing/2014/main" id="{FF2F8DC8-E1D0-4519-A174-6860BBCAB454}"/>
            </a:ext>
          </a:extLst>
        </xdr:cNvPr>
        <xdr:cNvSpPr txBox="1"/>
      </xdr:nvSpPr>
      <xdr:spPr>
        <a:xfrm>
          <a:off x="14735175" y="95810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440" name="フローチャート: 判断 439">
          <a:extLst>
            <a:ext uri="{FF2B5EF4-FFF2-40B4-BE49-F238E27FC236}">
              <a16:creationId xmlns:a16="http://schemas.microsoft.com/office/drawing/2014/main" id="{D5823CF8-DD30-49C7-A902-2203DCF0A202}"/>
            </a:ext>
          </a:extLst>
        </xdr:cNvPr>
        <xdr:cNvSpPr/>
      </xdr:nvSpPr>
      <xdr:spPr>
        <a:xfrm>
          <a:off x="14649450" y="971695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441" name="フローチャート: 判断 440">
          <a:extLst>
            <a:ext uri="{FF2B5EF4-FFF2-40B4-BE49-F238E27FC236}">
              <a16:creationId xmlns:a16="http://schemas.microsoft.com/office/drawing/2014/main" id="{1D1DA4BD-9811-440B-9695-B0AEA466415F}"/>
            </a:ext>
          </a:extLst>
        </xdr:cNvPr>
        <xdr:cNvSpPr/>
      </xdr:nvSpPr>
      <xdr:spPr>
        <a:xfrm>
          <a:off x="13887450" y="972194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442" name="フローチャート: 判断 441">
          <a:extLst>
            <a:ext uri="{FF2B5EF4-FFF2-40B4-BE49-F238E27FC236}">
              <a16:creationId xmlns:a16="http://schemas.microsoft.com/office/drawing/2014/main" id="{21252562-C8A6-4B58-8673-48789B040AF0}"/>
            </a:ext>
          </a:extLst>
        </xdr:cNvPr>
        <xdr:cNvSpPr/>
      </xdr:nvSpPr>
      <xdr:spPr>
        <a:xfrm>
          <a:off x="13096875" y="969699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136978</xdr:rowOff>
    </xdr:from>
    <xdr:to>
      <xdr:col>72</xdr:col>
      <xdr:colOff>38100</xdr:colOff>
      <xdr:row>60</xdr:row>
      <xdr:rowOff>67128</xdr:rowOff>
    </xdr:to>
    <xdr:sp macro="" textlink="">
      <xdr:nvSpPr>
        <xdr:cNvPr id="443" name="フローチャート: 判断 442">
          <a:extLst>
            <a:ext uri="{FF2B5EF4-FFF2-40B4-BE49-F238E27FC236}">
              <a16:creationId xmlns:a16="http://schemas.microsoft.com/office/drawing/2014/main" id="{BDBFED80-4893-4683-BFD6-952DFFF2CDF6}"/>
            </a:ext>
          </a:extLst>
        </xdr:cNvPr>
        <xdr:cNvSpPr/>
      </xdr:nvSpPr>
      <xdr:spPr>
        <a:xfrm>
          <a:off x="12296775" y="969372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444" name="フローチャート: 判断 443">
          <a:extLst>
            <a:ext uri="{FF2B5EF4-FFF2-40B4-BE49-F238E27FC236}">
              <a16:creationId xmlns:a16="http://schemas.microsoft.com/office/drawing/2014/main" id="{6E8A656A-3AFE-49BA-835A-5A5F1BD20B62}"/>
            </a:ext>
          </a:extLst>
        </xdr:cNvPr>
        <xdr:cNvSpPr/>
      </xdr:nvSpPr>
      <xdr:spPr>
        <a:xfrm>
          <a:off x="11487150" y="96774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95225C9B-83F4-48EF-A132-C37F5C865184}"/>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138B9184-3AD3-454F-A001-4167EFCCCBCB}"/>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BCFD57F1-8468-4390-AC52-A4A1633019A4}"/>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D2736D4-EBE9-4926-9D60-5A6EAABBAB2B}"/>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46C9378B-B0DD-4E30-BA68-EB0EF18C2E24}"/>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450" name="楕円 449">
          <a:extLst>
            <a:ext uri="{FF2B5EF4-FFF2-40B4-BE49-F238E27FC236}">
              <a16:creationId xmlns:a16="http://schemas.microsoft.com/office/drawing/2014/main" id="{F2195FD2-AA1E-4241-B977-6305D224CBC7}"/>
            </a:ext>
          </a:extLst>
        </xdr:cNvPr>
        <xdr:cNvSpPr/>
      </xdr:nvSpPr>
      <xdr:spPr>
        <a:xfrm>
          <a:off x="14649450" y="97413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1105</xdr:rowOff>
    </xdr:from>
    <xdr:ext cx="405111" cy="259045"/>
    <xdr:sp macro="" textlink="">
      <xdr:nvSpPr>
        <xdr:cNvPr id="451" name="【保健センター・保健所】&#10;有形固定資産減価償却率該当値テキスト">
          <a:extLst>
            <a:ext uri="{FF2B5EF4-FFF2-40B4-BE49-F238E27FC236}">
              <a16:creationId xmlns:a16="http://schemas.microsoft.com/office/drawing/2014/main" id="{490C614C-7766-43B5-A341-E4553DBFE0BD}"/>
            </a:ext>
          </a:extLst>
        </xdr:cNvPr>
        <xdr:cNvSpPr txBox="1"/>
      </xdr:nvSpPr>
      <xdr:spPr>
        <a:xfrm>
          <a:off x="14735175" y="9716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159838</xdr:rowOff>
    </xdr:from>
    <xdr:to>
      <xdr:col>81</xdr:col>
      <xdr:colOff>101600</xdr:colOff>
      <xdr:row>60</xdr:row>
      <xdr:rowOff>89988</xdr:rowOff>
    </xdr:to>
    <xdr:sp macro="" textlink="">
      <xdr:nvSpPr>
        <xdr:cNvPr id="452" name="楕円 451">
          <a:extLst>
            <a:ext uri="{FF2B5EF4-FFF2-40B4-BE49-F238E27FC236}">
              <a16:creationId xmlns:a16="http://schemas.microsoft.com/office/drawing/2014/main" id="{AE16E008-3D74-49CE-A708-F5BF241F7BB8}"/>
            </a:ext>
          </a:extLst>
        </xdr:cNvPr>
        <xdr:cNvSpPr/>
      </xdr:nvSpPr>
      <xdr:spPr>
        <a:xfrm>
          <a:off x="13887450" y="971658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39188</xdr:rowOff>
    </xdr:from>
    <xdr:to>
      <xdr:col>85</xdr:col>
      <xdr:colOff>127000</xdr:colOff>
      <xdr:row>60</xdr:row>
      <xdr:rowOff>73478</xdr:rowOff>
    </xdr:to>
    <xdr:cxnSp macro="">
      <xdr:nvCxnSpPr>
        <xdr:cNvPr id="453" name="直線コネクタ 452">
          <a:extLst>
            <a:ext uri="{FF2B5EF4-FFF2-40B4-BE49-F238E27FC236}">
              <a16:creationId xmlns:a16="http://schemas.microsoft.com/office/drawing/2014/main" id="{688ECDB2-960E-42C4-ADDA-352325088A0A}"/>
            </a:ext>
          </a:extLst>
        </xdr:cNvPr>
        <xdr:cNvCxnSpPr/>
      </xdr:nvCxnSpPr>
      <xdr:spPr>
        <a:xfrm>
          <a:off x="13935075" y="9754688"/>
          <a:ext cx="762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123916</xdr:rowOff>
    </xdr:from>
    <xdr:to>
      <xdr:col>76</xdr:col>
      <xdr:colOff>165100</xdr:colOff>
      <xdr:row>60</xdr:row>
      <xdr:rowOff>54066</xdr:rowOff>
    </xdr:to>
    <xdr:sp macro="" textlink="">
      <xdr:nvSpPr>
        <xdr:cNvPr id="454" name="楕円 453">
          <a:extLst>
            <a:ext uri="{FF2B5EF4-FFF2-40B4-BE49-F238E27FC236}">
              <a16:creationId xmlns:a16="http://schemas.microsoft.com/office/drawing/2014/main" id="{CDFEAC40-A3A6-40FF-AEBC-05D548C86886}"/>
            </a:ext>
          </a:extLst>
        </xdr:cNvPr>
        <xdr:cNvSpPr/>
      </xdr:nvSpPr>
      <xdr:spPr>
        <a:xfrm>
          <a:off x="13096875" y="96743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3266</xdr:rowOff>
    </xdr:from>
    <xdr:to>
      <xdr:col>81</xdr:col>
      <xdr:colOff>50800</xdr:colOff>
      <xdr:row>60</xdr:row>
      <xdr:rowOff>39188</xdr:rowOff>
    </xdr:to>
    <xdr:cxnSp macro="">
      <xdr:nvCxnSpPr>
        <xdr:cNvPr id="455" name="直線コネクタ 454">
          <a:extLst>
            <a:ext uri="{FF2B5EF4-FFF2-40B4-BE49-F238E27FC236}">
              <a16:creationId xmlns:a16="http://schemas.microsoft.com/office/drawing/2014/main" id="{B6824049-8EB7-4ED6-A404-E189FEECDB7C}"/>
            </a:ext>
          </a:extLst>
        </xdr:cNvPr>
        <xdr:cNvCxnSpPr/>
      </xdr:nvCxnSpPr>
      <xdr:spPr>
        <a:xfrm>
          <a:off x="13144500" y="9721941"/>
          <a:ext cx="790575"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89626</xdr:rowOff>
    </xdr:from>
    <xdr:to>
      <xdr:col>72</xdr:col>
      <xdr:colOff>38100</xdr:colOff>
      <xdr:row>60</xdr:row>
      <xdr:rowOff>19776</xdr:rowOff>
    </xdr:to>
    <xdr:sp macro="" textlink="">
      <xdr:nvSpPr>
        <xdr:cNvPr id="456" name="楕円 455">
          <a:extLst>
            <a:ext uri="{FF2B5EF4-FFF2-40B4-BE49-F238E27FC236}">
              <a16:creationId xmlns:a16="http://schemas.microsoft.com/office/drawing/2014/main" id="{7DC36E73-8597-4FB6-BBDD-BD8EC2C3A224}"/>
            </a:ext>
          </a:extLst>
        </xdr:cNvPr>
        <xdr:cNvSpPr/>
      </xdr:nvSpPr>
      <xdr:spPr>
        <a:xfrm>
          <a:off x="12296775" y="964002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140426</xdr:rowOff>
    </xdr:from>
    <xdr:to>
      <xdr:col>76</xdr:col>
      <xdr:colOff>114300</xdr:colOff>
      <xdr:row>60</xdr:row>
      <xdr:rowOff>3266</xdr:rowOff>
    </xdr:to>
    <xdr:cxnSp macro="">
      <xdr:nvCxnSpPr>
        <xdr:cNvPr id="457" name="直線コネクタ 456">
          <a:extLst>
            <a:ext uri="{FF2B5EF4-FFF2-40B4-BE49-F238E27FC236}">
              <a16:creationId xmlns:a16="http://schemas.microsoft.com/office/drawing/2014/main" id="{6E13E87E-10D4-4251-B799-B182690A57ED}"/>
            </a:ext>
          </a:extLst>
        </xdr:cNvPr>
        <xdr:cNvCxnSpPr/>
      </xdr:nvCxnSpPr>
      <xdr:spPr>
        <a:xfrm>
          <a:off x="12344400" y="9697176"/>
          <a:ext cx="8001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55335</xdr:rowOff>
    </xdr:from>
    <xdr:to>
      <xdr:col>67</xdr:col>
      <xdr:colOff>101600</xdr:colOff>
      <xdr:row>59</xdr:row>
      <xdr:rowOff>156935</xdr:rowOff>
    </xdr:to>
    <xdr:sp macro="" textlink="">
      <xdr:nvSpPr>
        <xdr:cNvPr id="458" name="楕円 457">
          <a:extLst>
            <a:ext uri="{FF2B5EF4-FFF2-40B4-BE49-F238E27FC236}">
              <a16:creationId xmlns:a16="http://schemas.microsoft.com/office/drawing/2014/main" id="{CB4C4CFB-9C26-4DC5-9138-70626525E161}"/>
            </a:ext>
          </a:extLst>
        </xdr:cNvPr>
        <xdr:cNvSpPr/>
      </xdr:nvSpPr>
      <xdr:spPr>
        <a:xfrm>
          <a:off x="11487150" y="96089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106135</xdr:rowOff>
    </xdr:from>
    <xdr:to>
      <xdr:col>71</xdr:col>
      <xdr:colOff>177800</xdr:colOff>
      <xdr:row>59</xdr:row>
      <xdr:rowOff>140426</xdr:rowOff>
    </xdr:to>
    <xdr:cxnSp macro="">
      <xdr:nvCxnSpPr>
        <xdr:cNvPr id="459" name="直線コネクタ 458">
          <a:extLst>
            <a:ext uri="{FF2B5EF4-FFF2-40B4-BE49-F238E27FC236}">
              <a16:creationId xmlns:a16="http://schemas.microsoft.com/office/drawing/2014/main" id="{B71A63EF-51BD-452F-BE26-B094FDBAB2A3}"/>
            </a:ext>
          </a:extLst>
        </xdr:cNvPr>
        <xdr:cNvCxnSpPr/>
      </xdr:nvCxnSpPr>
      <xdr:spPr>
        <a:xfrm>
          <a:off x="11534775" y="9656535"/>
          <a:ext cx="809625" cy="4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102343</xdr:rowOff>
    </xdr:from>
    <xdr:ext cx="405111" cy="259045"/>
    <xdr:sp macro="" textlink="">
      <xdr:nvSpPr>
        <xdr:cNvPr id="460" name="n_1aveValue【保健センター・保健所】&#10;有形固定資産減価償却率">
          <a:extLst>
            <a:ext uri="{FF2B5EF4-FFF2-40B4-BE49-F238E27FC236}">
              <a16:creationId xmlns:a16="http://schemas.microsoft.com/office/drawing/2014/main" id="{D54AF658-409E-4AAA-BDBB-87F7E34830C0}"/>
            </a:ext>
          </a:extLst>
        </xdr:cNvPr>
        <xdr:cNvSpPr txBox="1"/>
      </xdr:nvSpPr>
      <xdr:spPr>
        <a:xfrm>
          <a:off x="13745219" y="9821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61521</xdr:rowOff>
    </xdr:from>
    <xdr:ext cx="405111" cy="259045"/>
    <xdr:sp macro="" textlink="">
      <xdr:nvSpPr>
        <xdr:cNvPr id="461" name="n_2aveValue【保健センター・保健所】&#10;有形固定資産減価償却率">
          <a:extLst>
            <a:ext uri="{FF2B5EF4-FFF2-40B4-BE49-F238E27FC236}">
              <a16:creationId xmlns:a16="http://schemas.microsoft.com/office/drawing/2014/main" id="{4DA38F36-126A-4A18-8565-36A6E759BD71}"/>
            </a:ext>
          </a:extLst>
        </xdr:cNvPr>
        <xdr:cNvSpPr txBox="1"/>
      </xdr:nvSpPr>
      <xdr:spPr>
        <a:xfrm>
          <a:off x="12964169" y="9780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58255</xdr:rowOff>
    </xdr:from>
    <xdr:ext cx="405111" cy="259045"/>
    <xdr:sp macro="" textlink="">
      <xdr:nvSpPr>
        <xdr:cNvPr id="462" name="n_3aveValue【保健センター・保健所】&#10;有形固定資産減価償却率">
          <a:extLst>
            <a:ext uri="{FF2B5EF4-FFF2-40B4-BE49-F238E27FC236}">
              <a16:creationId xmlns:a16="http://schemas.microsoft.com/office/drawing/2014/main" id="{FB8AA583-0F5D-4F77-840A-E564F2C964F6}"/>
            </a:ext>
          </a:extLst>
        </xdr:cNvPr>
        <xdr:cNvSpPr txBox="1"/>
      </xdr:nvSpPr>
      <xdr:spPr>
        <a:xfrm>
          <a:off x="12164069" y="9773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463" name="n_4aveValue【保健センター・保健所】&#10;有形固定資産減価償却率">
          <a:extLst>
            <a:ext uri="{FF2B5EF4-FFF2-40B4-BE49-F238E27FC236}">
              <a16:creationId xmlns:a16="http://schemas.microsoft.com/office/drawing/2014/main" id="{6B5DA096-D30F-42F4-A942-AA5CFB15E4E7}"/>
            </a:ext>
          </a:extLst>
        </xdr:cNvPr>
        <xdr:cNvSpPr txBox="1"/>
      </xdr:nvSpPr>
      <xdr:spPr>
        <a:xfrm>
          <a:off x="11354444" y="9760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106515</xdr:rowOff>
    </xdr:from>
    <xdr:ext cx="405111" cy="259045"/>
    <xdr:sp macro="" textlink="">
      <xdr:nvSpPr>
        <xdr:cNvPr id="464" name="n_1mainValue【保健センター・保健所】&#10;有形固定資産減価償却率">
          <a:extLst>
            <a:ext uri="{FF2B5EF4-FFF2-40B4-BE49-F238E27FC236}">
              <a16:creationId xmlns:a16="http://schemas.microsoft.com/office/drawing/2014/main" id="{BF07A6CA-05A3-42BD-A7B8-06ABBDE8381F}"/>
            </a:ext>
          </a:extLst>
        </xdr:cNvPr>
        <xdr:cNvSpPr txBox="1"/>
      </xdr:nvSpPr>
      <xdr:spPr>
        <a:xfrm>
          <a:off x="13745219" y="9494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70593</xdr:rowOff>
    </xdr:from>
    <xdr:ext cx="405111" cy="259045"/>
    <xdr:sp macro="" textlink="">
      <xdr:nvSpPr>
        <xdr:cNvPr id="465" name="n_2mainValue【保健センター・保健所】&#10;有形固定資産減価償却率">
          <a:extLst>
            <a:ext uri="{FF2B5EF4-FFF2-40B4-BE49-F238E27FC236}">
              <a16:creationId xmlns:a16="http://schemas.microsoft.com/office/drawing/2014/main" id="{F075FD0B-B194-4071-8723-B99D1BD5F945}"/>
            </a:ext>
          </a:extLst>
        </xdr:cNvPr>
        <xdr:cNvSpPr txBox="1"/>
      </xdr:nvSpPr>
      <xdr:spPr>
        <a:xfrm>
          <a:off x="12964169" y="9459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36303</xdr:rowOff>
    </xdr:from>
    <xdr:ext cx="405111" cy="259045"/>
    <xdr:sp macro="" textlink="">
      <xdr:nvSpPr>
        <xdr:cNvPr id="466" name="n_3mainValue【保健センター・保健所】&#10;有形固定資産減価償却率">
          <a:extLst>
            <a:ext uri="{FF2B5EF4-FFF2-40B4-BE49-F238E27FC236}">
              <a16:creationId xmlns:a16="http://schemas.microsoft.com/office/drawing/2014/main" id="{BC3CF53A-80B3-4D7D-905F-186056869EE3}"/>
            </a:ext>
          </a:extLst>
        </xdr:cNvPr>
        <xdr:cNvSpPr txBox="1"/>
      </xdr:nvSpPr>
      <xdr:spPr>
        <a:xfrm>
          <a:off x="12164069" y="942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2012</xdr:rowOff>
    </xdr:from>
    <xdr:ext cx="405111" cy="259045"/>
    <xdr:sp macro="" textlink="">
      <xdr:nvSpPr>
        <xdr:cNvPr id="467" name="n_4mainValue【保健センター・保健所】&#10;有形固定資産減価償却率">
          <a:extLst>
            <a:ext uri="{FF2B5EF4-FFF2-40B4-BE49-F238E27FC236}">
              <a16:creationId xmlns:a16="http://schemas.microsoft.com/office/drawing/2014/main" id="{DF368C74-0E9F-4EF3-80EA-DBE321732F70}"/>
            </a:ext>
          </a:extLst>
        </xdr:cNvPr>
        <xdr:cNvSpPr txBox="1"/>
      </xdr:nvSpPr>
      <xdr:spPr>
        <a:xfrm>
          <a:off x="11354444" y="939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80C00E45-34D5-48C8-908C-642608C7D01A}"/>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A0695915-C23E-473B-979C-2B6510236742}"/>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4AF888E7-0449-4C72-BCF7-4B372268F72E}"/>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A2B1BA66-E9A4-4E80-9980-B7B22CDA5E5F}"/>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5825700A-635B-4752-81B4-1BE0F6CCB860}"/>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23A4E769-DA88-471E-B275-035844DD3678}"/>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83FDCE64-F3FE-4B55-A821-5CAFB0E2905F}"/>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3E87E8B7-1964-4202-A0A2-9518762CB51D}"/>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A3316CAE-740C-4D15-A42E-5C8BCBD29B17}"/>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F217B234-52EA-40AE-A4CA-32EBCC22B3EE}"/>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8" name="直線コネクタ 477">
          <a:extLst>
            <a:ext uri="{FF2B5EF4-FFF2-40B4-BE49-F238E27FC236}">
              <a16:creationId xmlns:a16="http://schemas.microsoft.com/office/drawing/2014/main" id="{97B9E55A-117C-44BB-A242-BB1E4E5DD854}"/>
            </a:ext>
          </a:extLst>
        </xdr:cNvPr>
        <xdr:cNvCxnSpPr/>
      </xdr:nvCxnSpPr>
      <xdr:spPr>
        <a:xfrm>
          <a:off x="16459200" y="1036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9" name="テキスト ボックス 478">
          <a:extLst>
            <a:ext uri="{FF2B5EF4-FFF2-40B4-BE49-F238E27FC236}">
              <a16:creationId xmlns:a16="http://schemas.microsoft.com/office/drawing/2014/main" id="{EE0CC8A5-20CE-46B5-A37F-A495E8F90637}"/>
            </a:ext>
          </a:extLst>
        </xdr:cNvPr>
        <xdr:cNvSpPr txBox="1"/>
      </xdr:nvSpPr>
      <xdr:spPr>
        <a:xfrm>
          <a:off x="16052346"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0" name="直線コネクタ 479">
          <a:extLst>
            <a:ext uri="{FF2B5EF4-FFF2-40B4-BE49-F238E27FC236}">
              <a16:creationId xmlns:a16="http://schemas.microsoft.com/office/drawing/2014/main" id="{FAC97C65-E1D2-4DAE-A2E0-AEA8D2D1F8F8}"/>
            </a:ext>
          </a:extLst>
        </xdr:cNvPr>
        <xdr:cNvCxnSpPr/>
      </xdr:nvCxnSpPr>
      <xdr:spPr>
        <a:xfrm>
          <a:off x="16459200" y="993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1" name="テキスト ボックス 480">
          <a:extLst>
            <a:ext uri="{FF2B5EF4-FFF2-40B4-BE49-F238E27FC236}">
              <a16:creationId xmlns:a16="http://schemas.microsoft.com/office/drawing/2014/main" id="{419A857C-E4D2-437D-BF73-BE65CC6BC2A4}"/>
            </a:ext>
          </a:extLst>
        </xdr:cNvPr>
        <xdr:cNvSpPr txBox="1"/>
      </xdr:nvSpPr>
      <xdr:spPr>
        <a:xfrm>
          <a:off x="16052346" y="979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2" name="直線コネクタ 481">
          <a:extLst>
            <a:ext uri="{FF2B5EF4-FFF2-40B4-BE49-F238E27FC236}">
              <a16:creationId xmlns:a16="http://schemas.microsoft.com/office/drawing/2014/main" id="{B0AD1096-B4E8-4C82-9B18-73C1F9DD7908}"/>
            </a:ext>
          </a:extLst>
        </xdr:cNvPr>
        <xdr:cNvCxnSpPr/>
      </xdr:nvCxnSpPr>
      <xdr:spPr>
        <a:xfrm>
          <a:off x="16459200" y="950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3" name="テキスト ボックス 482">
          <a:extLst>
            <a:ext uri="{FF2B5EF4-FFF2-40B4-BE49-F238E27FC236}">
              <a16:creationId xmlns:a16="http://schemas.microsoft.com/office/drawing/2014/main" id="{D4F257F6-894E-451A-8187-C23E1AECB463}"/>
            </a:ext>
          </a:extLst>
        </xdr:cNvPr>
        <xdr:cNvSpPr txBox="1"/>
      </xdr:nvSpPr>
      <xdr:spPr>
        <a:xfrm>
          <a:off x="16052346" y="937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4" name="直線コネクタ 483">
          <a:extLst>
            <a:ext uri="{FF2B5EF4-FFF2-40B4-BE49-F238E27FC236}">
              <a16:creationId xmlns:a16="http://schemas.microsoft.com/office/drawing/2014/main" id="{C08783BD-27B0-4A3D-A1D2-507858587BE5}"/>
            </a:ext>
          </a:extLst>
        </xdr:cNvPr>
        <xdr:cNvCxnSpPr/>
      </xdr:nvCxnSpPr>
      <xdr:spPr>
        <a:xfrm>
          <a:off x="16459200" y="9067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5" name="テキスト ボックス 484">
          <a:extLst>
            <a:ext uri="{FF2B5EF4-FFF2-40B4-BE49-F238E27FC236}">
              <a16:creationId xmlns:a16="http://schemas.microsoft.com/office/drawing/2014/main" id="{A62270EC-5608-4F80-AC53-4E2C4BEDA04D}"/>
            </a:ext>
          </a:extLst>
        </xdr:cNvPr>
        <xdr:cNvSpPr txBox="1"/>
      </xdr:nvSpPr>
      <xdr:spPr>
        <a:xfrm>
          <a:off x="16052346" y="893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a16="http://schemas.microsoft.com/office/drawing/2014/main" id="{34775A73-7464-4718-B9FD-DE4466EE2D87}"/>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7" name="テキスト ボックス 486">
          <a:extLst>
            <a:ext uri="{FF2B5EF4-FFF2-40B4-BE49-F238E27FC236}">
              <a16:creationId xmlns:a16="http://schemas.microsoft.com/office/drawing/2014/main" id="{38F3DD6F-0771-4B00-9EC1-ABDFCDBA9145}"/>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保健センター・保健所】&#10;一人当たり面積グラフ枠">
          <a:extLst>
            <a:ext uri="{FF2B5EF4-FFF2-40B4-BE49-F238E27FC236}">
              <a16:creationId xmlns:a16="http://schemas.microsoft.com/office/drawing/2014/main" id="{84273AF4-AF18-4BA5-98E4-CB53AD497F56}"/>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489" name="直線コネクタ 488">
          <a:extLst>
            <a:ext uri="{FF2B5EF4-FFF2-40B4-BE49-F238E27FC236}">
              <a16:creationId xmlns:a16="http://schemas.microsoft.com/office/drawing/2014/main" id="{52F856CD-4E8F-4C38-ABDC-4C85B56C3649}"/>
            </a:ext>
          </a:extLst>
        </xdr:cNvPr>
        <xdr:cNvCxnSpPr/>
      </xdr:nvCxnSpPr>
      <xdr:spPr>
        <a:xfrm flipV="1">
          <a:off x="19954239" y="8960739"/>
          <a:ext cx="0" cy="129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490" name="【保健センター・保健所】&#10;一人当たり面積最小値テキスト">
          <a:extLst>
            <a:ext uri="{FF2B5EF4-FFF2-40B4-BE49-F238E27FC236}">
              <a16:creationId xmlns:a16="http://schemas.microsoft.com/office/drawing/2014/main" id="{614CEE24-5CA8-4F8A-89CA-D9ECC257A2FB}"/>
            </a:ext>
          </a:extLst>
        </xdr:cNvPr>
        <xdr:cNvSpPr txBox="1"/>
      </xdr:nvSpPr>
      <xdr:spPr>
        <a:xfrm>
          <a:off x="19992975" y="1026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491" name="直線コネクタ 490">
          <a:extLst>
            <a:ext uri="{FF2B5EF4-FFF2-40B4-BE49-F238E27FC236}">
              <a16:creationId xmlns:a16="http://schemas.microsoft.com/office/drawing/2014/main" id="{0B29BC13-8614-430F-B49F-093AA005B4EC}"/>
            </a:ext>
          </a:extLst>
        </xdr:cNvPr>
        <xdr:cNvCxnSpPr/>
      </xdr:nvCxnSpPr>
      <xdr:spPr>
        <a:xfrm>
          <a:off x="19878675" y="102607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492" name="【保健センター・保健所】&#10;一人当たり面積最大値テキスト">
          <a:extLst>
            <a:ext uri="{FF2B5EF4-FFF2-40B4-BE49-F238E27FC236}">
              <a16:creationId xmlns:a16="http://schemas.microsoft.com/office/drawing/2014/main" id="{2F39589A-202F-487A-91C1-B8FA9BA662C7}"/>
            </a:ext>
          </a:extLst>
        </xdr:cNvPr>
        <xdr:cNvSpPr txBox="1"/>
      </xdr:nvSpPr>
      <xdr:spPr>
        <a:xfrm>
          <a:off x="19992975" y="874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493" name="直線コネクタ 492">
          <a:extLst>
            <a:ext uri="{FF2B5EF4-FFF2-40B4-BE49-F238E27FC236}">
              <a16:creationId xmlns:a16="http://schemas.microsoft.com/office/drawing/2014/main" id="{E971F00C-EF7F-4138-B38C-34B0D76238A4}"/>
            </a:ext>
          </a:extLst>
        </xdr:cNvPr>
        <xdr:cNvCxnSpPr/>
      </xdr:nvCxnSpPr>
      <xdr:spPr>
        <a:xfrm>
          <a:off x="19878675" y="89607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60215</xdr:rowOff>
    </xdr:from>
    <xdr:ext cx="469744" cy="259045"/>
    <xdr:sp macro="" textlink="">
      <xdr:nvSpPr>
        <xdr:cNvPr id="494" name="【保健センター・保健所】&#10;一人当たり面積平均値テキスト">
          <a:extLst>
            <a:ext uri="{FF2B5EF4-FFF2-40B4-BE49-F238E27FC236}">
              <a16:creationId xmlns:a16="http://schemas.microsoft.com/office/drawing/2014/main" id="{260E8999-14F6-42BA-A0E9-82D1CB253846}"/>
            </a:ext>
          </a:extLst>
        </xdr:cNvPr>
        <xdr:cNvSpPr txBox="1"/>
      </xdr:nvSpPr>
      <xdr:spPr>
        <a:xfrm>
          <a:off x="19992975" y="9937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495" name="フローチャート: 判断 494">
          <a:extLst>
            <a:ext uri="{FF2B5EF4-FFF2-40B4-BE49-F238E27FC236}">
              <a16:creationId xmlns:a16="http://schemas.microsoft.com/office/drawing/2014/main" id="{3B9721AB-1CFD-45A2-9E0E-73502A494844}"/>
            </a:ext>
          </a:extLst>
        </xdr:cNvPr>
        <xdr:cNvSpPr/>
      </xdr:nvSpPr>
      <xdr:spPr>
        <a:xfrm>
          <a:off x="19897725" y="996238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496" name="フローチャート: 判断 495">
          <a:extLst>
            <a:ext uri="{FF2B5EF4-FFF2-40B4-BE49-F238E27FC236}">
              <a16:creationId xmlns:a16="http://schemas.microsoft.com/office/drawing/2014/main" id="{DA3B1A24-8B29-42B7-A2FE-28B405D60C4E}"/>
            </a:ext>
          </a:extLst>
        </xdr:cNvPr>
        <xdr:cNvSpPr/>
      </xdr:nvSpPr>
      <xdr:spPr>
        <a:xfrm>
          <a:off x="19154775" y="99423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497" name="フローチャート: 判断 496">
          <a:extLst>
            <a:ext uri="{FF2B5EF4-FFF2-40B4-BE49-F238E27FC236}">
              <a16:creationId xmlns:a16="http://schemas.microsoft.com/office/drawing/2014/main" id="{290631DC-AE76-4F01-B881-641C7E2DA9F1}"/>
            </a:ext>
          </a:extLst>
        </xdr:cNvPr>
        <xdr:cNvSpPr/>
      </xdr:nvSpPr>
      <xdr:spPr>
        <a:xfrm>
          <a:off x="18345150" y="994460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498" name="フローチャート: 判断 497">
          <a:extLst>
            <a:ext uri="{FF2B5EF4-FFF2-40B4-BE49-F238E27FC236}">
              <a16:creationId xmlns:a16="http://schemas.microsoft.com/office/drawing/2014/main" id="{B321AE97-EBF2-4D6E-B7F3-AE2FA424A137}"/>
            </a:ext>
          </a:extLst>
        </xdr:cNvPr>
        <xdr:cNvSpPr/>
      </xdr:nvSpPr>
      <xdr:spPr>
        <a:xfrm>
          <a:off x="17554575" y="99834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90932</xdr:rowOff>
    </xdr:from>
    <xdr:to>
      <xdr:col>98</xdr:col>
      <xdr:colOff>38100</xdr:colOff>
      <xdr:row>62</xdr:row>
      <xdr:rowOff>21082</xdr:rowOff>
    </xdr:to>
    <xdr:sp macro="" textlink="">
      <xdr:nvSpPr>
        <xdr:cNvPr id="499" name="フローチャート: 判断 498">
          <a:extLst>
            <a:ext uri="{FF2B5EF4-FFF2-40B4-BE49-F238E27FC236}">
              <a16:creationId xmlns:a16="http://schemas.microsoft.com/office/drawing/2014/main" id="{863B6D3A-5BF7-4BCF-BBAD-DC299783B6A1}"/>
            </a:ext>
          </a:extLst>
        </xdr:cNvPr>
        <xdr:cNvSpPr/>
      </xdr:nvSpPr>
      <xdr:spPr>
        <a:xfrm>
          <a:off x="16754475" y="99651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6952070D-5D12-49CD-9FAE-A253C4DA647D}"/>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8BED0D29-4A15-46F9-9C2B-C548E31B5609}"/>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36E47561-B7E5-4BD4-A5BB-3B952EC75F77}"/>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563838B8-8A10-4E2F-B40B-CA8610B0A4E1}"/>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31635-3BE0-4A14-95A2-52524B7E9136}"/>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65786</xdr:rowOff>
    </xdr:from>
    <xdr:to>
      <xdr:col>116</xdr:col>
      <xdr:colOff>114300</xdr:colOff>
      <xdr:row>59</xdr:row>
      <xdr:rowOff>167386</xdr:rowOff>
    </xdr:to>
    <xdr:sp macro="" textlink="">
      <xdr:nvSpPr>
        <xdr:cNvPr id="505" name="楕円 504">
          <a:extLst>
            <a:ext uri="{FF2B5EF4-FFF2-40B4-BE49-F238E27FC236}">
              <a16:creationId xmlns:a16="http://schemas.microsoft.com/office/drawing/2014/main" id="{6BF86308-7B60-4D37-B9BB-435EF768063C}"/>
            </a:ext>
          </a:extLst>
        </xdr:cNvPr>
        <xdr:cNvSpPr/>
      </xdr:nvSpPr>
      <xdr:spPr>
        <a:xfrm>
          <a:off x="19897725" y="96225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88663</xdr:rowOff>
    </xdr:from>
    <xdr:ext cx="469744" cy="259045"/>
    <xdr:sp macro="" textlink="">
      <xdr:nvSpPr>
        <xdr:cNvPr id="506" name="【保健センター・保健所】&#10;一人当たり面積該当値テキスト">
          <a:extLst>
            <a:ext uri="{FF2B5EF4-FFF2-40B4-BE49-F238E27FC236}">
              <a16:creationId xmlns:a16="http://schemas.microsoft.com/office/drawing/2014/main" id="{16276B2E-B905-444F-9B62-CFC021D149B7}"/>
            </a:ext>
          </a:extLst>
        </xdr:cNvPr>
        <xdr:cNvSpPr txBox="1"/>
      </xdr:nvSpPr>
      <xdr:spPr>
        <a:xfrm>
          <a:off x="19992975" y="947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77216</xdr:rowOff>
    </xdr:from>
    <xdr:to>
      <xdr:col>112</xdr:col>
      <xdr:colOff>38100</xdr:colOff>
      <xdr:row>60</xdr:row>
      <xdr:rowOff>7366</xdr:rowOff>
    </xdr:to>
    <xdr:sp macro="" textlink="">
      <xdr:nvSpPr>
        <xdr:cNvPr id="507" name="楕円 506">
          <a:extLst>
            <a:ext uri="{FF2B5EF4-FFF2-40B4-BE49-F238E27FC236}">
              <a16:creationId xmlns:a16="http://schemas.microsoft.com/office/drawing/2014/main" id="{5C98833D-CFAA-4EC6-800A-0423FB351696}"/>
            </a:ext>
          </a:extLst>
        </xdr:cNvPr>
        <xdr:cNvSpPr/>
      </xdr:nvSpPr>
      <xdr:spPr>
        <a:xfrm>
          <a:off x="19154775" y="963079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116586</xdr:rowOff>
    </xdr:from>
    <xdr:to>
      <xdr:col>116</xdr:col>
      <xdr:colOff>63500</xdr:colOff>
      <xdr:row>59</xdr:row>
      <xdr:rowOff>128016</xdr:rowOff>
    </xdr:to>
    <xdr:cxnSp macro="">
      <xdr:nvCxnSpPr>
        <xdr:cNvPr id="508" name="直線コネクタ 507">
          <a:extLst>
            <a:ext uri="{FF2B5EF4-FFF2-40B4-BE49-F238E27FC236}">
              <a16:creationId xmlns:a16="http://schemas.microsoft.com/office/drawing/2014/main" id="{220FA8E1-E6B0-4EAF-BED3-7B85103F1E56}"/>
            </a:ext>
          </a:extLst>
        </xdr:cNvPr>
        <xdr:cNvCxnSpPr/>
      </xdr:nvCxnSpPr>
      <xdr:spPr>
        <a:xfrm flipV="1">
          <a:off x="19202400" y="9670161"/>
          <a:ext cx="75247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95504</xdr:rowOff>
    </xdr:from>
    <xdr:to>
      <xdr:col>107</xdr:col>
      <xdr:colOff>101600</xdr:colOff>
      <xdr:row>60</xdr:row>
      <xdr:rowOff>25654</xdr:rowOff>
    </xdr:to>
    <xdr:sp macro="" textlink="">
      <xdr:nvSpPr>
        <xdr:cNvPr id="509" name="楕円 508">
          <a:extLst>
            <a:ext uri="{FF2B5EF4-FFF2-40B4-BE49-F238E27FC236}">
              <a16:creationId xmlns:a16="http://schemas.microsoft.com/office/drawing/2014/main" id="{78D0FC61-3E71-4007-93E7-37A3D033AE6A}"/>
            </a:ext>
          </a:extLst>
        </xdr:cNvPr>
        <xdr:cNvSpPr/>
      </xdr:nvSpPr>
      <xdr:spPr>
        <a:xfrm>
          <a:off x="18345150" y="964907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128016</xdr:rowOff>
    </xdr:from>
    <xdr:to>
      <xdr:col>111</xdr:col>
      <xdr:colOff>177800</xdr:colOff>
      <xdr:row>59</xdr:row>
      <xdr:rowOff>146304</xdr:rowOff>
    </xdr:to>
    <xdr:cxnSp macro="">
      <xdr:nvCxnSpPr>
        <xdr:cNvPr id="510" name="直線コネクタ 509">
          <a:extLst>
            <a:ext uri="{FF2B5EF4-FFF2-40B4-BE49-F238E27FC236}">
              <a16:creationId xmlns:a16="http://schemas.microsoft.com/office/drawing/2014/main" id="{CA897F3A-8EAE-4AE4-A1BF-1087FF479B16}"/>
            </a:ext>
          </a:extLst>
        </xdr:cNvPr>
        <xdr:cNvCxnSpPr/>
      </xdr:nvCxnSpPr>
      <xdr:spPr>
        <a:xfrm flipV="1">
          <a:off x="18392775" y="9678416"/>
          <a:ext cx="80962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106934</xdr:rowOff>
    </xdr:from>
    <xdr:to>
      <xdr:col>102</xdr:col>
      <xdr:colOff>165100</xdr:colOff>
      <xdr:row>60</xdr:row>
      <xdr:rowOff>37084</xdr:rowOff>
    </xdr:to>
    <xdr:sp macro="" textlink="">
      <xdr:nvSpPr>
        <xdr:cNvPr id="511" name="楕円 510">
          <a:extLst>
            <a:ext uri="{FF2B5EF4-FFF2-40B4-BE49-F238E27FC236}">
              <a16:creationId xmlns:a16="http://schemas.microsoft.com/office/drawing/2014/main" id="{71AD19FE-136F-4F1D-B0B8-AA27DD99B3FA}"/>
            </a:ext>
          </a:extLst>
        </xdr:cNvPr>
        <xdr:cNvSpPr/>
      </xdr:nvSpPr>
      <xdr:spPr>
        <a:xfrm>
          <a:off x="17554575" y="96573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146304</xdr:rowOff>
    </xdr:from>
    <xdr:to>
      <xdr:col>107</xdr:col>
      <xdr:colOff>50800</xdr:colOff>
      <xdr:row>59</xdr:row>
      <xdr:rowOff>157734</xdr:rowOff>
    </xdr:to>
    <xdr:cxnSp macro="">
      <xdr:nvCxnSpPr>
        <xdr:cNvPr id="512" name="直線コネクタ 511">
          <a:extLst>
            <a:ext uri="{FF2B5EF4-FFF2-40B4-BE49-F238E27FC236}">
              <a16:creationId xmlns:a16="http://schemas.microsoft.com/office/drawing/2014/main" id="{836EDE32-1C2A-40EE-BF06-41F6BA725D4C}"/>
            </a:ext>
          </a:extLst>
        </xdr:cNvPr>
        <xdr:cNvCxnSpPr/>
      </xdr:nvCxnSpPr>
      <xdr:spPr>
        <a:xfrm flipV="1">
          <a:off x="17602200" y="9696704"/>
          <a:ext cx="790575"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127508</xdr:rowOff>
    </xdr:from>
    <xdr:to>
      <xdr:col>98</xdr:col>
      <xdr:colOff>38100</xdr:colOff>
      <xdr:row>60</xdr:row>
      <xdr:rowOff>57658</xdr:rowOff>
    </xdr:to>
    <xdr:sp macro="" textlink="">
      <xdr:nvSpPr>
        <xdr:cNvPr id="513" name="楕円 512">
          <a:extLst>
            <a:ext uri="{FF2B5EF4-FFF2-40B4-BE49-F238E27FC236}">
              <a16:creationId xmlns:a16="http://schemas.microsoft.com/office/drawing/2014/main" id="{8AE61F46-9D5A-4E02-998F-CD0E02C20B3C}"/>
            </a:ext>
          </a:extLst>
        </xdr:cNvPr>
        <xdr:cNvSpPr/>
      </xdr:nvSpPr>
      <xdr:spPr>
        <a:xfrm>
          <a:off x="16754475" y="967790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157734</xdr:rowOff>
    </xdr:from>
    <xdr:to>
      <xdr:col>102</xdr:col>
      <xdr:colOff>114300</xdr:colOff>
      <xdr:row>60</xdr:row>
      <xdr:rowOff>6858</xdr:rowOff>
    </xdr:to>
    <xdr:cxnSp macro="">
      <xdr:nvCxnSpPr>
        <xdr:cNvPr id="514" name="直線コネクタ 513">
          <a:extLst>
            <a:ext uri="{FF2B5EF4-FFF2-40B4-BE49-F238E27FC236}">
              <a16:creationId xmlns:a16="http://schemas.microsoft.com/office/drawing/2014/main" id="{8857531E-AA93-4584-9519-7B3F3973D415}"/>
            </a:ext>
          </a:extLst>
        </xdr:cNvPr>
        <xdr:cNvCxnSpPr/>
      </xdr:nvCxnSpPr>
      <xdr:spPr>
        <a:xfrm flipV="1">
          <a:off x="16802100" y="9714484"/>
          <a:ext cx="8001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160799</xdr:rowOff>
    </xdr:from>
    <xdr:ext cx="469744" cy="259045"/>
    <xdr:sp macro="" textlink="">
      <xdr:nvSpPr>
        <xdr:cNvPr id="515" name="n_1aveValue【保健センター・保健所】&#10;一人当たり面積">
          <a:extLst>
            <a:ext uri="{FF2B5EF4-FFF2-40B4-BE49-F238E27FC236}">
              <a16:creationId xmlns:a16="http://schemas.microsoft.com/office/drawing/2014/main" id="{0A7154B9-101C-4070-A92C-99FE99B04365}"/>
            </a:ext>
          </a:extLst>
        </xdr:cNvPr>
        <xdr:cNvSpPr txBox="1"/>
      </xdr:nvSpPr>
      <xdr:spPr>
        <a:xfrm>
          <a:off x="18983402" y="1004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163085</xdr:rowOff>
    </xdr:from>
    <xdr:ext cx="469744" cy="259045"/>
    <xdr:sp macro="" textlink="">
      <xdr:nvSpPr>
        <xdr:cNvPr id="516" name="n_2aveValue【保健センター・保健所】&#10;一人当たり面積">
          <a:extLst>
            <a:ext uri="{FF2B5EF4-FFF2-40B4-BE49-F238E27FC236}">
              <a16:creationId xmlns:a16="http://schemas.microsoft.com/office/drawing/2014/main" id="{898D68E3-5DDD-4BC6-A400-0561A9CCE974}"/>
            </a:ext>
          </a:extLst>
        </xdr:cNvPr>
        <xdr:cNvSpPr txBox="1"/>
      </xdr:nvSpPr>
      <xdr:spPr>
        <a:xfrm>
          <a:off x="18183302" y="1003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30497</xdr:rowOff>
    </xdr:from>
    <xdr:ext cx="469744" cy="259045"/>
    <xdr:sp macro="" textlink="">
      <xdr:nvSpPr>
        <xdr:cNvPr id="517" name="n_3aveValue【保健センター・保健所】&#10;一人当たり面積">
          <a:extLst>
            <a:ext uri="{FF2B5EF4-FFF2-40B4-BE49-F238E27FC236}">
              <a16:creationId xmlns:a16="http://schemas.microsoft.com/office/drawing/2014/main" id="{8FB85AC9-DE6D-4D26-BC0D-AFA0A8FF7177}"/>
            </a:ext>
          </a:extLst>
        </xdr:cNvPr>
        <xdr:cNvSpPr txBox="1"/>
      </xdr:nvSpPr>
      <xdr:spPr>
        <a:xfrm>
          <a:off x="17383202" y="1006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12209</xdr:rowOff>
    </xdr:from>
    <xdr:ext cx="469744" cy="259045"/>
    <xdr:sp macro="" textlink="">
      <xdr:nvSpPr>
        <xdr:cNvPr id="518" name="n_4aveValue【保健センター・保健所】&#10;一人当たり面積">
          <a:extLst>
            <a:ext uri="{FF2B5EF4-FFF2-40B4-BE49-F238E27FC236}">
              <a16:creationId xmlns:a16="http://schemas.microsoft.com/office/drawing/2014/main" id="{D74B2FBC-38E0-4D02-8AAB-923A05B997D5}"/>
            </a:ext>
          </a:extLst>
        </xdr:cNvPr>
        <xdr:cNvSpPr txBox="1"/>
      </xdr:nvSpPr>
      <xdr:spPr>
        <a:xfrm>
          <a:off x="16592627" y="1004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23893</xdr:rowOff>
    </xdr:from>
    <xdr:ext cx="469744" cy="259045"/>
    <xdr:sp macro="" textlink="">
      <xdr:nvSpPr>
        <xdr:cNvPr id="519" name="n_1mainValue【保健センター・保健所】&#10;一人当たり面積">
          <a:extLst>
            <a:ext uri="{FF2B5EF4-FFF2-40B4-BE49-F238E27FC236}">
              <a16:creationId xmlns:a16="http://schemas.microsoft.com/office/drawing/2014/main" id="{E480E7D7-B4EA-4D51-8838-876F6E32AEDC}"/>
            </a:ext>
          </a:extLst>
        </xdr:cNvPr>
        <xdr:cNvSpPr txBox="1"/>
      </xdr:nvSpPr>
      <xdr:spPr>
        <a:xfrm>
          <a:off x="18983402" y="941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42181</xdr:rowOff>
    </xdr:from>
    <xdr:ext cx="469744" cy="259045"/>
    <xdr:sp macro="" textlink="">
      <xdr:nvSpPr>
        <xdr:cNvPr id="520" name="n_2mainValue【保健センター・保健所】&#10;一人当たり面積">
          <a:extLst>
            <a:ext uri="{FF2B5EF4-FFF2-40B4-BE49-F238E27FC236}">
              <a16:creationId xmlns:a16="http://schemas.microsoft.com/office/drawing/2014/main" id="{A1B4BC7C-9EFE-4D44-9B88-1CD1384AD584}"/>
            </a:ext>
          </a:extLst>
        </xdr:cNvPr>
        <xdr:cNvSpPr txBox="1"/>
      </xdr:nvSpPr>
      <xdr:spPr>
        <a:xfrm>
          <a:off x="18183302" y="943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53611</xdr:rowOff>
    </xdr:from>
    <xdr:ext cx="469744" cy="259045"/>
    <xdr:sp macro="" textlink="">
      <xdr:nvSpPr>
        <xdr:cNvPr id="521" name="n_3mainValue【保健センター・保健所】&#10;一人当たり面積">
          <a:extLst>
            <a:ext uri="{FF2B5EF4-FFF2-40B4-BE49-F238E27FC236}">
              <a16:creationId xmlns:a16="http://schemas.microsoft.com/office/drawing/2014/main" id="{64C14493-9541-4BB2-BF31-8501DA79294D}"/>
            </a:ext>
          </a:extLst>
        </xdr:cNvPr>
        <xdr:cNvSpPr txBox="1"/>
      </xdr:nvSpPr>
      <xdr:spPr>
        <a:xfrm>
          <a:off x="17383202" y="944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74185</xdr:rowOff>
    </xdr:from>
    <xdr:ext cx="469744" cy="259045"/>
    <xdr:sp macro="" textlink="">
      <xdr:nvSpPr>
        <xdr:cNvPr id="522" name="n_4mainValue【保健センター・保健所】&#10;一人当たり面積">
          <a:extLst>
            <a:ext uri="{FF2B5EF4-FFF2-40B4-BE49-F238E27FC236}">
              <a16:creationId xmlns:a16="http://schemas.microsoft.com/office/drawing/2014/main" id="{45536F93-DAA1-4320-80F2-6C1AC10677B3}"/>
            </a:ext>
          </a:extLst>
        </xdr:cNvPr>
        <xdr:cNvSpPr txBox="1"/>
      </xdr:nvSpPr>
      <xdr:spPr>
        <a:xfrm>
          <a:off x="16592627" y="946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2C797568-8D1F-4A45-AD5C-98A863422042}"/>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9DF43631-72FE-411A-8EDF-B54CFAD0EE6A}"/>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A46C4F9B-6F30-4211-AB40-73A1904EA22F}"/>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4382E5D0-DF93-4C0D-9942-E872C9E332FE}"/>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05D594EC-DFE7-457E-A6B1-B2B61A36C3C2}"/>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433B8E3A-271B-47ED-A381-25A209846FDD}"/>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328CA712-092D-4F60-96DF-789BDFB6EFDC}"/>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9A390DF7-914A-477A-88D9-7FBF07481AF2}"/>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a:extLst>
            <a:ext uri="{FF2B5EF4-FFF2-40B4-BE49-F238E27FC236}">
              <a16:creationId xmlns:a16="http://schemas.microsoft.com/office/drawing/2014/main" id="{C15C3BA0-53D0-4704-A3CD-18D0782A8DD7}"/>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a:extLst>
            <a:ext uri="{FF2B5EF4-FFF2-40B4-BE49-F238E27FC236}">
              <a16:creationId xmlns:a16="http://schemas.microsoft.com/office/drawing/2014/main" id="{2317AC6C-2757-46AE-B15B-8BE4AEB29F1B}"/>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a:extLst>
            <a:ext uri="{FF2B5EF4-FFF2-40B4-BE49-F238E27FC236}">
              <a16:creationId xmlns:a16="http://schemas.microsoft.com/office/drawing/2014/main" id="{AD13C3AF-F932-443F-A312-D0EFA4ECF87E}"/>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4" name="直線コネクタ 533">
          <a:extLst>
            <a:ext uri="{FF2B5EF4-FFF2-40B4-BE49-F238E27FC236}">
              <a16:creationId xmlns:a16="http://schemas.microsoft.com/office/drawing/2014/main" id="{1834B4ED-B197-40DA-93CF-598EF8726555}"/>
            </a:ext>
          </a:extLst>
        </xdr:cNvPr>
        <xdr:cNvCxnSpPr/>
      </xdr:nvCxnSpPr>
      <xdr:spPr>
        <a:xfrm>
          <a:off x="11210925" y="14039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5" name="テキスト ボックス 534">
          <a:extLst>
            <a:ext uri="{FF2B5EF4-FFF2-40B4-BE49-F238E27FC236}">
              <a16:creationId xmlns:a16="http://schemas.microsoft.com/office/drawing/2014/main" id="{7770741D-C3FF-47C2-9569-C5AACEBD4B40}"/>
            </a:ext>
          </a:extLst>
        </xdr:cNvPr>
        <xdr:cNvSpPr txBox="1"/>
      </xdr:nvSpPr>
      <xdr:spPr>
        <a:xfrm>
          <a:off x="107945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6" name="直線コネクタ 535">
          <a:extLst>
            <a:ext uri="{FF2B5EF4-FFF2-40B4-BE49-F238E27FC236}">
              <a16:creationId xmlns:a16="http://schemas.microsoft.com/office/drawing/2014/main" id="{926AE173-383D-40D6-993B-975DEAD648B1}"/>
            </a:ext>
          </a:extLst>
        </xdr:cNvPr>
        <xdr:cNvCxnSpPr/>
      </xdr:nvCxnSpPr>
      <xdr:spPr>
        <a:xfrm>
          <a:off x="11210925" y="13677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7" name="テキスト ボックス 536">
          <a:extLst>
            <a:ext uri="{FF2B5EF4-FFF2-40B4-BE49-F238E27FC236}">
              <a16:creationId xmlns:a16="http://schemas.microsoft.com/office/drawing/2014/main" id="{FD9653EF-ED4B-47BC-815E-BC7856A3392D}"/>
            </a:ext>
          </a:extLst>
        </xdr:cNvPr>
        <xdr:cNvSpPr txBox="1"/>
      </xdr:nvSpPr>
      <xdr:spPr>
        <a:xfrm>
          <a:off x="10845966"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8" name="直線コネクタ 537">
          <a:extLst>
            <a:ext uri="{FF2B5EF4-FFF2-40B4-BE49-F238E27FC236}">
              <a16:creationId xmlns:a16="http://schemas.microsoft.com/office/drawing/2014/main" id="{BCC29AE1-F598-4BA3-AB46-EB5CD0C18720}"/>
            </a:ext>
          </a:extLst>
        </xdr:cNvPr>
        <xdr:cNvCxnSpPr/>
      </xdr:nvCxnSpPr>
      <xdr:spPr>
        <a:xfrm>
          <a:off x="11210925" y="1331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9" name="テキスト ボックス 538">
          <a:extLst>
            <a:ext uri="{FF2B5EF4-FFF2-40B4-BE49-F238E27FC236}">
              <a16:creationId xmlns:a16="http://schemas.microsoft.com/office/drawing/2014/main" id="{F6193538-1FF5-41A3-8D27-0285E56CF99F}"/>
            </a:ext>
          </a:extLst>
        </xdr:cNvPr>
        <xdr:cNvSpPr txBox="1"/>
      </xdr:nvSpPr>
      <xdr:spPr>
        <a:xfrm>
          <a:off x="10845966"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0" name="直線コネクタ 539">
          <a:extLst>
            <a:ext uri="{FF2B5EF4-FFF2-40B4-BE49-F238E27FC236}">
              <a16:creationId xmlns:a16="http://schemas.microsoft.com/office/drawing/2014/main" id="{E0662649-9231-43B2-A094-2DF31822B17A}"/>
            </a:ext>
          </a:extLst>
        </xdr:cNvPr>
        <xdr:cNvCxnSpPr/>
      </xdr:nvCxnSpPr>
      <xdr:spPr>
        <a:xfrm>
          <a:off x="11210925"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1" name="テキスト ボックス 540">
          <a:extLst>
            <a:ext uri="{FF2B5EF4-FFF2-40B4-BE49-F238E27FC236}">
              <a16:creationId xmlns:a16="http://schemas.microsoft.com/office/drawing/2014/main" id="{70AC5643-1950-439F-9E4F-36924FF9D789}"/>
            </a:ext>
          </a:extLst>
        </xdr:cNvPr>
        <xdr:cNvSpPr txBox="1"/>
      </xdr:nvSpPr>
      <xdr:spPr>
        <a:xfrm>
          <a:off x="10845966"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2" name="直線コネクタ 541">
          <a:extLst>
            <a:ext uri="{FF2B5EF4-FFF2-40B4-BE49-F238E27FC236}">
              <a16:creationId xmlns:a16="http://schemas.microsoft.com/office/drawing/2014/main" id="{B7BD7947-01FB-4CEF-9BC2-AD4952B6B6E1}"/>
            </a:ext>
          </a:extLst>
        </xdr:cNvPr>
        <xdr:cNvCxnSpPr/>
      </xdr:nvCxnSpPr>
      <xdr:spPr>
        <a:xfrm>
          <a:off x="11210925" y="12601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3" name="テキスト ボックス 542">
          <a:extLst>
            <a:ext uri="{FF2B5EF4-FFF2-40B4-BE49-F238E27FC236}">
              <a16:creationId xmlns:a16="http://schemas.microsoft.com/office/drawing/2014/main" id="{1BB3F571-376A-4C8B-BD4D-DB9DA33EFBE2}"/>
            </a:ext>
          </a:extLst>
        </xdr:cNvPr>
        <xdr:cNvSpPr txBox="1"/>
      </xdr:nvSpPr>
      <xdr:spPr>
        <a:xfrm>
          <a:off x="10845966"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a:extLst>
            <a:ext uri="{FF2B5EF4-FFF2-40B4-BE49-F238E27FC236}">
              <a16:creationId xmlns:a16="http://schemas.microsoft.com/office/drawing/2014/main" id="{40F1C158-4D28-4FAC-809C-862C5A97D8BC}"/>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5" name="テキスト ボックス 544">
          <a:extLst>
            <a:ext uri="{FF2B5EF4-FFF2-40B4-BE49-F238E27FC236}">
              <a16:creationId xmlns:a16="http://schemas.microsoft.com/office/drawing/2014/main" id="{E2A0115F-62EB-4025-9A55-697F3C740627}"/>
            </a:ext>
          </a:extLst>
        </xdr:cNvPr>
        <xdr:cNvSpPr txBox="1"/>
      </xdr:nvSpPr>
      <xdr:spPr>
        <a:xfrm>
          <a:off x="109037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a:extLst>
            <a:ext uri="{FF2B5EF4-FFF2-40B4-BE49-F238E27FC236}">
              <a16:creationId xmlns:a16="http://schemas.microsoft.com/office/drawing/2014/main" id="{5026C03F-E875-4EA2-8E83-3D0957C61191}"/>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547" name="直線コネクタ 546">
          <a:extLst>
            <a:ext uri="{FF2B5EF4-FFF2-40B4-BE49-F238E27FC236}">
              <a16:creationId xmlns:a16="http://schemas.microsoft.com/office/drawing/2014/main" id="{04B8B37D-9138-4EBA-9025-1E2B64CE3E0E}"/>
            </a:ext>
          </a:extLst>
        </xdr:cNvPr>
        <xdr:cNvCxnSpPr/>
      </xdr:nvCxnSpPr>
      <xdr:spPr>
        <a:xfrm flipV="1">
          <a:off x="14696439" y="12659995"/>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548" name="【消防施設】&#10;有形固定資産減価償却率最小値テキスト">
          <a:extLst>
            <a:ext uri="{FF2B5EF4-FFF2-40B4-BE49-F238E27FC236}">
              <a16:creationId xmlns:a16="http://schemas.microsoft.com/office/drawing/2014/main" id="{46A7893E-6065-4C98-BD12-A92060CA9571}"/>
            </a:ext>
          </a:extLst>
        </xdr:cNvPr>
        <xdr:cNvSpPr txBox="1"/>
      </xdr:nvSpPr>
      <xdr:spPr>
        <a:xfrm>
          <a:off x="14735175"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549" name="直線コネクタ 548">
          <a:extLst>
            <a:ext uri="{FF2B5EF4-FFF2-40B4-BE49-F238E27FC236}">
              <a16:creationId xmlns:a16="http://schemas.microsoft.com/office/drawing/2014/main" id="{E81E4013-048E-4F76-AC49-324116B81A03}"/>
            </a:ext>
          </a:extLst>
        </xdr:cNvPr>
        <xdr:cNvCxnSpPr/>
      </xdr:nvCxnSpPr>
      <xdr:spPr>
        <a:xfrm>
          <a:off x="14611350" y="139719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50" name="【消防施設】&#10;有形固定資産減価償却率最大値テキスト">
          <a:extLst>
            <a:ext uri="{FF2B5EF4-FFF2-40B4-BE49-F238E27FC236}">
              <a16:creationId xmlns:a16="http://schemas.microsoft.com/office/drawing/2014/main" id="{CFE8796E-0B3F-486E-97C8-E97F477724F3}"/>
            </a:ext>
          </a:extLst>
        </xdr:cNvPr>
        <xdr:cNvSpPr txBox="1"/>
      </xdr:nvSpPr>
      <xdr:spPr>
        <a:xfrm>
          <a:off x="14735175" y="1244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51" name="直線コネクタ 550">
          <a:extLst>
            <a:ext uri="{FF2B5EF4-FFF2-40B4-BE49-F238E27FC236}">
              <a16:creationId xmlns:a16="http://schemas.microsoft.com/office/drawing/2014/main" id="{77F6EAFD-394B-428D-AD3C-BF573D68975E}"/>
            </a:ext>
          </a:extLst>
        </xdr:cNvPr>
        <xdr:cNvCxnSpPr/>
      </xdr:nvCxnSpPr>
      <xdr:spPr>
        <a:xfrm>
          <a:off x="14611350" y="126599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552" name="【消防施設】&#10;有形固定資産減価償却率平均値テキスト">
          <a:extLst>
            <a:ext uri="{FF2B5EF4-FFF2-40B4-BE49-F238E27FC236}">
              <a16:creationId xmlns:a16="http://schemas.microsoft.com/office/drawing/2014/main" id="{3AF28684-825C-4138-8C35-87F508244B07}"/>
            </a:ext>
          </a:extLst>
        </xdr:cNvPr>
        <xdr:cNvSpPr txBox="1"/>
      </xdr:nvSpPr>
      <xdr:spPr>
        <a:xfrm>
          <a:off x="14735175" y="13354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553" name="フローチャート: 判断 552">
          <a:extLst>
            <a:ext uri="{FF2B5EF4-FFF2-40B4-BE49-F238E27FC236}">
              <a16:creationId xmlns:a16="http://schemas.microsoft.com/office/drawing/2014/main" id="{B7A64D1B-64B4-40F3-BBD4-F42A7CD2DFA8}"/>
            </a:ext>
          </a:extLst>
        </xdr:cNvPr>
        <xdr:cNvSpPr/>
      </xdr:nvSpPr>
      <xdr:spPr>
        <a:xfrm>
          <a:off x="14649450" y="133756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554" name="フローチャート: 判断 553">
          <a:extLst>
            <a:ext uri="{FF2B5EF4-FFF2-40B4-BE49-F238E27FC236}">
              <a16:creationId xmlns:a16="http://schemas.microsoft.com/office/drawing/2014/main" id="{6C1F1A49-6F88-4F69-BEBD-32E16AC74B0A}"/>
            </a:ext>
          </a:extLst>
        </xdr:cNvPr>
        <xdr:cNvSpPr/>
      </xdr:nvSpPr>
      <xdr:spPr>
        <a:xfrm>
          <a:off x="13887450" y="133565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555" name="フローチャート: 判断 554">
          <a:extLst>
            <a:ext uri="{FF2B5EF4-FFF2-40B4-BE49-F238E27FC236}">
              <a16:creationId xmlns:a16="http://schemas.microsoft.com/office/drawing/2014/main" id="{63D15E58-E0B0-4AEA-89C1-2A6C83177DEE}"/>
            </a:ext>
          </a:extLst>
        </xdr:cNvPr>
        <xdr:cNvSpPr/>
      </xdr:nvSpPr>
      <xdr:spPr>
        <a:xfrm>
          <a:off x="13096875" y="133337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556" name="フローチャート: 判断 555">
          <a:extLst>
            <a:ext uri="{FF2B5EF4-FFF2-40B4-BE49-F238E27FC236}">
              <a16:creationId xmlns:a16="http://schemas.microsoft.com/office/drawing/2014/main" id="{EE240AEC-6309-4290-BC3E-08D6417495E9}"/>
            </a:ext>
          </a:extLst>
        </xdr:cNvPr>
        <xdr:cNvSpPr/>
      </xdr:nvSpPr>
      <xdr:spPr>
        <a:xfrm>
          <a:off x="12296775" y="132937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557" name="フローチャート: 判断 556">
          <a:extLst>
            <a:ext uri="{FF2B5EF4-FFF2-40B4-BE49-F238E27FC236}">
              <a16:creationId xmlns:a16="http://schemas.microsoft.com/office/drawing/2014/main" id="{0FE2A132-9BDC-4C16-AF19-937BEF591024}"/>
            </a:ext>
          </a:extLst>
        </xdr:cNvPr>
        <xdr:cNvSpPr/>
      </xdr:nvSpPr>
      <xdr:spPr>
        <a:xfrm>
          <a:off x="11487150" y="134016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274673D5-DEA1-443C-B4D4-9E3B31BF41D4}"/>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84F7368B-F752-413A-8791-3F025052F121}"/>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B9F44E0A-52EB-49D1-B958-7555D80FD27F}"/>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B7B3B63-A663-4A8B-9994-2D1D43D2BE01}"/>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9F1EEA45-A478-48AC-856E-AABD9B8EFB19}"/>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143511</xdr:rowOff>
    </xdr:from>
    <xdr:to>
      <xdr:col>85</xdr:col>
      <xdr:colOff>177800</xdr:colOff>
      <xdr:row>82</xdr:row>
      <xdr:rowOff>73661</xdr:rowOff>
    </xdr:to>
    <xdr:sp macro="" textlink="">
      <xdr:nvSpPr>
        <xdr:cNvPr id="563" name="楕円 562">
          <a:extLst>
            <a:ext uri="{FF2B5EF4-FFF2-40B4-BE49-F238E27FC236}">
              <a16:creationId xmlns:a16="http://schemas.microsoft.com/office/drawing/2014/main" id="{9C681B90-F890-44FC-A9D1-D62E35C78168}"/>
            </a:ext>
          </a:extLst>
        </xdr:cNvPr>
        <xdr:cNvSpPr/>
      </xdr:nvSpPr>
      <xdr:spPr>
        <a:xfrm>
          <a:off x="14649450" y="132562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166388</xdr:rowOff>
    </xdr:from>
    <xdr:ext cx="405111" cy="259045"/>
    <xdr:sp macro="" textlink="">
      <xdr:nvSpPr>
        <xdr:cNvPr id="564" name="【消防施設】&#10;有形固定資産減価償却率該当値テキスト">
          <a:extLst>
            <a:ext uri="{FF2B5EF4-FFF2-40B4-BE49-F238E27FC236}">
              <a16:creationId xmlns:a16="http://schemas.microsoft.com/office/drawing/2014/main" id="{1A6E498D-D737-4FEC-AEDB-5EFFF313992F}"/>
            </a:ext>
          </a:extLst>
        </xdr:cNvPr>
        <xdr:cNvSpPr txBox="1"/>
      </xdr:nvSpPr>
      <xdr:spPr>
        <a:xfrm>
          <a:off x="14735175" y="13117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50164</xdr:rowOff>
    </xdr:from>
    <xdr:to>
      <xdr:col>81</xdr:col>
      <xdr:colOff>101600</xdr:colOff>
      <xdr:row>81</xdr:row>
      <xdr:rowOff>151764</xdr:rowOff>
    </xdr:to>
    <xdr:sp macro="" textlink="">
      <xdr:nvSpPr>
        <xdr:cNvPr id="565" name="楕円 564">
          <a:extLst>
            <a:ext uri="{FF2B5EF4-FFF2-40B4-BE49-F238E27FC236}">
              <a16:creationId xmlns:a16="http://schemas.microsoft.com/office/drawing/2014/main" id="{66E67BD7-BE73-4999-9B6D-93116A4CD1E7}"/>
            </a:ext>
          </a:extLst>
        </xdr:cNvPr>
        <xdr:cNvSpPr/>
      </xdr:nvSpPr>
      <xdr:spPr>
        <a:xfrm>
          <a:off x="13887450" y="1316291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100964</xdr:rowOff>
    </xdr:from>
    <xdr:to>
      <xdr:col>85</xdr:col>
      <xdr:colOff>127000</xdr:colOff>
      <xdr:row>82</xdr:row>
      <xdr:rowOff>22861</xdr:rowOff>
    </xdr:to>
    <xdr:cxnSp macro="">
      <xdr:nvCxnSpPr>
        <xdr:cNvPr id="566" name="直線コネクタ 565">
          <a:extLst>
            <a:ext uri="{FF2B5EF4-FFF2-40B4-BE49-F238E27FC236}">
              <a16:creationId xmlns:a16="http://schemas.microsoft.com/office/drawing/2014/main" id="{D983B320-E338-407F-9F28-B7DFC6C2EF20}"/>
            </a:ext>
          </a:extLst>
        </xdr:cNvPr>
        <xdr:cNvCxnSpPr/>
      </xdr:nvCxnSpPr>
      <xdr:spPr>
        <a:xfrm>
          <a:off x="13935075" y="13220064"/>
          <a:ext cx="762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151130</xdr:rowOff>
    </xdr:from>
    <xdr:to>
      <xdr:col>76</xdr:col>
      <xdr:colOff>165100</xdr:colOff>
      <xdr:row>79</xdr:row>
      <xdr:rowOff>81280</xdr:rowOff>
    </xdr:to>
    <xdr:sp macro="" textlink="">
      <xdr:nvSpPr>
        <xdr:cNvPr id="567" name="楕円 566">
          <a:extLst>
            <a:ext uri="{FF2B5EF4-FFF2-40B4-BE49-F238E27FC236}">
              <a16:creationId xmlns:a16="http://schemas.microsoft.com/office/drawing/2014/main" id="{CB69CDA4-B46B-469E-9BEB-E1D82F1AF7AE}"/>
            </a:ext>
          </a:extLst>
        </xdr:cNvPr>
        <xdr:cNvSpPr/>
      </xdr:nvSpPr>
      <xdr:spPr>
        <a:xfrm>
          <a:off x="13096875" y="127812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30480</xdr:rowOff>
    </xdr:from>
    <xdr:to>
      <xdr:col>81</xdr:col>
      <xdr:colOff>50800</xdr:colOff>
      <xdr:row>81</xdr:row>
      <xdr:rowOff>100964</xdr:rowOff>
    </xdr:to>
    <xdr:cxnSp macro="">
      <xdr:nvCxnSpPr>
        <xdr:cNvPr id="568" name="直線コネクタ 567">
          <a:extLst>
            <a:ext uri="{FF2B5EF4-FFF2-40B4-BE49-F238E27FC236}">
              <a16:creationId xmlns:a16="http://schemas.microsoft.com/office/drawing/2014/main" id="{3651DDC4-711A-49A5-91BA-BDDE74B7EAA6}"/>
            </a:ext>
          </a:extLst>
        </xdr:cNvPr>
        <xdr:cNvCxnSpPr/>
      </xdr:nvCxnSpPr>
      <xdr:spPr>
        <a:xfrm>
          <a:off x="13144500" y="12819380"/>
          <a:ext cx="790575" cy="40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636</xdr:rowOff>
    </xdr:from>
    <xdr:to>
      <xdr:col>72</xdr:col>
      <xdr:colOff>38100</xdr:colOff>
      <xdr:row>80</xdr:row>
      <xdr:rowOff>102236</xdr:rowOff>
    </xdr:to>
    <xdr:sp macro="" textlink="">
      <xdr:nvSpPr>
        <xdr:cNvPr id="569" name="楕円 568">
          <a:extLst>
            <a:ext uri="{FF2B5EF4-FFF2-40B4-BE49-F238E27FC236}">
              <a16:creationId xmlns:a16="http://schemas.microsoft.com/office/drawing/2014/main" id="{2B1E26B7-6A2C-4088-B777-315BE33944B2}"/>
            </a:ext>
          </a:extLst>
        </xdr:cNvPr>
        <xdr:cNvSpPr/>
      </xdr:nvSpPr>
      <xdr:spPr>
        <a:xfrm>
          <a:off x="12296775" y="129546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30480</xdr:rowOff>
    </xdr:from>
    <xdr:to>
      <xdr:col>76</xdr:col>
      <xdr:colOff>114300</xdr:colOff>
      <xdr:row>80</xdr:row>
      <xdr:rowOff>51436</xdr:rowOff>
    </xdr:to>
    <xdr:cxnSp macro="">
      <xdr:nvCxnSpPr>
        <xdr:cNvPr id="570" name="直線コネクタ 569">
          <a:extLst>
            <a:ext uri="{FF2B5EF4-FFF2-40B4-BE49-F238E27FC236}">
              <a16:creationId xmlns:a16="http://schemas.microsoft.com/office/drawing/2014/main" id="{CF6F0F55-5FA8-4864-AD23-1C349E7236AD}"/>
            </a:ext>
          </a:extLst>
        </xdr:cNvPr>
        <xdr:cNvCxnSpPr/>
      </xdr:nvCxnSpPr>
      <xdr:spPr>
        <a:xfrm flipV="1">
          <a:off x="12344400" y="12819380"/>
          <a:ext cx="8001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124461</xdr:rowOff>
    </xdr:from>
    <xdr:to>
      <xdr:col>67</xdr:col>
      <xdr:colOff>101600</xdr:colOff>
      <xdr:row>80</xdr:row>
      <xdr:rowOff>54611</xdr:rowOff>
    </xdr:to>
    <xdr:sp macro="" textlink="">
      <xdr:nvSpPr>
        <xdr:cNvPr id="571" name="楕円 570">
          <a:extLst>
            <a:ext uri="{FF2B5EF4-FFF2-40B4-BE49-F238E27FC236}">
              <a16:creationId xmlns:a16="http://schemas.microsoft.com/office/drawing/2014/main" id="{A530AEE8-5E5B-4A62-A0FE-61A289ECD217}"/>
            </a:ext>
          </a:extLst>
        </xdr:cNvPr>
        <xdr:cNvSpPr/>
      </xdr:nvSpPr>
      <xdr:spPr>
        <a:xfrm>
          <a:off x="11487150" y="129133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3811</xdr:rowOff>
    </xdr:from>
    <xdr:to>
      <xdr:col>71</xdr:col>
      <xdr:colOff>177800</xdr:colOff>
      <xdr:row>80</xdr:row>
      <xdr:rowOff>51436</xdr:rowOff>
    </xdr:to>
    <xdr:cxnSp macro="">
      <xdr:nvCxnSpPr>
        <xdr:cNvPr id="572" name="直線コネクタ 571">
          <a:extLst>
            <a:ext uri="{FF2B5EF4-FFF2-40B4-BE49-F238E27FC236}">
              <a16:creationId xmlns:a16="http://schemas.microsoft.com/office/drawing/2014/main" id="{76FAACC6-E080-413B-95DF-F55DBA11D655}"/>
            </a:ext>
          </a:extLst>
        </xdr:cNvPr>
        <xdr:cNvCxnSpPr/>
      </xdr:nvCxnSpPr>
      <xdr:spPr>
        <a:xfrm>
          <a:off x="11534775" y="12960986"/>
          <a:ext cx="809625"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xdr:rowOff>
    </xdr:from>
    <xdr:ext cx="405111" cy="259045"/>
    <xdr:sp macro="" textlink="">
      <xdr:nvSpPr>
        <xdr:cNvPr id="573" name="n_1aveValue【消防施設】&#10;有形固定資産減価償却率">
          <a:extLst>
            <a:ext uri="{FF2B5EF4-FFF2-40B4-BE49-F238E27FC236}">
              <a16:creationId xmlns:a16="http://schemas.microsoft.com/office/drawing/2014/main" id="{3E6335F2-A6F0-41A7-815A-1CD0FAC0E99E}"/>
            </a:ext>
          </a:extLst>
        </xdr:cNvPr>
        <xdr:cNvSpPr txBox="1"/>
      </xdr:nvSpPr>
      <xdr:spPr>
        <a:xfrm>
          <a:off x="13745219" y="13439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574" name="n_2aveValue【消防施設】&#10;有形固定資産減価償却率">
          <a:extLst>
            <a:ext uri="{FF2B5EF4-FFF2-40B4-BE49-F238E27FC236}">
              <a16:creationId xmlns:a16="http://schemas.microsoft.com/office/drawing/2014/main" id="{D53607E8-99F6-47D8-BF55-3142E380AD2D}"/>
            </a:ext>
          </a:extLst>
        </xdr:cNvPr>
        <xdr:cNvSpPr txBox="1"/>
      </xdr:nvSpPr>
      <xdr:spPr>
        <a:xfrm>
          <a:off x="12964169"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108602</xdr:rowOff>
    </xdr:from>
    <xdr:ext cx="405111" cy="259045"/>
    <xdr:sp macro="" textlink="">
      <xdr:nvSpPr>
        <xdr:cNvPr id="575" name="n_3aveValue【消防施設】&#10;有形固定資産減価償却率">
          <a:extLst>
            <a:ext uri="{FF2B5EF4-FFF2-40B4-BE49-F238E27FC236}">
              <a16:creationId xmlns:a16="http://schemas.microsoft.com/office/drawing/2014/main" id="{823FA782-92BD-419C-AA68-8C5BC3741087}"/>
            </a:ext>
          </a:extLst>
        </xdr:cNvPr>
        <xdr:cNvSpPr txBox="1"/>
      </xdr:nvSpPr>
      <xdr:spPr>
        <a:xfrm>
          <a:off x="12164069" y="1338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41927</xdr:rowOff>
    </xdr:from>
    <xdr:ext cx="405111" cy="259045"/>
    <xdr:sp macro="" textlink="">
      <xdr:nvSpPr>
        <xdr:cNvPr id="576" name="n_4aveValue【消防施設】&#10;有形固定資産減価償却率">
          <a:extLst>
            <a:ext uri="{FF2B5EF4-FFF2-40B4-BE49-F238E27FC236}">
              <a16:creationId xmlns:a16="http://schemas.microsoft.com/office/drawing/2014/main" id="{73A349EB-808F-49ED-BA0D-CC83E8F2C563}"/>
            </a:ext>
          </a:extLst>
        </xdr:cNvPr>
        <xdr:cNvSpPr txBox="1"/>
      </xdr:nvSpPr>
      <xdr:spPr>
        <a:xfrm>
          <a:off x="11354444" y="1348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168291</xdr:rowOff>
    </xdr:from>
    <xdr:ext cx="405111" cy="259045"/>
    <xdr:sp macro="" textlink="">
      <xdr:nvSpPr>
        <xdr:cNvPr id="577" name="n_1mainValue【消防施設】&#10;有形固定資産減価償却率">
          <a:extLst>
            <a:ext uri="{FF2B5EF4-FFF2-40B4-BE49-F238E27FC236}">
              <a16:creationId xmlns:a16="http://schemas.microsoft.com/office/drawing/2014/main" id="{4182043A-BC8D-4CC4-8EBC-6A7D2FC5C49E}"/>
            </a:ext>
          </a:extLst>
        </xdr:cNvPr>
        <xdr:cNvSpPr txBox="1"/>
      </xdr:nvSpPr>
      <xdr:spPr>
        <a:xfrm>
          <a:off x="13745219" y="1295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97807</xdr:rowOff>
    </xdr:from>
    <xdr:ext cx="405111" cy="259045"/>
    <xdr:sp macro="" textlink="">
      <xdr:nvSpPr>
        <xdr:cNvPr id="578" name="n_2mainValue【消防施設】&#10;有形固定資産減価償却率">
          <a:extLst>
            <a:ext uri="{FF2B5EF4-FFF2-40B4-BE49-F238E27FC236}">
              <a16:creationId xmlns:a16="http://schemas.microsoft.com/office/drawing/2014/main" id="{C72605AE-21C5-4353-9AEC-11244543E476}"/>
            </a:ext>
          </a:extLst>
        </xdr:cNvPr>
        <xdr:cNvSpPr txBox="1"/>
      </xdr:nvSpPr>
      <xdr:spPr>
        <a:xfrm>
          <a:off x="12964169" y="1256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118763</xdr:rowOff>
    </xdr:from>
    <xdr:ext cx="405111" cy="259045"/>
    <xdr:sp macro="" textlink="">
      <xdr:nvSpPr>
        <xdr:cNvPr id="579" name="n_3mainValue【消防施設】&#10;有形固定資産減価償却率">
          <a:extLst>
            <a:ext uri="{FF2B5EF4-FFF2-40B4-BE49-F238E27FC236}">
              <a16:creationId xmlns:a16="http://schemas.microsoft.com/office/drawing/2014/main" id="{93B1BE1A-FB24-470E-BF3C-42F56637E56E}"/>
            </a:ext>
          </a:extLst>
        </xdr:cNvPr>
        <xdr:cNvSpPr txBox="1"/>
      </xdr:nvSpPr>
      <xdr:spPr>
        <a:xfrm>
          <a:off x="12164069" y="12752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71138</xdr:rowOff>
    </xdr:from>
    <xdr:ext cx="405111" cy="259045"/>
    <xdr:sp macro="" textlink="">
      <xdr:nvSpPr>
        <xdr:cNvPr id="580" name="n_4mainValue【消防施設】&#10;有形固定資産減価償却率">
          <a:extLst>
            <a:ext uri="{FF2B5EF4-FFF2-40B4-BE49-F238E27FC236}">
              <a16:creationId xmlns:a16="http://schemas.microsoft.com/office/drawing/2014/main" id="{328C86CB-3CF6-43CC-8548-B4588BAFA995}"/>
            </a:ext>
          </a:extLst>
        </xdr:cNvPr>
        <xdr:cNvSpPr txBox="1"/>
      </xdr:nvSpPr>
      <xdr:spPr>
        <a:xfrm>
          <a:off x="11354444" y="1269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a:extLst>
            <a:ext uri="{FF2B5EF4-FFF2-40B4-BE49-F238E27FC236}">
              <a16:creationId xmlns:a16="http://schemas.microsoft.com/office/drawing/2014/main" id="{05BB680B-B577-472D-B727-DC3EBED92048}"/>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a:extLst>
            <a:ext uri="{FF2B5EF4-FFF2-40B4-BE49-F238E27FC236}">
              <a16:creationId xmlns:a16="http://schemas.microsoft.com/office/drawing/2014/main" id="{3D4BF11B-77D6-412D-95C6-324A3FDE64F4}"/>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a:extLst>
            <a:ext uri="{FF2B5EF4-FFF2-40B4-BE49-F238E27FC236}">
              <a16:creationId xmlns:a16="http://schemas.microsoft.com/office/drawing/2014/main" id="{8ECFD988-3E0A-4C00-9318-BB1CADEA460F}"/>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a:extLst>
            <a:ext uri="{FF2B5EF4-FFF2-40B4-BE49-F238E27FC236}">
              <a16:creationId xmlns:a16="http://schemas.microsoft.com/office/drawing/2014/main" id="{B4698AEB-3A8F-43E0-BBB3-1E5D351B1EF9}"/>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a:extLst>
            <a:ext uri="{FF2B5EF4-FFF2-40B4-BE49-F238E27FC236}">
              <a16:creationId xmlns:a16="http://schemas.microsoft.com/office/drawing/2014/main" id="{EA2DC599-7F75-4E49-A1D8-35D201221482}"/>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a:extLst>
            <a:ext uri="{FF2B5EF4-FFF2-40B4-BE49-F238E27FC236}">
              <a16:creationId xmlns:a16="http://schemas.microsoft.com/office/drawing/2014/main" id="{535D5C1D-2E46-4268-8040-B1D738A9DC74}"/>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a:extLst>
            <a:ext uri="{FF2B5EF4-FFF2-40B4-BE49-F238E27FC236}">
              <a16:creationId xmlns:a16="http://schemas.microsoft.com/office/drawing/2014/main" id="{BD2B4184-04AA-4A64-BCF7-9AF3FB2428D7}"/>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a:extLst>
            <a:ext uri="{FF2B5EF4-FFF2-40B4-BE49-F238E27FC236}">
              <a16:creationId xmlns:a16="http://schemas.microsoft.com/office/drawing/2014/main" id="{A2F0A365-5E58-4B44-BD1C-53AB833F9768}"/>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a:extLst>
            <a:ext uri="{FF2B5EF4-FFF2-40B4-BE49-F238E27FC236}">
              <a16:creationId xmlns:a16="http://schemas.microsoft.com/office/drawing/2014/main" id="{9ACA37DF-399A-4C33-8B27-93A60D8874DF}"/>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a:extLst>
            <a:ext uri="{FF2B5EF4-FFF2-40B4-BE49-F238E27FC236}">
              <a16:creationId xmlns:a16="http://schemas.microsoft.com/office/drawing/2014/main" id="{62EA8048-61A3-4307-95E4-DEBA40409938}"/>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1" name="直線コネクタ 590">
          <a:extLst>
            <a:ext uri="{FF2B5EF4-FFF2-40B4-BE49-F238E27FC236}">
              <a16:creationId xmlns:a16="http://schemas.microsoft.com/office/drawing/2014/main" id="{F929CA95-8F94-4492-AFF1-E56727640D1A}"/>
            </a:ext>
          </a:extLst>
        </xdr:cNvPr>
        <xdr:cNvCxnSpPr/>
      </xdr:nvCxnSpPr>
      <xdr:spPr>
        <a:xfrm>
          <a:off x="16459200" y="1396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2" name="テキスト ボックス 591">
          <a:extLst>
            <a:ext uri="{FF2B5EF4-FFF2-40B4-BE49-F238E27FC236}">
              <a16:creationId xmlns:a16="http://schemas.microsoft.com/office/drawing/2014/main" id="{232EA6F3-3540-4CBA-AE74-2D730B509F49}"/>
            </a:ext>
          </a:extLst>
        </xdr:cNvPr>
        <xdr:cNvSpPr txBox="1"/>
      </xdr:nvSpPr>
      <xdr:spPr>
        <a:xfrm>
          <a:off x="16052346"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3" name="直線コネクタ 592">
          <a:extLst>
            <a:ext uri="{FF2B5EF4-FFF2-40B4-BE49-F238E27FC236}">
              <a16:creationId xmlns:a16="http://schemas.microsoft.com/office/drawing/2014/main" id="{944D644C-9DB0-4C7D-9196-C59AF35AAAC1}"/>
            </a:ext>
          </a:extLst>
        </xdr:cNvPr>
        <xdr:cNvCxnSpPr/>
      </xdr:nvCxnSpPr>
      <xdr:spPr>
        <a:xfrm>
          <a:off x="16459200" y="1353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4" name="テキスト ボックス 593">
          <a:extLst>
            <a:ext uri="{FF2B5EF4-FFF2-40B4-BE49-F238E27FC236}">
              <a16:creationId xmlns:a16="http://schemas.microsoft.com/office/drawing/2014/main" id="{74807B41-DD95-4479-9829-CE5F363279F2}"/>
            </a:ext>
          </a:extLst>
        </xdr:cNvPr>
        <xdr:cNvSpPr txBox="1"/>
      </xdr:nvSpPr>
      <xdr:spPr>
        <a:xfrm>
          <a:off x="16052346"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5" name="直線コネクタ 594">
          <a:extLst>
            <a:ext uri="{FF2B5EF4-FFF2-40B4-BE49-F238E27FC236}">
              <a16:creationId xmlns:a16="http://schemas.microsoft.com/office/drawing/2014/main" id="{275DEC0E-E681-4DA7-85C8-109DB465018B}"/>
            </a:ext>
          </a:extLst>
        </xdr:cNvPr>
        <xdr:cNvCxnSpPr/>
      </xdr:nvCxnSpPr>
      <xdr:spPr>
        <a:xfrm>
          <a:off x="16459200" y="1310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6" name="テキスト ボックス 595">
          <a:extLst>
            <a:ext uri="{FF2B5EF4-FFF2-40B4-BE49-F238E27FC236}">
              <a16:creationId xmlns:a16="http://schemas.microsoft.com/office/drawing/2014/main" id="{F8E3C9E4-B966-4E46-99AF-9B5DC724D9F9}"/>
            </a:ext>
          </a:extLst>
        </xdr:cNvPr>
        <xdr:cNvSpPr txBox="1"/>
      </xdr:nvSpPr>
      <xdr:spPr>
        <a:xfrm>
          <a:off x="16052346"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7" name="直線コネクタ 596">
          <a:extLst>
            <a:ext uri="{FF2B5EF4-FFF2-40B4-BE49-F238E27FC236}">
              <a16:creationId xmlns:a16="http://schemas.microsoft.com/office/drawing/2014/main" id="{7E136338-110F-41A3-A4B2-33EFC1B2F26B}"/>
            </a:ext>
          </a:extLst>
        </xdr:cNvPr>
        <xdr:cNvCxnSpPr/>
      </xdr:nvCxnSpPr>
      <xdr:spPr>
        <a:xfrm>
          <a:off x="16459200" y="1266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8" name="テキスト ボックス 597">
          <a:extLst>
            <a:ext uri="{FF2B5EF4-FFF2-40B4-BE49-F238E27FC236}">
              <a16:creationId xmlns:a16="http://schemas.microsoft.com/office/drawing/2014/main" id="{D7176BFC-C96E-43DA-B6D4-F4B7AAB289BD}"/>
            </a:ext>
          </a:extLst>
        </xdr:cNvPr>
        <xdr:cNvSpPr txBox="1"/>
      </xdr:nvSpPr>
      <xdr:spPr>
        <a:xfrm>
          <a:off x="16052346"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a:extLst>
            <a:ext uri="{FF2B5EF4-FFF2-40B4-BE49-F238E27FC236}">
              <a16:creationId xmlns:a16="http://schemas.microsoft.com/office/drawing/2014/main" id="{D5854CE5-F8CD-406F-B5B9-3F3044E20639}"/>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a:extLst>
            <a:ext uri="{FF2B5EF4-FFF2-40B4-BE49-F238E27FC236}">
              <a16:creationId xmlns:a16="http://schemas.microsoft.com/office/drawing/2014/main" id="{0FA6E998-69D2-4B5B-B291-F22802901D2F}"/>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消防施設】&#10;一人当たり面積グラフ枠">
          <a:extLst>
            <a:ext uri="{FF2B5EF4-FFF2-40B4-BE49-F238E27FC236}">
              <a16:creationId xmlns:a16="http://schemas.microsoft.com/office/drawing/2014/main" id="{A9E9A2D2-3F96-4D94-93FB-0A7F89124D46}"/>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602" name="直線コネクタ 601">
          <a:extLst>
            <a:ext uri="{FF2B5EF4-FFF2-40B4-BE49-F238E27FC236}">
              <a16:creationId xmlns:a16="http://schemas.microsoft.com/office/drawing/2014/main" id="{9E24606C-0BDF-4505-8DAF-F4E8C9EAC658}"/>
            </a:ext>
          </a:extLst>
        </xdr:cNvPr>
        <xdr:cNvCxnSpPr/>
      </xdr:nvCxnSpPr>
      <xdr:spPr>
        <a:xfrm flipV="1">
          <a:off x="19954239" y="12734519"/>
          <a:ext cx="0" cy="122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603" name="【消防施設】&#10;一人当たり面積最小値テキスト">
          <a:extLst>
            <a:ext uri="{FF2B5EF4-FFF2-40B4-BE49-F238E27FC236}">
              <a16:creationId xmlns:a16="http://schemas.microsoft.com/office/drawing/2014/main" id="{F67EF196-027E-4F1F-9302-CFA0F2D1AC4E}"/>
            </a:ext>
          </a:extLst>
        </xdr:cNvPr>
        <xdr:cNvSpPr txBox="1"/>
      </xdr:nvSpPr>
      <xdr:spPr>
        <a:xfrm>
          <a:off x="19992975" y="1395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604" name="直線コネクタ 603">
          <a:extLst>
            <a:ext uri="{FF2B5EF4-FFF2-40B4-BE49-F238E27FC236}">
              <a16:creationId xmlns:a16="http://schemas.microsoft.com/office/drawing/2014/main" id="{3CDC402B-8150-42F8-BF26-4AA45B29894C}"/>
            </a:ext>
          </a:extLst>
        </xdr:cNvPr>
        <xdr:cNvCxnSpPr/>
      </xdr:nvCxnSpPr>
      <xdr:spPr>
        <a:xfrm>
          <a:off x="19878675" y="139558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605" name="【消防施設】&#10;一人当たり面積最大値テキスト">
          <a:extLst>
            <a:ext uri="{FF2B5EF4-FFF2-40B4-BE49-F238E27FC236}">
              <a16:creationId xmlns:a16="http://schemas.microsoft.com/office/drawing/2014/main" id="{64EEE7A8-1D30-48D1-A21B-7ED74DE2B594}"/>
            </a:ext>
          </a:extLst>
        </xdr:cNvPr>
        <xdr:cNvSpPr txBox="1"/>
      </xdr:nvSpPr>
      <xdr:spPr>
        <a:xfrm>
          <a:off x="19992975" y="1251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606" name="直線コネクタ 605">
          <a:extLst>
            <a:ext uri="{FF2B5EF4-FFF2-40B4-BE49-F238E27FC236}">
              <a16:creationId xmlns:a16="http://schemas.microsoft.com/office/drawing/2014/main" id="{1B01F7C8-6578-47FC-BA7E-85514D2C258D}"/>
            </a:ext>
          </a:extLst>
        </xdr:cNvPr>
        <xdr:cNvCxnSpPr/>
      </xdr:nvCxnSpPr>
      <xdr:spPr>
        <a:xfrm>
          <a:off x="19878675" y="127345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607" name="【消防施設】&#10;一人当たり面積平均値テキスト">
          <a:extLst>
            <a:ext uri="{FF2B5EF4-FFF2-40B4-BE49-F238E27FC236}">
              <a16:creationId xmlns:a16="http://schemas.microsoft.com/office/drawing/2014/main" id="{AF788485-BF8C-4A66-A9D4-8558187D9C59}"/>
            </a:ext>
          </a:extLst>
        </xdr:cNvPr>
        <xdr:cNvSpPr txBox="1"/>
      </xdr:nvSpPr>
      <xdr:spPr>
        <a:xfrm>
          <a:off x="19992975" y="13677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608" name="フローチャート: 判断 607">
          <a:extLst>
            <a:ext uri="{FF2B5EF4-FFF2-40B4-BE49-F238E27FC236}">
              <a16:creationId xmlns:a16="http://schemas.microsoft.com/office/drawing/2014/main" id="{C4E1A351-9CC1-426C-A11F-C1075F95BE15}"/>
            </a:ext>
          </a:extLst>
        </xdr:cNvPr>
        <xdr:cNvSpPr/>
      </xdr:nvSpPr>
      <xdr:spPr>
        <a:xfrm>
          <a:off x="19897725" y="138135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609" name="フローチャート: 判断 608">
          <a:extLst>
            <a:ext uri="{FF2B5EF4-FFF2-40B4-BE49-F238E27FC236}">
              <a16:creationId xmlns:a16="http://schemas.microsoft.com/office/drawing/2014/main" id="{15EACA22-5156-40F8-95EB-D3EF5E5B7B39}"/>
            </a:ext>
          </a:extLst>
        </xdr:cNvPr>
        <xdr:cNvSpPr/>
      </xdr:nvSpPr>
      <xdr:spPr>
        <a:xfrm>
          <a:off x="19154775" y="138135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610" name="フローチャート: 判断 609">
          <a:extLst>
            <a:ext uri="{FF2B5EF4-FFF2-40B4-BE49-F238E27FC236}">
              <a16:creationId xmlns:a16="http://schemas.microsoft.com/office/drawing/2014/main" id="{523AD37C-8234-4B21-82F2-71C55DE7207B}"/>
            </a:ext>
          </a:extLst>
        </xdr:cNvPr>
        <xdr:cNvSpPr/>
      </xdr:nvSpPr>
      <xdr:spPr>
        <a:xfrm>
          <a:off x="18345150" y="1382224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611" name="フローチャート: 判断 610">
          <a:extLst>
            <a:ext uri="{FF2B5EF4-FFF2-40B4-BE49-F238E27FC236}">
              <a16:creationId xmlns:a16="http://schemas.microsoft.com/office/drawing/2014/main" id="{ABC292D4-58AD-4D13-A99C-BCE5F9D39559}"/>
            </a:ext>
          </a:extLst>
        </xdr:cNvPr>
        <xdr:cNvSpPr/>
      </xdr:nvSpPr>
      <xdr:spPr>
        <a:xfrm>
          <a:off x="17554575" y="1381267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612" name="フローチャート: 判断 611">
          <a:extLst>
            <a:ext uri="{FF2B5EF4-FFF2-40B4-BE49-F238E27FC236}">
              <a16:creationId xmlns:a16="http://schemas.microsoft.com/office/drawing/2014/main" id="{F6AA0544-68B7-47C0-8711-171BC10B316C}"/>
            </a:ext>
          </a:extLst>
        </xdr:cNvPr>
        <xdr:cNvSpPr/>
      </xdr:nvSpPr>
      <xdr:spPr>
        <a:xfrm>
          <a:off x="16754475" y="1381813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804B8E53-5247-415D-91D9-7F6017147144}"/>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7F9061FD-DEAA-48A4-A453-32EBBF52E036}"/>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BBC75EA3-9C7E-43D0-A7F7-C1FD6B6E2D35}"/>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68EC1A17-E5D2-463E-A673-FE9F835EF148}"/>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743ED7DF-CF49-4DA5-876B-9E2B384FB215}"/>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54051</xdr:rowOff>
    </xdr:from>
    <xdr:to>
      <xdr:col>116</xdr:col>
      <xdr:colOff>114300</xdr:colOff>
      <xdr:row>85</xdr:row>
      <xdr:rowOff>155651</xdr:rowOff>
    </xdr:to>
    <xdr:sp macro="" textlink="">
      <xdr:nvSpPr>
        <xdr:cNvPr id="618" name="楕円 617">
          <a:extLst>
            <a:ext uri="{FF2B5EF4-FFF2-40B4-BE49-F238E27FC236}">
              <a16:creationId xmlns:a16="http://schemas.microsoft.com/office/drawing/2014/main" id="{7912F30E-8697-4CC5-AA3E-1D3F0A2396B5}"/>
            </a:ext>
          </a:extLst>
        </xdr:cNvPr>
        <xdr:cNvSpPr/>
      </xdr:nvSpPr>
      <xdr:spPr>
        <a:xfrm>
          <a:off x="19897725" y="1381767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31564</xdr:rowOff>
    </xdr:from>
    <xdr:ext cx="469744" cy="259045"/>
    <xdr:sp macro="" textlink="">
      <xdr:nvSpPr>
        <xdr:cNvPr id="619" name="【消防施設】&#10;一人当たり面積該当値テキスト">
          <a:extLst>
            <a:ext uri="{FF2B5EF4-FFF2-40B4-BE49-F238E27FC236}">
              <a16:creationId xmlns:a16="http://schemas.microsoft.com/office/drawing/2014/main" id="{215AFA1B-FF6B-4309-A02C-8B247ED3BF86}"/>
            </a:ext>
          </a:extLst>
        </xdr:cNvPr>
        <xdr:cNvSpPr txBox="1"/>
      </xdr:nvSpPr>
      <xdr:spPr>
        <a:xfrm>
          <a:off x="19992975" y="1379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55880</xdr:rowOff>
    </xdr:from>
    <xdr:to>
      <xdr:col>112</xdr:col>
      <xdr:colOff>38100</xdr:colOff>
      <xdr:row>85</xdr:row>
      <xdr:rowOff>157480</xdr:rowOff>
    </xdr:to>
    <xdr:sp macro="" textlink="">
      <xdr:nvSpPr>
        <xdr:cNvPr id="620" name="楕円 619">
          <a:extLst>
            <a:ext uri="{FF2B5EF4-FFF2-40B4-BE49-F238E27FC236}">
              <a16:creationId xmlns:a16="http://schemas.microsoft.com/office/drawing/2014/main" id="{46CA8808-031F-496B-B870-0B1D90D17B5C}"/>
            </a:ext>
          </a:extLst>
        </xdr:cNvPr>
        <xdr:cNvSpPr/>
      </xdr:nvSpPr>
      <xdr:spPr>
        <a:xfrm>
          <a:off x="19154775" y="138195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104851</xdr:rowOff>
    </xdr:from>
    <xdr:to>
      <xdr:col>116</xdr:col>
      <xdr:colOff>63500</xdr:colOff>
      <xdr:row>85</xdr:row>
      <xdr:rowOff>106680</xdr:rowOff>
    </xdr:to>
    <xdr:cxnSp macro="">
      <xdr:nvCxnSpPr>
        <xdr:cNvPr id="621" name="直線コネクタ 620">
          <a:extLst>
            <a:ext uri="{FF2B5EF4-FFF2-40B4-BE49-F238E27FC236}">
              <a16:creationId xmlns:a16="http://schemas.microsoft.com/office/drawing/2014/main" id="{D0F0E3C5-BA55-4A78-96F3-AB1DF8470B66}"/>
            </a:ext>
          </a:extLst>
        </xdr:cNvPr>
        <xdr:cNvCxnSpPr/>
      </xdr:nvCxnSpPr>
      <xdr:spPr>
        <a:xfrm flipV="1">
          <a:off x="19202400" y="13865301"/>
          <a:ext cx="752475"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59995</xdr:rowOff>
    </xdr:from>
    <xdr:to>
      <xdr:col>107</xdr:col>
      <xdr:colOff>101600</xdr:colOff>
      <xdr:row>85</xdr:row>
      <xdr:rowOff>161595</xdr:rowOff>
    </xdr:to>
    <xdr:sp macro="" textlink="">
      <xdr:nvSpPr>
        <xdr:cNvPr id="622" name="楕円 621">
          <a:extLst>
            <a:ext uri="{FF2B5EF4-FFF2-40B4-BE49-F238E27FC236}">
              <a16:creationId xmlns:a16="http://schemas.microsoft.com/office/drawing/2014/main" id="{4FF6778B-9B4A-4458-BB48-B7C5C66E599A}"/>
            </a:ext>
          </a:extLst>
        </xdr:cNvPr>
        <xdr:cNvSpPr/>
      </xdr:nvSpPr>
      <xdr:spPr>
        <a:xfrm>
          <a:off x="18345150" y="138236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106680</xdr:rowOff>
    </xdr:from>
    <xdr:to>
      <xdr:col>111</xdr:col>
      <xdr:colOff>177800</xdr:colOff>
      <xdr:row>85</xdr:row>
      <xdr:rowOff>110795</xdr:rowOff>
    </xdr:to>
    <xdr:cxnSp macro="">
      <xdr:nvCxnSpPr>
        <xdr:cNvPr id="623" name="直線コネクタ 622">
          <a:extLst>
            <a:ext uri="{FF2B5EF4-FFF2-40B4-BE49-F238E27FC236}">
              <a16:creationId xmlns:a16="http://schemas.microsoft.com/office/drawing/2014/main" id="{6680C25C-5CAD-45BE-9E27-580F3857CA99}"/>
            </a:ext>
          </a:extLst>
        </xdr:cNvPr>
        <xdr:cNvCxnSpPr/>
      </xdr:nvCxnSpPr>
      <xdr:spPr>
        <a:xfrm flipV="1">
          <a:off x="18392775" y="13867130"/>
          <a:ext cx="809625"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22961</xdr:rowOff>
    </xdr:from>
    <xdr:to>
      <xdr:col>102</xdr:col>
      <xdr:colOff>165100</xdr:colOff>
      <xdr:row>85</xdr:row>
      <xdr:rowOff>124561</xdr:rowOff>
    </xdr:to>
    <xdr:sp macro="" textlink="">
      <xdr:nvSpPr>
        <xdr:cNvPr id="624" name="楕円 623">
          <a:extLst>
            <a:ext uri="{FF2B5EF4-FFF2-40B4-BE49-F238E27FC236}">
              <a16:creationId xmlns:a16="http://schemas.microsoft.com/office/drawing/2014/main" id="{279BB974-F11C-4F5B-80D6-35A68375A8BB}"/>
            </a:ext>
          </a:extLst>
        </xdr:cNvPr>
        <xdr:cNvSpPr/>
      </xdr:nvSpPr>
      <xdr:spPr>
        <a:xfrm>
          <a:off x="17554575" y="137897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73761</xdr:rowOff>
    </xdr:from>
    <xdr:to>
      <xdr:col>107</xdr:col>
      <xdr:colOff>50800</xdr:colOff>
      <xdr:row>85</xdr:row>
      <xdr:rowOff>110795</xdr:rowOff>
    </xdr:to>
    <xdr:cxnSp macro="">
      <xdr:nvCxnSpPr>
        <xdr:cNvPr id="625" name="直線コネクタ 624">
          <a:extLst>
            <a:ext uri="{FF2B5EF4-FFF2-40B4-BE49-F238E27FC236}">
              <a16:creationId xmlns:a16="http://schemas.microsoft.com/office/drawing/2014/main" id="{2AEAB3A4-3054-4F66-ACDA-53618B978EE8}"/>
            </a:ext>
          </a:extLst>
        </xdr:cNvPr>
        <xdr:cNvCxnSpPr/>
      </xdr:nvCxnSpPr>
      <xdr:spPr>
        <a:xfrm>
          <a:off x="17602200" y="13837386"/>
          <a:ext cx="790575" cy="3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70510</xdr:rowOff>
    </xdr:from>
    <xdr:to>
      <xdr:col>98</xdr:col>
      <xdr:colOff>38100</xdr:colOff>
      <xdr:row>86</xdr:row>
      <xdr:rowOff>660</xdr:rowOff>
    </xdr:to>
    <xdr:sp macro="" textlink="">
      <xdr:nvSpPr>
        <xdr:cNvPr id="626" name="楕円 625">
          <a:extLst>
            <a:ext uri="{FF2B5EF4-FFF2-40B4-BE49-F238E27FC236}">
              <a16:creationId xmlns:a16="http://schemas.microsoft.com/office/drawing/2014/main" id="{31086D23-7633-4A58-BEAD-857457F405DC}"/>
            </a:ext>
          </a:extLst>
        </xdr:cNvPr>
        <xdr:cNvSpPr/>
      </xdr:nvSpPr>
      <xdr:spPr>
        <a:xfrm>
          <a:off x="16754475" y="138309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73761</xdr:rowOff>
    </xdr:from>
    <xdr:to>
      <xdr:col>102</xdr:col>
      <xdr:colOff>114300</xdr:colOff>
      <xdr:row>85</xdr:row>
      <xdr:rowOff>121310</xdr:rowOff>
    </xdr:to>
    <xdr:cxnSp macro="">
      <xdr:nvCxnSpPr>
        <xdr:cNvPr id="627" name="直線コネクタ 626">
          <a:extLst>
            <a:ext uri="{FF2B5EF4-FFF2-40B4-BE49-F238E27FC236}">
              <a16:creationId xmlns:a16="http://schemas.microsoft.com/office/drawing/2014/main" id="{E4B8928B-B669-405A-A988-E674DD36E5F7}"/>
            </a:ext>
          </a:extLst>
        </xdr:cNvPr>
        <xdr:cNvCxnSpPr/>
      </xdr:nvCxnSpPr>
      <xdr:spPr>
        <a:xfrm flipV="1">
          <a:off x="16802100" y="13837386"/>
          <a:ext cx="800100" cy="5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628" name="n_1aveValue【消防施設】&#10;一人当たり面積">
          <a:extLst>
            <a:ext uri="{FF2B5EF4-FFF2-40B4-BE49-F238E27FC236}">
              <a16:creationId xmlns:a16="http://schemas.microsoft.com/office/drawing/2014/main" id="{51BB965F-466C-4E11-9B63-FCD7E15067D7}"/>
            </a:ext>
          </a:extLst>
        </xdr:cNvPr>
        <xdr:cNvSpPr txBox="1"/>
      </xdr:nvSpPr>
      <xdr:spPr>
        <a:xfrm>
          <a:off x="18983402" y="1360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629" name="n_2aveValue【消防施設】&#10;一人当たり面積">
          <a:extLst>
            <a:ext uri="{FF2B5EF4-FFF2-40B4-BE49-F238E27FC236}">
              <a16:creationId xmlns:a16="http://schemas.microsoft.com/office/drawing/2014/main" id="{D4E0921D-5AE2-4ABA-809D-FBACF51FF951}"/>
            </a:ext>
          </a:extLst>
        </xdr:cNvPr>
        <xdr:cNvSpPr txBox="1"/>
      </xdr:nvSpPr>
      <xdr:spPr>
        <a:xfrm>
          <a:off x="18183302" y="1361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144950</xdr:rowOff>
    </xdr:from>
    <xdr:ext cx="469744" cy="259045"/>
    <xdr:sp macro="" textlink="">
      <xdr:nvSpPr>
        <xdr:cNvPr id="630" name="n_3aveValue【消防施設】&#10;一人当たり面積">
          <a:extLst>
            <a:ext uri="{FF2B5EF4-FFF2-40B4-BE49-F238E27FC236}">
              <a16:creationId xmlns:a16="http://schemas.microsoft.com/office/drawing/2014/main" id="{2F5FC22B-47BD-49BB-887B-4E5C4206FBF3}"/>
            </a:ext>
          </a:extLst>
        </xdr:cNvPr>
        <xdr:cNvSpPr txBox="1"/>
      </xdr:nvSpPr>
      <xdr:spPr>
        <a:xfrm>
          <a:off x="17383202" y="13905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1185</xdr:rowOff>
    </xdr:from>
    <xdr:ext cx="469744" cy="259045"/>
    <xdr:sp macro="" textlink="">
      <xdr:nvSpPr>
        <xdr:cNvPr id="631" name="n_4aveValue【消防施設】&#10;一人当たり面積">
          <a:extLst>
            <a:ext uri="{FF2B5EF4-FFF2-40B4-BE49-F238E27FC236}">
              <a16:creationId xmlns:a16="http://schemas.microsoft.com/office/drawing/2014/main" id="{2D807ADA-599B-4F19-BAD5-611F1A2A12EE}"/>
            </a:ext>
          </a:extLst>
        </xdr:cNvPr>
        <xdr:cNvSpPr txBox="1"/>
      </xdr:nvSpPr>
      <xdr:spPr>
        <a:xfrm>
          <a:off x="16592627" y="1360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148607</xdr:rowOff>
    </xdr:from>
    <xdr:ext cx="469744" cy="259045"/>
    <xdr:sp macro="" textlink="">
      <xdr:nvSpPr>
        <xdr:cNvPr id="632" name="n_1mainValue【消防施設】&#10;一人当たり面積">
          <a:extLst>
            <a:ext uri="{FF2B5EF4-FFF2-40B4-BE49-F238E27FC236}">
              <a16:creationId xmlns:a16="http://schemas.microsoft.com/office/drawing/2014/main" id="{D815A513-40D4-4F3B-8196-A16024EFCC15}"/>
            </a:ext>
          </a:extLst>
        </xdr:cNvPr>
        <xdr:cNvSpPr txBox="1"/>
      </xdr:nvSpPr>
      <xdr:spPr>
        <a:xfrm>
          <a:off x="18983402" y="1390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152722</xdr:rowOff>
    </xdr:from>
    <xdr:ext cx="469744" cy="259045"/>
    <xdr:sp macro="" textlink="">
      <xdr:nvSpPr>
        <xdr:cNvPr id="633" name="n_2mainValue【消防施設】&#10;一人当たり面積">
          <a:extLst>
            <a:ext uri="{FF2B5EF4-FFF2-40B4-BE49-F238E27FC236}">
              <a16:creationId xmlns:a16="http://schemas.microsoft.com/office/drawing/2014/main" id="{34CFBAD5-6519-4C43-B64F-CC11017EDBD3}"/>
            </a:ext>
          </a:extLst>
        </xdr:cNvPr>
        <xdr:cNvSpPr txBox="1"/>
      </xdr:nvSpPr>
      <xdr:spPr>
        <a:xfrm>
          <a:off x="18183302" y="1391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141088</xdr:rowOff>
    </xdr:from>
    <xdr:ext cx="469744" cy="259045"/>
    <xdr:sp macro="" textlink="">
      <xdr:nvSpPr>
        <xdr:cNvPr id="634" name="n_3mainValue【消防施設】&#10;一人当たり面積">
          <a:extLst>
            <a:ext uri="{FF2B5EF4-FFF2-40B4-BE49-F238E27FC236}">
              <a16:creationId xmlns:a16="http://schemas.microsoft.com/office/drawing/2014/main" id="{59BED808-872A-44A5-AA4A-854E2361FCA4}"/>
            </a:ext>
          </a:extLst>
        </xdr:cNvPr>
        <xdr:cNvSpPr txBox="1"/>
      </xdr:nvSpPr>
      <xdr:spPr>
        <a:xfrm>
          <a:off x="17383202" y="1358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163237</xdr:rowOff>
    </xdr:from>
    <xdr:ext cx="469744" cy="259045"/>
    <xdr:sp macro="" textlink="">
      <xdr:nvSpPr>
        <xdr:cNvPr id="635" name="n_4mainValue【消防施設】&#10;一人当たり面積">
          <a:extLst>
            <a:ext uri="{FF2B5EF4-FFF2-40B4-BE49-F238E27FC236}">
              <a16:creationId xmlns:a16="http://schemas.microsoft.com/office/drawing/2014/main" id="{92022021-11F8-47DF-B952-AF651FEC3B1D}"/>
            </a:ext>
          </a:extLst>
        </xdr:cNvPr>
        <xdr:cNvSpPr txBox="1"/>
      </xdr:nvSpPr>
      <xdr:spPr>
        <a:xfrm>
          <a:off x="16592627" y="139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813CCAD2-1296-4AED-BFFE-4231497F2C74}"/>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26B2C2CF-2604-4C87-919E-C4AA4519820E}"/>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01AA92D2-359C-4559-BB60-14A46C8437AD}"/>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E3F29AA6-98EB-4EB9-8710-37339FF8685B}"/>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06169F34-3635-4923-B368-FD1866AD5DE3}"/>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7C3EC455-59AC-4D10-957B-B1C6E02F8C65}"/>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0167005C-3B10-49BB-95D8-031740F7B669}"/>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C24F0E78-FF4E-46FB-9440-2FEE92BA581E}"/>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F6CF186A-33A9-4963-AFCA-74CF5215AAC6}"/>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0DF88FC8-1ABE-4AD5-8FF3-0130A0BCA4D5}"/>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a:extLst>
            <a:ext uri="{FF2B5EF4-FFF2-40B4-BE49-F238E27FC236}">
              <a16:creationId xmlns:a16="http://schemas.microsoft.com/office/drawing/2014/main" id="{B4080422-26AE-4771-972F-8AE81F08AF29}"/>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7" name="直線コネクタ 646">
          <a:extLst>
            <a:ext uri="{FF2B5EF4-FFF2-40B4-BE49-F238E27FC236}">
              <a16:creationId xmlns:a16="http://schemas.microsoft.com/office/drawing/2014/main" id="{0D79DBFF-9DF1-4A0E-82BD-8B26F702B52C}"/>
            </a:ext>
          </a:extLst>
        </xdr:cNvPr>
        <xdr:cNvCxnSpPr/>
      </xdr:nvCxnSpPr>
      <xdr:spPr>
        <a:xfrm>
          <a:off x="11210925" y="1768520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8" name="テキスト ボックス 647">
          <a:extLst>
            <a:ext uri="{FF2B5EF4-FFF2-40B4-BE49-F238E27FC236}">
              <a16:creationId xmlns:a16="http://schemas.microsoft.com/office/drawing/2014/main" id="{B6BD8BD4-9284-46B5-9F45-74B7E1B47566}"/>
            </a:ext>
          </a:extLst>
        </xdr:cNvPr>
        <xdr:cNvSpPr txBox="1"/>
      </xdr:nvSpPr>
      <xdr:spPr>
        <a:xfrm>
          <a:off x="107945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9" name="直線コネクタ 648">
          <a:extLst>
            <a:ext uri="{FF2B5EF4-FFF2-40B4-BE49-F238E27FC236}">
              <a16:creationId xmlns:a16="http://schemas.microsoft.com/office/drawing/2014/main" id="{3644893D-B905-40B1-97D4-A49ED5D0B960}"/>
            </a:ext>
          </a:extLst>
        </xdr:cNvPr>
        <xdr:cNvCxnSpPr/>
      </xdr:nvCxnSpPr>
      <xdr:spPr>
        <a:xfrm>
          <a:off x="11210925" y="173745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0" name="テキスト ボックス 649">
          <a:extLst>
            <a:ext uri="{FF2B5EF4-FFF2-40B4-BE49-F238E27FC236}">
              <a16:creationId xmlns:a16="http://schemas.microsoft.com/office/drawing/2014/main" id="{2CD93AB5-063D-4298-9CFF-0B01402A0A3E}"/>
            </a:ext>
          </a:extLst>
        </xdr:cNvPr>
        <xdr:cNvSpPr txBox="1"/>
      </xdr:nvSpPr>
      <xdr:spPr>
        <a:xfrm>
          <a:off x="10845966"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1" name="直線コネクタ 650">
          <a:extLst>
            <a:ext uri="{FF2B5EF4-FFF2-40B4-BE49-F238E27FC236}">
              <a16:creationId xmlns:a16="http://schemas.microsoft.com/office/drawing/2014/main" id="{8E9820CD-8A3A-4D1F-88BB-45D80C2E03A1}"/>
            </a:ext>
          </a:extLst>
        </xdr:cNvPr>
        <xdr:cNvCxnSpPr/>
      </xdr:nvCxnSpPr>
      <xdr:spPr>
        <a:xfrm>
          <a:off x="11210925" y="170669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2" name="テキスト ボックス 651">
          <a:extLst>
            <a:ext uri="{FF2B5EF4-FFF2-40B4-BE49-F238E27FC236}">
              <a16:creationId xmlns:a16="http://schemas.microsoft.com/office/drawing/2014/main" id="{AACD6773-FD8F-4AAF-A418-031EEC8E5240}"/>
            </a:ext>
          </a:extLst>
        </xdr:cNvPr>
        <xdr:cNvSpPr txBox="1"/>
      </xdr:nvSpPr>
      <xdr:spPr>
        <a:xfrm>
          <a:off x="10845966"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3" name="直線コネクタ 652">
          <a:extLst>
            <a:ext uri="{FF2B5EF4-FFF2-40B4-BE49-F238E27FC236}">
              <a16:creationId xmlns:a16="http://schemas.microsoft.com/office/drawing/2014/main" id="{C1BB5073-B59E-48A8-A4E3-5886A68BEF30}"/>
            </a:ext>
          </a:extLst>
        </xdr:cNvPr>
        <xdr:cNvCxnSpPr/>
      </xdr:nvCxnSpPr>
      <xdr:spPr>
        <a:xfrm>
          <a:off x="11210925" y="167658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4" name="テキスト ボックス 653">
          <a:extLst>
            <a:ext uri="{FF2B5EF4-FFF2-40B4-BE49-F238E27FC236}">
              <a16:creationId xmlns:a16="http://schemas.microsoft.com/office/drawing/2014/main" id="{97191A90-84CF-4605-8D95-BBD367F7714D}"/>
            </a:ext>
          </a:extLst>
        </xdr:cNvPr>
        <xdr:cNvSpPr txBox="1"/>
      </xdr:nvSpPr>
      <xdr:spPr>
        <a:xfrm>
          <a:off x="10845966"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5" name="直線コネクタ 654">
          <a:extLst>
            <a:ext uri="{FF2B5EF4-FFF2-40B4-BE49-F238E27FC236}">
              <a16:creationId xmlns:a16="http://schemas.microsoft.com/office/drawing/2014/main" id="{AC0BABC2-E36C-4795-9A40-F8DD4E924E52}"/>
            </a:ext>
          </a:extLst>
        </xdr:cNvPr>
        <xdr:cNvCxnSpPr/>
      </xdr:nvCxnSpPr>
      <xdr:spPr>
        <a:xfrm>
          <a:off x="11210925" y="164582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6" name="テキスト ボックス 655">
          <a:extLst>
            <a:ext uri="{FF2B5EF4-FFF2-40B4-BE49-F238E27FC236}">
              <a16:creationId xmlns:a16="http://schemas.microsoft.com/office/drawing/2014/main" id="{AB7ED68D-DE0C-441F-A686-9FFAAD4B9362}"/>
            </a:ext>
          </a:extLst>
        </xdr:cNvPr>
        <xdr:cNvSpPr txBox="1"/>
      </xdr:nvSpPr>
      <xdr:spPr>
        <a:xfrm>
          <a:off x="10845966"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7" name="直線コネクタ 656">
          <a:extLst>
            <a:ext uri="{FF2B5EF4-FFF2-40B4-BE49-F238E27FC236}">
              <a16:creationId xmlns:a16="http://schemas.microsoft.com/office/drawing/2014/main" id="{3DAA5250-F98E-4DD7-B8B5-263B2D12A91F}"/>
            </a:ext>
          </a:extLst>
        </xdr:cNvPr>
        <xdr:cNvCxnSpPr/>
      </xdr:nvCxnSpPr>
      <xdr:spPr>
        <a:xfrm>
          <a:off x="11210925" y="161475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8" name="テキスト ボックス 657">
          <a:extLst>
            <a:ext uri="{FF2B5EF4-FFF2-40B4-BE49-F238E27FC236}">
              <a16:creationId xmlns:a16="http://schemas.microsoft.com/office/drawing/2014/main" id="{08D76C58-0AFD-4872-94C8-D5BC9DCE527B}"/>
            </a:ext>
          </a:extLst>
        </xdr:cNvPr>
        <xdr:cNvSpPr txBox="1"/>
      </xdr:nvSpPr>
      <xdr:spPr>
        <a:xfrm>
          <a:off x="109037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DCD5227D-8565-40DD-965C-147A2424218D}"/>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a:extLst>
            <a:ext uri="{FF2B5EF4-FFF2-40B4-BE49-F238E27FC236}">
              <a16:creationId xmlns:a16="http://schemas.microsoft.com/office/drawing/2014/main" id="{9C31AE5A-DCFA-4594-997A-F040418D6775}"/>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661" name="直線コネクタ 660">
          <a:extLst>
            <a:ext uri="{FF2B5EF4-FFF2-40B4-BE49-F238E27FC236}">
              <a16:creationId xmlns:a16="http://schemas.microsoft.com/office/drawing/2014/main" id="{E3311EB2-70F0-4661-A638-8310965CE850}"/>
            </a:ext>
          </a:extLst>
        </xdr:cNvPr>
        <xdr:cNvCxnSpPr/>
      </xdr:nvCxnSpPr>
      <xdr:spPr>
        <a:xfrm flipV="1">
          <a:off x="14696439" y="16239399"/>
          <a:ext cx="0" cy="143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662" name="【庁舎】&#10;有形固定資産減価償却率最小値テキスト">
          <a:extLst>
            <a:ext uri="{FF2B5EF4-FFF2-40B4-BE49-F238E27FC236}">
              <a16:creationId xmlns:a16="http://schemas.microsoft.com/office/drawing/2014/main" id="{23C50D28-72B4-4090-9C62-33F019A3A667}"/>
            </a:ext>
          </a:extLst>
        </xdr:cNvPr>
        <xdr:cNvSpPr txBox="1"/>
      </xdr:nvSpPr>
      <xdr:spPr>
        <a:xfrm>
          <a:off x="14735175" y="17676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663" name="直線コネクタ 662">
          <a:extLst>
            <a:ext uri="{FF2B5EF4-FFF2-40B4-BE49-F238E27FC236}">
              <a16:creationId xmlns:a16="http://schemas.microsoft.com/office/drawing/2014/main" id="{A2E1F362-0061-481C-AB1E-4A7A842B2DF5}"/>
            </a:ext>
          </a:extLst>
        </xdr:cNvPr>
        <xdr:cNvCxnSpPr/>
      </xdr:nvCxnSpPr>
      <xdr:spPr>
        <a:xfrm>
          <a:off x="14611350" y="1767858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664" name="【庁舎】&#10;有形固定資産減価償却率最大値テキスト">
          <a:extLst>
            <a:ext uri="{FF2B5EF4-FFF2-40B4-BE49-F238E27FC236}">
              <a16:creationId xmlns:a16="http://schemas.microsoft.com/office/drawing/2014/main" id="{F1ED966C-78DD-4727-9863-1CDA680B7209}"/>
            </a:ext>
          </a:extLst>
        </xdr:cNvPr>
        <xdr:cNvSpPr txBox="1"/>
      </xdr:nvSpPr>
      <xdr:spPr>
        <a:xfrm>
          <a:off x="14735175" y="16033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665" name="直線コネクタ 664">
          <a:extLst>
            <a:ext uri="{FF2B5EF4-FFF2-40B4-BE49-F238E27FC236}">
              <a16:creationId xmlns:a16="http://schemas.microsoft.com/office/drawing/2014/main" id="{9FD47C41-BCE4-48E6-914F-5B0F0DB9D6FF}"/>
            </a:ext>
          </a:extLst>
        </xdr:cNvPr>
        <xdr:cNvCxnSpPr/>
      </xdr:nvCxnSpPr>
      <xdr:spPr>
        <a:xfrm>
          <a:off x="14611350" y="162393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666" name="【庁舎】&#10;有形固定資産減価償却率平均値テキスト">
          <a:extLst>
            <a:ext uri="{FF2B5EF4-FFF2-40B4-BE49-F238E27FC236}">
              <a16:creationId xmlns:a16="http://schemas.microsoft.com/office/drawing/2014/main" id="{2107F787-5E34-403C-A131-0BEEB48E4126}"/>
            </a:ext>
          </a:extLst>
        </xdr:cNvPr>
        <xdr:cNvSpPr txBox="1"/>
      </xdr:nvSpPr>
      <xdr:spPr>
        <a:xfrm>
          <a:off x="14735175" y="16868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667" name="フローチャート: 判断 666">
          <a:extLst>
            <a:ext uri="{FF2B5EF4-FFF2-40B4-BE49-F238E27FC236}">
              <a16:creationId xmlns:a16="http://schemas.microsoft.com/office/drawing/2014/main" id="{E4BEFD1C-8324-44FF-A3E6-686E3E082DCF}"/>
            </a:ext>
          </a:extLst>
        </xdr:cNvPr>
        <xdr:cNvSpPr/>
      </xdr:nvSpPr>
      <xdr:spPr>
        <a:xfrm>
          <a:off x="14649450" y="1700466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668" name="フローチャート: 判断 667">
          <a:extLst>
            <a:ext uri="{FF2B5EF4-FFF2-40B4-BE49-F238E27FC236}">
              <a16:creationId xmlns:a16="http://schemas.microsoft.com/office/drawing/2014/main" id="{1E04F177-A23D-4707-9597-34033C003C11}"/>
            </a:ext>
          </a:extLst>
        </xdr:cNvPr>
        <xdr:cNvSpPr/>
      </xdr:nvSpPr>
      <xdr:spPr>
        <a:xfrm>
          <a:off x="13887450" y="1698470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669" name="フローチャート: 判断 668">
          <a:extLst>
            <a:ext uri="{FF2B5EF4-FFF2-40B4-BE49-F238E27FC236}">
              <a16:creationId xmlns:a16="http://schemas.microsoft.com/office/drawing/2014/main" id="{4712E146-068D-4B09-8015-7C7BF46E276E}"/>
            </a:ext>
          </a:extLst>
        </xdr:cNvPr>
        <xdr:cNvSpPr/>
      </xdr:nvSpPr>
      <xdr:spPr>
        <a:xfrm>
          <a:off x="13096875" y="169750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670" name="フローチャート: 判断 669">
          <a:extLst>
            <a:ext uri="{FF2B5EF4-FFF2-40B4-BE49-F238E27FC236}">
              <a16:creationId xmlns:a16="http://schemas.microsoft.com/office/drawing/2014/main" id="{7F20843C-31B2-460A-AEF0-151428269859}"/>
            </a:ext>
          </a:extLst>
        </xdr:cNvPr>
        <xdr:cNvSpPr/>
      </xdr:nvSpPr>
      <xdr:spPr>
        <a:xfrm>
          <a:off x="12296775" y="1696692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71" name="フローチャート: 判断 670">
          <a:extLst>
            <a:ext uri="{FF2B5EF4-FFF2-40B4-BE49-F238E27FC236}">
              <a16:creationId xmlns:a16="http://schemas.microsoft.com/office/drawing/2014/main" id="{A2F53A8A-1924-435C-82D7-010D303BED0B}"/>
            </a:ext>
          </a:extLst>
        </xdr:cNvPr>
        <xdr:cNvSpPr/>
      </xdr:nvSpPr>
      <xdr:spPr>
        <a:xfrm>
          <a:off x="11487150" y="169570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2062CF8E-C1C1-4868-BCFB-1E87D5343F1E}"/>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F99AE74B-8A9D-4E1C-ACA7-1B18B6AB2B8F}"/>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25E33C46-D133-4773-ABBB-6DFAFC96590B}"/>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34013EDA-8E8F-4B4A-821B-EE65CE97C801}"/>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26E9F0CF-18FF-4BF8-8B06-218B0BEAD806}"/>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113574</xdr:rowOff>
    </xdr:from>
    <xdr:to>
      <xdr:col>85</xdr:col>
      <xdr:colOff>177800</xdr:colOff>
      <xdr:row>106</xdr:row>
      <xdr:rowOff>43724</xdr:rowOff>
    </xdr:to>
    <xdr:sp macro="" textlink="">
      <xdr:nvSpPr>
        <xdr:cNvPr id="677" name="楕円 676">
          <a:extLst>
            <a:ext uri="{FF2B5EF4-FFF2-40B4-BE49-F238E27FC236}">
              <a16:creationId xmlns:a16="http://schemas.microsoft.com/office/drawing/2014/main" id="{EFAE229E-1502-4F23-9AE1-F2924B48E2BC}"/>
            </a:ext>
          </a:extLst>
        </xdr:cNvPr>
        <xdr:cNvSpPr/>
      </xdr:nvSpPr>
      <xdr:spPr>
        <a:xfrm>
          <a:off x="14649450" y="1711569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92001</xdr:rowOff>
    </xdr:from>
    <xdr:ext cx="405111" cy="259045"/>
    <xdr:sp macro="" textlink="">
      <xdr:nvSpPr>
        <xdr:cNvPr id="678" name="【庁舎】&#10;有形固定資産減価償却率該当値テキスト">
          <a:extLst>
            <a:ext uri="{FF2B5EF4-FFF2-40B4-BE49-F238E27FC236}">
              <a16:creationId xmlns:a16="http://schemas.microsoft.com/office/drawing/2014/main" id="{3FAAF790-8CE9-459E-930D-DA332690DA62}"/>
            </a:ext>
          </a:extLst>
        </xdr:cNvPr>
        <xdr:cNvSpPr txBox="1"/>
      </xdr:nvSpPr>
      <xdr:spPr>
        <a:xfrm>
          <a:off x="14735175" y="1709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58057</xdr:rowOff>
    </xdr:from>
    <xdr:to>
      <xdr:col>81</xdr:col>
      <xdr:colOff>101600</xdr:colOff>
      <xdr:row>105</xdr:row>
      <xdr:rowOff>159657</xdr:rowOff>
    </xdr:to>
    <xdr:sp macro="" textlink="">
      <xdr:nvSpPr>
        <xdr:cNvPr id="679" name="楕円 678">
          <a:extLst>
            <a:ext uri="{FF2B5EF4-FFF2-40B4-BE49-F238E27FC236}">
              <a16:creationId xmlns:a16="http://schemas.microsoft.com/office/drawing/2014/main" id="{AEB5B4FB-896D-4645-A66F-8E4B113F8AAC}"/>
            </a:ext>
          </a:extLst>
        </xdr:cNvPr>
        <xdr:cNvSpPr/>
      </xdr:nvSpPr>
      <xdr:spPr>
        <a:xfrm>
          <a:off x="13887450" y="1706018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108857</xdr:rowOff>
    </xdr:from>
    <xdr:to>
      <xdr:col>85</xdr:col>
      <xdr:colOff>127000</xdr:colOff>
      <xdr:row>105</xdr:row>
      <xdr:rowOff>164374</xdr:rowOff>
    </xdr:to>
    <xdr:cxnSp macro="">
      <xdr:nvCxnSpPr>
        <xdr:cNvPr id="680" name="直線コネクタ 679">
          <a:extLst>
            <a:ext uri="{FF2B5EF4-FFF2-40B4-BE49-F238E27FC236}">
              <a16:creationId xmlns:a16="http://schemas.microsoft.com/office/drawing/2014/main" id="{E84D7F1F-06E1-4E79-B2CE-722C2DD3E999}"/>
            </a:ext>
          </a:extLst>
        </xdr:cNvPr>
        <xdr:cNvCxnSpPr/>
      </xdr:nvCxnSpPr>
      <xdr:spPr>
        <a:xfrm>
          <a:off x="13935075" y="17107807"/>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51526</xdr:rowOff>
    </xdr:from>
    <xdr:to>
      <xdr:col>76</xdr:col>
      <xdr:colOff>165100</xdr:colOff>
      <xdr:row>104</xdr:row>
      <xdr:rowOff>153126</xdr:rowOff>
    </xdr:to>
    <xdr:sp macro="" textlink="">
      <xdr:nvSpPr>
        <xdr:cNvPr id="681" name="楕円 680">
          <a:extLst>
            <a:ext uri="{FF2B5EF4-FFF2-40B4-BE49-F238E27FC236}">
              <a16:creationId xmlns:a16="http://schemas.microsoft.com/office/drawing/2014/main" id="{0B314AEA-D93A-43FD-A9FD-92EF7F27FDE3}"/>
            </a:ext>
          </a:extLst>
        </xdr:cNvPr>
        <xdr:cNvSpPr/>
      </xdr:nvSpPr>
      <xdr:spPr>
        <a:xfrm>
          <a:off x="13096875" y="1688855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102326</xdr:rowOff>
    </xdr:from>
    <xdr:to>
      <xdr:col>81</xdr:col>
      <xdr:colOff>50800</xdr:colOff>
      <xdr:row>105</xdr:row>
      <xdr:rowOff>108857</xdr:rowOff>
    </xdr:to>
    <xdr:cxnSp macro="">
      <xdr:nvCxnSpPr>
        <xdr:cNvPr id="682" name="直線コネクタ 681">
          <a:extLst>
            <a:ext uri="{FF2B5EF4-FFF2-40B4-BE49-F238E27FC236}">
              <a16:creationId xmlns:a16="http://schemas.microsoft.com/office/drawing/2014/main" id="{E5B6C6B8-5DF2-41BD-BD37-3B7AFB43FC2E}"/>
            </a:ext>
          </a:extLst>
        </xdr:cNvPr>
        <xdr:cNvCxnSpPr/>
      </xdr:nvCxnSpPr>
      <xdr:spPr>
        <a:xfrm>
          <a:off x="13144500" y="16945701"/>
          <a:ext cx="790575" cy="16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9071</xdr:rowOff>
    </xdr:from>
    <xdr:to>
      <xdr:col>72</xdr:col>
      <xdr:colOff>38100</xdr:colOff>
      <xdr:row>104</xdr:row>
      <xdr:rowOff>110671</xdr:rowOff>
    </xdr:to>
    <xdr:sp macro="" textlink="">
      <xdr:nvSpPr>
        <xdr:cNvPr id="683" name="楕円 682">
          <a:extLst>
            <a:ext uri="{FF2B5EF4-FFF2-40B4-BE49-F238E27FC236}">
              <a16:creationId xmlns:a16="http://schemas.microsoft.com/office/drawing/2014/main" id="{BBC07AA5-231F-4E71-B620-62D050E5A40E}"/>
            </a:ext>
          </a:extLst>
        </xdr:cNvPr>
        <xdr:cNvSpPr/>
      </xdr:nvSpPr>
      <xdr:spPr>
        <a:xfrm>
          <a:off x="12296775" y="1685244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59871</xdr:rowOff>
    </xdr:from>
    <xdr:to>
      <xdr:col>76</xdr:col>
      <xdr:colOff>114300</xdr:colOff>
      <xdr:row>104</xdr:row>
      <xdr:rowOff>102326</xdr:rowOff>
    </xdr:to>
    <xdr:cxnSp macro="">
      <xdr:nvCxnSpPr>
        <xdr:cNvPr id="684" name="直線コネクタ 683">
          <a:extLst>
            <a:ext uri="{FF2B5EF4-FFF2-40B4-BE49-F238E27FC236}">
              <a16:creationId xmlns:a16="http://schemas.microsoft.com/office/drawing/2014/main" id="{4D124E3B-9423-44A1-BBF5-FD046C87F767}"/>
            </a:ext>
          </a:extLst>
        </xdr:cNvPr>
        <xdr:cNvCxnSpPr/>
      </xdr:nvCxnSpPr>
      <xdr:spPr>
        <a:xfrm>
          <a:off x="12344400" y="16900071"/>
          <a:ext cx="800100" cy="4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146231</xdr:rowOff>
    </xdr:from>
    <xdr:to>
      <xdr:col>67</xdr:col>
      <xdr:colOff>101600</xdr:colOff>
      <xdr:row>104</xdr:row>
      <xdr:rowOff>76381</xdr:rowOff>
    </xdr:to>
    <xdr:sp macro="" textlink="">
      <xdr:nvSpPr>
        <xdr:cNvPr id="685" name="楕円 684">
          <a:extLst>
            <a:ext uri="{FF2B5EF4-FFF2-40B4-BE49-F238E27FC236}">
              <a16:creationId xmlns:a16="http://schemas.microsoft.com/office/drawing/2014/main" id="{25FCD52E-5F92-4977-88CB-3E45D036B2AF}"/>
            </a:ext>
          </a:extLst>
        </xdr:cNvPr>
        <xdr:cNvSpPr/>
      </xdr:nvSpPr>
      <xdr:spPr>
        <a:xfrm>
          <a:off x="11487150" y="1682133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25581</xdr:rowOff>
    </xdr:from>
    <xdr:to>
      <xdr:col>71</xdr:col>
      <xdr:colOff>177800</xdr:colOff>
      <xdr:row>104</xdr:row>
      <xdr:rowOff>59871</xdr:rowOff>
    </xdr:to>
    <xdr:cxnSp macro="">
      <xdr:nvCxnSpPr>
        <xdr:cNvPr id="686" name="直線コネクタ 685">
          <a:extLst>
            <a:ext uri="{FF2B5EF4-FFF2-40B4-BE49-F238E27FC236}">
              <a16:creationId xmlns:a16="http://schemas.microsoft.com/office/drawing/2014/main" id="{6692EA2E-5B31-412C-AA9B-778233C82785}"/>
            </a:ext>
          </a:extLst>
        </xdr:cNvPr>
        <xdr:cNvCxnSpPr/>
      </xdr:nvCxnSpPr>
      <xdr:spPr>
        <a:xfrm>
          <a:off x="11534775" y="16868956"/>
          <a:ext cx="80962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88009</xdr:rowOff>
    </xdr:from>
    <xdr:ext cx="405111" cy="259045"/>
    <xdr:sp macro="" textlink="">
      <xdr:nvSpPr>
        <xdr:cNvPr id="687" name="n_1aveValue【庁舎】&#10;有形固定資産減価償却率">
          <a:extLst>
            <a:ext uri="{FF2B5EF4-FFF2-40B4-BE49-F238E27FC236}">
              <a16:creationId xmlns:a16="http://schemas.microsoft.com/office/drawing/2014/main" id="{33E6D80F-36C2-4814-8111-FC201539301A}"/>
            </a:ext>
          </a:extLst>
        </xdr:cNvPr>
        <xdr:cNvSpPr txBox="1"/>
      </xdr:nvSpPr>
      <xdr:spPr>
        <a:xfrm>
          <a:off x="13745219" y="1676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56078</xdr:rowOff>
    </xdr:from>
    <xdr:ext cx="405111" cy="259045"/>
    <xdr:sp macro="" textlink="">
      <xdr:nvSpPr>
        <xdr:cNvPr id="688" name="n_2aveValue【庁舎】&#10;有形固定資産減価償却率">
          <a:extLst>
            <a:ext uri="{FF2B5EF4-FFF2-40B4-BE49-F238E27FC236}">
              <a16:creationId xmlns:a16="http://schemas.microsoft.com/office/drawing/2014/main" id="{81430CFD-14A3-49D4-9B20-B70374B0D5FD}"/>
            </a:ext>
          </a:extLst>
        </xdr:cNvPr>
        <xdr:cNvSpPr txBox="1"/>
      </xdr:nvSpPr>
      <xdr:spPr>
        <a:xfrm>
          <a:off x="12964169" y="17058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51179</xdr:rowOff>
    </xdr:from>
    <xdr:ext cx="405111" cy="259045"/>
    <xdr:sp macro="" textlink="">
      <xdr:nvSpPr>
        <xdr:cNvPr id="689" name="n_3aveValue【庁舎】&#10;有形固定資産減価償却率">
          <a:extLst>
            <a:ext uri="{FF2B5EF4-FFF2-40B4-BE49-F238E27FC236}">
              <a16:creationId xmlns:a16="http://schemas.microsoft.com/office/drawing/2014/main" id="{6D200AC1-0DBE-4256-9F05-7F4EFE55DEC6}"/>
            </a:ext>
          </a:extLst>
        </xdr:cNvPr>
        <xdr:cNvSpPr txBox="1"/>
      </xdr:nvSpPr>
      <xdr:spPr>
        <a:xfrm>
          <a:off x="12164069" y="17050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690" name="n_4aveValue【庁舎】&#10;有形固定資産減価償却率">
          <a:extLst>
            <a:ext uri="{FF2B5EF4-FFF2-40B4-BE49-F238E27FC236}">
              <a16:creationId xmlns:a16="http://schemas.microsoft.com/office/drawing/2014/main" id="{25F96E29-D3CE-46F2-8B54-46F35276A65B}"/>
            </a:ext>
          </a:extLst>
        </xdr:cNvPr>
        <xdr:cNvSpPr txBox="1"/>
      </xdr:nvSpPr>
      <xdr:spPr>
        <a:xfrm>
          <a:off x="11354444" y="1704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150784</xdr:rowOff>
    </xdr:from>
    <xdr:ext cx="405111" cy="259045"/>
    <xdr:sp macro="" textlink="">
      <xdr:nvSpPr>
        <xdr:cNvPr id="691" name="n_1mainValue【庁舎】&#10;有形固定資産減価償却率">
          <a:extLst>
            <a:ext uri="{FF2B5EF4-FFF2-40B4-BE49-F238E27FC236}">
              <a16:creationId xmlns:a16="http://schemas.microsoft.com/office/drawing/2014/main" id="{D18DCFCC-AAB6-43AB-8602-B2F2BF54A629}"/>
            </a:ext>
          </a:extLst>
        </xdr:cNvPr>
        <xdr:cNvSpPr txBox="1"/>
      </xdr:nvSpPr>
      <xdr:spPr>
        <a:xfrm>
          <a:off x="13745219" y="17152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169653</xdr:rowOff>
    </xdr:from>
    <xdr:ext cx="405111" cy="259045"/>
    <xdr:sp macro="" textlink="">
      <xdr:nvSpPr>
        <xdr:cNvPr id="692" name="n_2mainValue【庁舎】&#10;有形固定資産減価償却率">
          <a:extLst>
            <a:ext uri="{FF2B5EF4-FFF2-40B4-BE49-F238E27FC236}">
              <a16:creationId xmlns:a16="http://schemas.microsoft.com/office/drawing/2014/main" id="{CBD93B80-62CC-46C7-BB2A-0DE9D392C006}"/>
            </a:ext>
          </a:extLst>
        </xdr:cNvPr>
        <xdr:cNvSpPr txBox="1"/>
      </xdr:nvSpPr>
      <xdr:spPr>
        <a:xfrm>
          <a:off x="12964169" y="1667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127198</xdr:rowOff>
    </xdr:from>
    <xdr:ext cx="405111" cy="259045"/>
    <xdr:sp macro="" textlink="">
      <xdr:nvSpPr>
        <xdr:cNvPr id="693" name="n_3mainValue【庁舎】&#10;有形固定資産減価償却率">
          <a:extLst>
            <a:ext uri="{FF2B5EF4-FFF2-40B4-BE49-F238E27FC236}">
              <a16:creationId xmlns:a16="http://schemas.microsoft.com/office/drawing/2014/main" id="{A5A01ECF-A58C-486D-86DB-3B8136C86B90}"/>
            </a:ext>
          </a:extLst>
        </xdr:cNvPr>
        <xdr:cNvSpPr txBox="1"/>
      </xdr:nvSpPr>
      <xdr:spPr>
        <a:xfrm>
          <a:off x="12164069" y="1664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92908</xdr:rowOff>
    </xdr:from>
    <xdr:ext cx="405111" cy="259045"/>
    <xdr:sp macro="" textlink="">
      <xdr:nvSpPr>
        <xdr:cNvPr id="694" name="n_4mainValue【庁舎】&#10;有形固定資産減価償却率">
          <a:extLst>
            <a:ext uri="{FF2B5EF4-FFF2-40B4-BE49-F238E27FC236}">
              <a16:creationId xmlns:a16="http://schemas.microsoft.com/office/drawing/2014/main" id="{38A23750-5FEB-4CBA-917C-43D2812DEC2B}"/>
            </a:ext>
          </a:extLst>
        </xdr:cNvPr>
        <xdr:cNvSpPr txBox="1"/>
      </xdr:nvSpPr>
      <xdr:spPr>
        <a:xfrm>
          <a:off x="11354444" y="16609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4AE61D59-9E8E-438D-862D-84D92F599A5F}"/>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0F004AD3-7554-470D-AC11-D1D3CF8ABDDA}"/>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E26CBEC0-F3BC-4E9A-AA33-F58399309A2E}"/>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54B5D37D-D578-49EC-9200-354C2F8C2334}"/>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ED845B19-1742-4FC7-9BB1-13CF34B307BE}"/>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387DC437-9363-49F1-A5E0-2093E1B24C34}"/>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1E5E83E9-195A-41E3-ACC0-D86A991DB0E8}"/>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B07010D8-8EF5-4212-89E5-A6BEA9DEA446}"/>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C45DA10C-CA4C-43FF-A998-6AC7CE0330DB}"/>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FABA96BA-54EC-44DD-B95B-96228186D344}"/>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a:extLst>
            <a:ext uri="{FF2B5EF4-FFF2-40B4-BE49-F238E27FC236}">
              <a16:creationId xmlns:a16="http://schemas.microsoft.com/office/drawing/2014/main" id="{D33366F1-C80B-40A4-A211-CE806D393A70}"/>
            </a:ext>
          </a:extLst>
        </xdr:cNvPr>
        <xdr:cNvCxnSpPr/>
      </xdr:nvCxnSpPr>
      <xdr:spPr>
        <a:xfrm>
          <a:off x="164592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a:extLst>
            <a:ext uri="{FF2B5EF4-FFF2-40B4-BE49-F238E27FC236}">
              <a16:creationId xmlns:a16="http://schemas.microsoft.com/office/drawing/2014/main" id="{530957D4-2AFD-4496-A0C5-403625EAD7A6}"/>
            </a:ext>
          </a:extLst>
        </xdr:cNvPr>
        <xdr:cNvSpPr txBox="1"/>
      </xdr:nvSpPr>
      <xdr:spPr>
        <a:xfrm>
          <a:off x="160523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a:extLst>
            <a:ext uri="{FF2B5EF4-FFF2-40B4-BE49-F238E27FC236}">
              <a16:creationId xmlns:a16="http://schemas.microsoft.com/office/drawing/2014/main" id="{269877DB-53C4-4F6E-AA35-248F9690C420}"/>
            </a:ext>
          </a:extLst>
        </xdr:cNvPr>
        <xdr:cNvCxnSpPr/>
      </xdr:nvCxnSpPr>
      <xdr:spPr>
        <a:xfrm>
          <a:off x="164592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a:extLst>
            <a:ext uri="{FF2B5EF4-FFF2-40B4-BE49-F238E27FC236}">
              <a16:creationId xmlns:a16="http://schemas.microsoft.com/office/drawing/2014/main" id="{475542CE-4468-4D03-BEC2-C5405457FB22}"/>
            </a:ext>
          </a:extLst>
        </xdr:cNvPr>
        <xdr:cNvSpPr txBox="1"/>
      </xdr:nvSpPr>
      <xdr:spPr>
        <a:xfrm>
          <a:off x="16052346" y="172481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a:extLst>
            <a:ext uri="{FF2B5EF4-FFF2-40B4-BE49-F238E27FC236}">
              <a16:creationId xmlns:a16="http://schemas.microsoft.com/office/drawing/2014/main" id="{F1E2466C-184F-422A-BDC9-0FFC17AAED97}"/>
            </a:ext>
          </a:extLst>
        </xdr:cNvPr>
        <xdr:cNvCxnSpPr/>
      </xdr:nvCxnSpPr>
      <xdr:spPr>
        <a:xfrm>
          <a:off x="164592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a:extLst>
            <a:ext uri="{FF2B5EF4-FFF2-40B4-BE49-F238E27FC236}">
              <a16:creationId xmlns:a16="http://schemas.microsoft.com/office/drawing/2014/main" id="{96460764-EC1D-4A92-BAAC-7EF60E2CEB36}"/>
            </a:ext>
          </a:extLst>
        </xdr:cNvPr>
        <xdr:cNvSpPr txBox="1"/>
      </xdr:nvSpPr>
      <xdr:spPr>
        <a:xfrm>
          <a:off x="16052346" y="169374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a:extLst>
            <a:ext uri="{FF2B5EF4-FFF2-40B4-BE49-F238E27FC236}">
              <a16:creationId xmlns:a16="http://schemas.microsoft.com/office/drawing/2014/main" id="{06AB392A-E616-4F16-9322-C3D5E3D782C1}"/>
            </a:ext>
          </a:extLst>
        </xdr:cNvPr>
        <xdr:cNvCxnSpPr/>
      </xdr:nvCxnSpPr>
      <xdr:spPr>
        <a:xfrm>
          <a:off x="164592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a:extLst>
            <a:ext uri="{FF2B5EF4-FFF2-40B4-BE49-F238E27FC236}">
              <a16:creationId xmlns:a16="http://schemas.microsoft.com/office/drawing/2014/main" id="{9B25B22A-B796-44CE-82B7-50F1742EC647}"/>
            </a:ext>
          </a:extLst>
        </xdr:cNvPr>
        <xdr:cNvSpPr txBox="1"/>
      </xdr:nvSpPr>
      <xdr:spPr>
        <a:xfrm>
          <a:off x="16052346" y="16629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a:extLst>
            <a:ext uri="{FF2B5EF4-FFF2-40B4-BE49-F238E27FC236}">
              <a16:creationId xmlns:a16="http://schemas.microsoft.com/office/drawing/2014/main" id="{9E0A4C92-1538-417F-A3FC-CE957E03442E}"/>
            </a:ext>
          </a:extLst>
        </xdr:cNvPr>
        <xdr:cNvCxnSpPr/>
      </xdr:nvCxnSpPr>
      <xdr:spPr>
        <a:xfrm>
          <a:off x="164592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a:extLst>
            <a:ext uri="{FF2B5EF4-FFF2-40B4-BE49-F238E27FC236}">
              <a16:creationId xmlns:a16="http://schemas.microsoft.com/office/drawing/2014/main" id="{48EAF7EA-77D8-4CB5-8F6B-FF056CEEE2F6}"/>
            </a:ext>
          </a:extLst>
        </xdr:cNvPr>
        <xdr:cNvSpPr txBox="1"/>
      </xdr:nvSpPr>
      <xdr:spPr>
        <a:xfrm>
          <a:off x="16052346" y="163192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a:extLst>
            <a:ext uri="{FF2B5EF4-FFF2-40B4-BE49-F238E27FC236}">
              <a16:creationId xmlns:a16="http://schemas.microsoft.com/office/drawing/2014/main" id="{CA9291B6-A781-4FFA-89A6-201F6F9876AD}"/>
            </a:ext>
          </a:extLst>
        </xdr:cNvPr>
        <xdr:cNvCxnSpPr/>
      </xdr:nvCxnSpPr>
      <xdr:spPr>
        <a:xfrm>
          <a:off x="164592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a:extLst>
            <a:ext uri="{FF2B5EF4-FFF2-40B4-BE49-F238E27FC236}">
              <a16:creationId xmlns:a16="http://schemas.microsoft.com/office/drawing/2014/main" id="{2E7BA450-6B9D-4173-9449-4BD468B0BEFB}"/>
            </a:ext>
          </a:extLst>
        </xdr:cNvPr>
        <xdr:cNvSpPr txBox="1"/>
      </xdr:nvSpPr>
      <xdr:spPr>
        <a:xfrm>
          <a:off x="16052346" y="160117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463504A3-F336-4548-9763-D1532BC18CB9}"/>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BEADEDEE-0F45-4568-A232-9773FF6B9F03}"/>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005BFA69-2D41-4D1F-9715-E407D94A28CC}"/>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720" name="直線コネクタ 719">
          <a:extLst>
            <a:ext uri="{FF2B5EF4-FFF2-40B4-BE49-F238E27FC236}">
              <a16:creationId xmlns:a16="http://schemas.microsoft.com/office/drawing/2014/main" id="{4FC6F61C-00E3-42F1-B344-E4585E258D08}"/>
            </a:ext>
          </a:extLst>
        </xdr:cNvPr>
        <xdr:cNvCxnSpPr/>
      </xdr:nvCxnSpPr>
      <xdr:spPr>
        <a:xfrm flipV="1">
          <a:off x="19954239" y="16224159"/>
          <a:ext cx="0" cy="125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721" name="【庁舎】&#10;一人当たり面積最小値テキスト">
          <a:extLst>
            <a:ext uri="{FF2B5EF4-FFF2-40B4-BE49-F238E27FC236}">
              <a16:creationId xmlns:a16="http://schemas.microsoft.com/office/drawing/2014/main" id="{735BF9C3-D010-43B9-8117-61761D196381}"/>
            </a:ext>
          </a:extLst>
        </xdr:cNvPr>
        <xdr:cNvSpPr txBox="1"/>
      </xdr:nvSpPr>
      <xdr:spPr>
        <a:xfrm>
          <a:off x="19992975" y="1748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722" name="直線コネクタ 721">
          <a:extLst>
            <a:ext uri="{FF2B5EF4-FFF2-40B4-BE49-F238E27FC236}">
              <a16:creationId xmlns:a16="http://schemas.microsoft.com/office/drawing/2014/main" id="{926ED92E-3B9C-4B7E-900D-18216A8A5FDB}"/>
            </a:ext>
          </a:extLst>
        </xdr:cNvPr>
        <xdr:cNvCxnSpPr/>
      </xdr:nvCxnSpPr>
      <xdr:spPr>
        <a:xfrm>
          <a:off x="19878675" y="1748109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723" name="【庁舎】&#10;一人当たり面積最大値テキスト">
          <a:extLst>
            <a:ext uri="{FF2B5EF4-FFF2-40B4-BE49-F238E27FC236}">
              <a16:creationId xmlns:a16="http://schemas.microsoft.com/office/drawing/2014/main" id="{E330A220-0E20-4CBE-BFFF-01C4235C987A}"/>
            </a:ext>
          </a:extLst>
        </xdr:cNvPr>
        <xdr:cNvSpPr txBox="1"/>
      </xdr:nvSpPr>
      <xdr:spPr>
        <a:xfrm>
          <a:off x="19992975" y="1602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724" name="直線コネクタ 723">
          <a:extLst>
            <a:ext uri="{FF2B5EF4-FFF2-40B4-BE49-F238E27FC236}">
              <a16:creationId xmlns:a16="http://schemas.microsoft.com/office/drawing/2014/main" id="{8BC196E9-E927-4687-B3F4-A6DD7F229F91}"/>
            </a:ext>
          </a:extLst>
        </xdr:cNvPr>
        <xdr:cNvCxnSpPr/>
      </xdr:nvCxnSpPr>
      <xdr:spPr>
        <a:xfrm>
          <a:off x="19878675" y="162241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725" name="【庁舎】&#10;一人当たり面積平均値テキスト">
          <a:extLst>
            <a:ext uri="{FF2B5EF4-FFF2-40B4-BE49-F238E27FC236}">
              <a16:creationId xmlns:a16="http://schemas.microsoft.com/office/drawing/2014/main" id="{47BBBC9B-3B95-4541-A7A7-5DC6DA917214}"/>
            </a:ext>
          </a:extLst>
        </xdr:cNvPr>
        <xdr:cNvSpPr txBox="1"/>
      </xdr:nvSpPr>
      <xdr:spPr>
        <a:xfrm>
          <a:off x="19992975" y="17010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726" name="フローチャート: 判断 725">
          <a:extLst>
            <a:ext uri="{FF2B5EF4-FFF2-40B4-BE49-F238E27FC236}">
              <a16:creationId xmlns:a16="http://schemas.microsoft.com/office/drawing/2014/main" id="{67B0C559-BBCF-4A4D-864A-421D98A498F4}"/>
            </a:ext>
          </a:extLst>
        </xdr:cNvPr>
        <xdr:cNvSpPr/>
      </xdr:nvSpPr>
      <xdr:spPr>
        <a:xfrm>
          <a:off x="19897725" y="1703251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727" name="フローチャート: 判断 726">
          <a:extLst>
            <a:ext uri="{FF2B5EF4-FFF2-40B4-BE49-F238E27FC236}">
              <a16:creationId xmlns:a16="http://schemas.microsoft.com/office/drawing/2014/main" id="{1D41617A-1952-4C0E-8BC2-5156CA4EE5E8}"/>
            </a:ext>
          </a:extLst>
        </xdr:cNvPr>
        <xdr:cNvSpPr/>
      </xdr:nvSpPr>
      <xdr:spPr>
        <a:xfrm>
          <a:off x="19154775" y="1705102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728" name="フローチャート: 判断 727">
          <a:extLst>
            <a:ext uri="{FF2B5EF4-FFF2-40B4-BE49-F238E27FC236}">
              <a16:creationId xmlns:a16="http://schemas.microsoft.com/office/drawing/2014/main" id="{534D8F47-33B4-4D13-AABB-E7903A3660BB}"/>
            </a:ext>
          </a:extLst>
        </xdr:cNvPr>
        <xdr:cNvSpPr/>
      </xdr:nvSpPr>
      <xdr:spPr>
        <a:xfrm>
          <a:off x="18345150" y="170662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729" name="フローチャート: 判断 728">
          <a:extLst>
            <a:ext uri="{FF2B5EF4-FFF2-40B4-BE49-F238E27FC236}">
              <a16:creationId xmlns:a16="http://schemas.microsoft.com/office/drawing/2014/main" id="{51F58E11-B6D6-45B1-98CF-778E1F26260B}"/>
            </a:ext>
          </a:extLst>
        </xdr:cNvPr>
        <xdr:cNvSpPr/>
      </xdr:nvSpPr>
      <xdr:spPr>
        <a:xfrm>
          <a:off x="17554575" y="1705102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730" name="フローチャート: 判断 729">
          <a:extLst>
            <a:ext uri="{FF2B5EF4-FFF2-40B4-BE49-F238E27FC236}">
              <a16:creationId xmlns:a16="http://schemas.microsoft.com/office/drawing/2014/main" id="{A596177D-76C4-49DB-B70D-7BC198AB85F6}"/>
            </a:ext>
          </a:extLst>
        </xdr:cNvPr>
        <xdr:cNvSpPr/>
      </xdr:nvSpPr>
      <xdr:spPr>
        <a:xfrm>
          <a:off x="16754475" y="1706952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15FD25D0-B267-4BA9-ACB3-AC316D4548E1}"/>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48223FC5-ECC2-4047-BBF0-FBFDB28CEFF6}"/>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60ED17CF-9CAC-42F0-A8B0-36551311C55C}"/>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35DAFA43-494E-4BCD-80C7-5C42C3860D8E}"/>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30EF066E-208A-46CB-8DE9-17F002A994ED}"/>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136434</xdr:rowOff>
    </xdr:from>
    <xdr:to>
      <xdr:col>116</xdr:col>
      <xdr:colOff>114300</xdr:colOff>
      <xdr:row>103</xdr:row>
      <xdr:rowOff>66584</xdr:rowOff>
    </xdr:to>
    <xdr:sp macro="" textlink="">
      <xdr:nvSpPr>
        <xdr:cNvPr id="736" name="楕円 735">
          <a:extLst>
            <a:ext uri="{FF2B5EF4-FFF2-40B4-BE49-F238E27FC236}">
              <a16:creationId xmlns:a16="http://schemas.microsoft.com/office/drawing/2014/main" id="{FD26B791-AFDF-40D0-B490-AFBCCF18CA51}"/>
            </a:ext>
          </a:extLst>
        </xdr:cNvPr>
        <xdr:cNvSpPr/>
      </xdr:nvSpPr>
      <xdr:spPr>
        <a:xfrm>
          <a:off x="19897725" y="1665278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159311</xdr:rowOff>
    </xdr:from>
    <xdr:ext cx="469744" cy="259045"/>
    <xdr:sp macro="" textlink="">
      <xdr:nvSpPr>
        <xdr:cNvPr id="737" name="【庁舎】&#10;一人当たり面積該当値テキスト">
          <a:extLst>
            <a:ext uri="{FF2B5EF4-FFF2-40B4-BE49-F238E27FC236}">
              <a16:creationId xmlns:a16="http://schemas.microsoft.com/office/drawing/2014/main" id="{2F26476D-32B1-4BE1-9F33-21BF63618369}"/>
            </a:ext>
          </a:extLst>
        </xdr:cNvPr>
        <xdr:cNvSpPr txBox="1"/>
      </xdr:nvSpPr>
      <xdr:spPr>
        <a:xfrm>
          <a:off x="19992975" y="1651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153851</xdr:rowOff>
    </xdr:from>
    <xdr:to>
      <xdr:col>112</xdr:col>
      <xdr:colOff>38100</xdr:colOff>
      <xdr:row>103</xdr:row>
      <xdr:rowOff>84001</xdr:rowOff>
    </xdr:to>
    <xdr:sp macro="" textlink="">
      <xdr:nvSpPr>
        <xdr:cNvPr id="738" name="楕円 737">
          <a:extLst>
            <a:ext uri="{FF2B5EF4-FFF2-40B4-BE49-F238E27FC236}">
              <a16:creationId xmlns:a16="http://schemas.microsoft.com/office/drawing/2014/main" id="{481C2B94-1684-4A91-BB13-9ED476F7145A}"/>
            </a:ext>
          </a:extLst>
        </xdr:cNvPr>
        <xdr:cNvSpPr/>
      </xdr:nvSpPr>
      <xdr:spPr>
        <a:xfrm>
          <a:off x="19154775" y="1667020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15784</xdr:rowOff>
    </xdr:from>
    <xdr:to>
      <xdr:col>116</xdr:col>
      <xdr:colOff>63500</xdr:colOff>
      <xdr:row>103</xdr:row>
      <xdr:rowOff>33201</xdr:rowOff>
    </xdr:to>
    <xdr:cxnSp macro="">
      <xdr:nvCxnSpPr>
        <xdr:cNvPr id="739" name="直線コネクタ 738">
          <a:extLst>
            <a:ext uri="{FF2B5EF4-FFF2-40B4-BE49-F238E27FC236}">
              <a16:creationId xmlns:a16="http://schemas.microsoft.com/office/drawing/2014/main" id="{6FEE7730-42EE-4E25-B9E9-17038F7BA73C}"/>
            </a:ext>
          </a:extLst>
        </xdr:cNvPr>
        <xdr:cNvCxnSpPr/>
      </xdr:nvCxnSpPr>
      <xdr:spPr>
        <a:xfrm flipV="1">
          <a:off x="19202400" y="16690884"/>
          <a:ext cx="752475"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7438</xdr:rowOff>
    </xdr:from>
    <xdr:to>
      <xdr:col>107</xdr:col>
      <xdr:colOff>101600</xdr:colOff>
      <xdr:row>103</xdr:row>
      <xdr:rowOff>109038</xdr:rowOff>
    </xdr:to>
    <xdr:sp macro="" textlink="">
      <xdr:nvSpPr>
        <xdr:cNvPr id="740" name="楕円 739">
          <a:extLst>
            <a:ext uri="{FF2B5EF4-FFF2-40B4-BE49-F238E27FC236}">
              <a16:creationId xmlns:a16="http://schemas.microsoft.com/office/drawing/2014/main" id="{4988392C-EAC3-4E4B-B6A4-DA8F3BC3A8B8}"/>
            </a:ext>
          </a:extLst>
        </xdr:cNvPr>
        <xdr:cNvSpPr/>
      </xdr:nvSpPr>
      <xdr:spPr>
        <a:xfrm>
          <a:off x="18345150" y="1668888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33201</xdr:rowOff>
    </xdr:from>
    <xdr:to>
      <xdr:col>111</xdr:col>
      <xdr:colOff>177800</xdr:colOff>
      <xdr:row>103</xdr:row>
      <xdr:rowOff>58238</xdr:rowOff>
    </xdr:to>
    <xdr:cxnSp macro="">
      <xdr:nvCxnSpPr>
        <xdr:cNvPr id="741" name="直線コネクタ 740">
          <a:extLst>
            <a:ext uri="{FF2B5EF4-FFF2-40B4-BE49-F238E27FC236}">
              <a16:creationId xmlns:a16="http://schemas.microsoft.com/office/drawing/2014/main" id="{B157B6CE-33D1-46CC-8C8F-12B9521F9566}"/>
            </a:ext>
          </a:extLst>
        </xdr:cNvPr>
        <xdr:cNvCxnSpPr/>
      </xdr:nvCxnSpPr>
      <xdr:spPr>
        <a:xfrm flipV="1">
          <a:off x="18392775" y="16708301"/>
          <a:ext cx="809625" cy="2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24856</xdr:rowOff>
    </xdr:from>
    <xdr:to>
      <xdr:col>102</xdr:col>
      <xdr:colOff>165100</xdr:colOff>
      <xdr:row>103</xdr:row>
      <xdr:rowOff>126456</xdr:rowOff>
    </xdr:to>
    <xdr:sp macro="" textlink="">
      <xdr:nvSpPr>
        <xdr:cNvPr id="742" name="楕円 741">
          <a:extLst>
            <a:ext uri="{FF2B5EF4-FFF2-40B4-BE49-F238E27FC236}">
              <a16:creationId xmlns:a16="http://schemas.microsoft.com/office/drawing/2014/main" id="{6533E3D9-DDC1-43D6-8B67-49033D7BA1F8}"/>
            </a:ext>
          </a:extLst>
        </xdr:cNvPr>
        <xdr:cNvSpPr/>
      </xdr:nvSpPr>
      <xdr:spPr>
        <a:xfrm>
          <a:off x="17554575" y="167063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58238</xdr:rowOff>
    </xdr:from>
    <xdr:to>
      <xdr:col>107</xdr:col>
      <xdr:colOff>50800</xdr:colOff>
      <xdr:row>103</xdr:row>
      <xdr:rowOff>75656</xdr:rowOff>
    </xdr:to>
    <xdr:cxnSp macro="">
      <xdr:nvCxnSpPr>
        <xdr:cNvPr id="743" name="直線コネクタ 742">
          <a:extLst>
            <a:ext uri="{FF2B5EF4-FFF2-40B4-BE49-F238E27FC236}">
              <a16:creationId xmlns:a16="http://schemas.microsoft.com/office/drawing/2014/main" id="{4C405B5B-5062-4853-8727-5901CF3A9636}"/>
            </a:ext>
          </a:extLst>
        </xdr:cNvPr>
        <xdr:cNvCxnSpPr/>
      </xdr:nvCxnSpPr>
      <xdr:spPr>
        <a:xfrm flipV="1">
          <a:off x="17602200" y="16736513"/>
          <a:ext cx="790575"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55336</xdr:rowOff>
    </xdr:from>
    <xdr:to>
      <xdr:col>98</xdr:col>
      <xdr:colOff>38100</xdr:colOff>
      <xdr:row>103</xdr:row>
      <xdr:rowOff>156936</xdr:rowOff>
    </xdr:to>
    <xdr:sp macro="" textlink="">
      <xdr:nvSpPr>
        <xdr:cNvPr id="744" name="楕円 743">
          <a:extLst>
            <a:ext uri="{FF2B5EF4-FFF2-40B4-BE49-F238E27FC236}">
              <a16:creationId xmlns:a16="http://schemas.microsoft.com/office/drawing/2014/main" id="{8B336EF6-5E78-4FF6-B951-E3E469ED6FB9}"/>
            </a:ext>
          </a:extLst>
        </xdr:cNvPr>
        <xdr:cNvSpPr/>
      </xdr:nvSpPr>
      <xdr:spPr>
        <a:xfrm>
          <a:off x="16754475" y="1673361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75656</xdr:rowOff>
    </xdr:from>
    <xdr:to>
      <xdr:col>102</xdr:col>
      <xdr:colOff>114300</xdr:colOff>
      <xdr:row>103</xdr:row>
      <xdr:rowOff>106136</xdr:rowOff>
    </xdr:to>
    <xdr:cxnSp macro="">
      <xdr:nvCxnSpPr>
        <xdr:cNvPr id="745" name="直線コネクタ 744">
          <a:extLst>
            <a:ext uri="{FF2B5EF4-FFF2-40B4-BE49-F238E27FC236}">
              <a16:creationId xmlns:a16="http://schemas.microsoft.com/office/drawing/2014/main" id="{AE44741E-5987-49EB-9765-B9EE794233F1}"/>
            </a:ext>
          </a:extLst>
        </xdr:cNvPr>
        <xdr:cNvCxnSpPr/>
      </xdr:nvCxnSpPr>
      <xdr:spPr>
        <a:xfrm flipV="1">
          <a:off x="16802100" y="16753931"/>
          <a:ext cx="8001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144797</xdr:rowOff>
    </xdr:from>
    <xdr:ext cx="469744" cy="259045"/>
    <xdr:sp macro="" textlink="">
      <xdr:nvSpPr>
        <xdr:cNvPr id="746" name="n_1aveValue【庁舎】&#10;一人当たり面積">
          <a:extLst>
            <a:ext uri="{FF2B5EF4-FFF2-40B4-BE49-F238E27FC236}">
              <a16:creationId xmlns:a16="http://schemas.microsoft.com/office/drawing/2014/main" id="{A51023FE-1F66-4F1D-9A9F-ED23C7317A93}"/>
            </a:ext>
          </a:extLst>
        </xdr:cNvPr>
        <xdr:cNvSpPr txBox="1"/>
      </xdr:nvSpPr>
      <xdr:spPr>
        <a:xfrm>
          <a:off x="18983402" y="1714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747" name="n_2aveValue【庁舎】&#10;一人当たり面積">
          <a:extLst>
            <a:ext uri="{FF2B5EF4-FFF2-40B4-BE49-F238E27FC236}">
              <a16:creationId xmlns:a16="http://schemas.microsoft.com/office/drawing/2014/main" id="{F7009C8D-9737-4B09-89AC-CDCCC8910576}"/>
            </a:ext>
          </a:extLst>
        </xdr:cNvPr>
        <xdr:cNvSpPr txBox="1"/>
      </xdr:nvSpPr>
      <xdr:spPr>
        <a:xfrm>
          <a:off x="18183302" y="1716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144797</xdr:rowOff>
    </xdr:from>
    <xdr:ext cx="469744" cy="259045"/>
    <xdr:sp macro="" textlink="">
      <xdr:nvSpPr>
        <xdr:cNvPr id="748" name="n_3aveValue【庁舎】&#10;一人当たり面積">
          <a:extLst>
            <a:ext uri="{FF2B5EF4-FFF2-40B4-BE49-F238E27FC236}">
              <a16:creationId xmlns:a16="http://schemas.microsoft.com/office/drawing/2014/main" id="{FA2759FD-3410-42CE-9280-1E9E1AB2F91F}"/>
            </a:ext>
          </a:extLst>
        </xdr:cNvPr>
        <xdr:cNvSpPr txBox="1"/>
      </xdr:nvSpPr>
      <xdr:spPr>
        <a:xfrm>
          <a:off x="17383202" y="1714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163303</xdr:rowOff>
    </xdr:from>
    <xdr:ext cx="469744" cy="259045"/>
    <xdr:sp macro="" textlink="">
      <xdr:nvSpPr>
        <xdr:cNvPr id="749" name="n_4aveValue【庁舎】&#10;一人当たり面積">
          <a:extLst>
            <a:ext uri="{FF2B5EF4-FFF2-40B4-BE49-F238E27FC236}">
              <a16:creationId xmlns:a16="http://schemas.microsoft.com/office/drawing/2014/main" id="{5B33F17A-0A00-480A-ACE4-49F6D4E03E88}"/>
            </a:ext>
          </a:extLst>
        </xdr:cNvPr>
        <xdr:cNvSpPr txBox="1"/>
      </xdr:nvSpPr>
      <xdr:spPr>
        <a:xfrm>
          <a:off x="16592627" y="1716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100528</xdr:rowOff>
    </xdr:from>
    <xdr:ext cx="469744" cy="259045"/>
    <xdr:sp macro="" textlink="">
      <xdr:nvSpPr>
        <xdr:cNvPr id="750" name="n_1mainValue【庁舎】&#10;一人当たり面積">
          <a:extLst>
            <a:ext uri="{FF2B5EF4-FFF2-40B4-BE49-F238E27FC236}">
              <a16:creationId xmlns:a16="http://schemas.microsoft.com/office/drawing/2014/main" id="{F2B07BC0-1B80-4FCC-843D-95113444E042}"/>
            </a:ext>
          </a:extLst>
        </xdr:cNvPr>
        <xdr:cNvSpPr txBox="1"/>
      </xdr:nvSpPr>
      <xdr:spPr>
        <a:xfrm>
          <a:off x="18983402" y="16458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125565</xdr:rowOff>
    </xdr:from>
    <xdr:ext cx="469744" cy="259045"/>
    <xdr:sp macro="" textlink="">
      <xdr:nvSpPr>
        <xdr:cNvPr id="751" name="n_2mainValue【庁舎】&#10;一人当たり面積">
          <a:extLst>
            <a:ext uri="{FF2B5EF4-FFF2-40B4-BE49-F238E27FC236}">
              <a16:creationId xmlns:a16="http://schemas.microsoft.com/office/drawing/2014/main" id="{80343671-68E1-4609-8175-BBCA86020146}"/>
            </a:ext>
          </a:extLst>
        </xdr:cNvPr>
        <xdr:cNvSpPr txBox="1"/>
      </xdr:nvSpPr>
      <xdr:spPr>
        <a:xfrm>
          <a:off x="18183302" y="1647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142983</xdr:rowOff>
    </xdr:from>
    <xdr:ext cx="469744" cy="259045"/>
    <xdr:sp macro="" textlink="">
      <xdr:nvSpPr>
        <xdr:cNvPr id="752" name="n_3mainValue【庁舎】&#10;一人当たり面積">
          <a:extLst>
            <a:ext uri="{FF2B5EF4-FFF2-40B4-BE49-F238E27FC236}">
              <a16:creationId xmlns:a16="http://schemas.microsoft.com/office/drawing/2014/main" id="{D952F51B-5499-4A26-8F0A-47A1B09CBF64}"/>
            </a:ext>
          </a:extLst>
        </xdr:cNvPr>
        <xdr:cNvSpPr txBox="1"/>
      </xdr:nvSpPr>
      <xdr:spPr>
        <a:xfrm>
          <a:off x="17383202" y="1649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2013</xdr:rowOff>
    </xdr:from>
    <xdr:ext cx="469744" cy="259045"/>
    <xdr:sp macro="" textlink="">
      <xdr:nvSpPr>
        <xdr:cNvPr id="753" name="n_4mainValue【庁舎】&#10;一人当たり面積">
          <a:extLst>
            <a:ext uri="{FF2B5EF4-FFF2-40B4-BE49-F238E27FC236}">
              <a16:creationId xmlns:a16="http://schemas.microsoft.com/office/drawing/2014/main" id="{96BE5451-F0E5-40F6-B998-416EA4046057}"/>
            </a:ext>
          </a:extLst>
        </xdr:cNvPr>
        <xdr:cNvSpPr txBox="1"/>
      </xdr:nvSpPr>
      <xdr:spPr>
        <a:xfrm>
          <a:off x="16592627" y="1651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60D645D6-7FE4-4CC0-BE8D-D4CE2C7BC6D1}"/>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E1074270-F08E-4819-A737-14E56EB52188}"/>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84BFA5AA-E128-4603-AC61-6275AE38F497}"/>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各種公共施設「体育館・プール」、「保健センター」、「庁舎」については、人口一人当たりの面積が全国平均よりも高くなっている。</a:t>
          </a:r>
        </a:p>
        <a:p>
          <a:r>
            <a:rPr kumimoji="1" lang="ja-JP" altLang="en-US" sz="1300">
              <a:latin typeface="ＭＳ Ｐゴシック" panose="020B0600070205080204" pitchFamily="50" charset="-128"/>
              <a:ea typeface="ＭＳ Ｐゴシック" panose="020B0600070205080204" pitchFamily="50" charset="-128"/>
            </a:rPr>
            <a:t>離島同士の合併による地理的条件から人口規模より公共施設の数や面積が大きくなることは避けられない状況ではあったが、令和３年度に岩城橋が開通し、４つの島が陸続きになったことから公共施設等総合管理計画及び個別施設計画に基づき、施設の適正化（統廃合）を図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6,180
5,902
30.38
7,341,174
7,255,074
71,567
4,045,520
8,704,346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人口減少や少子高齢化に加え、歳入総額に占める自主財源割合は２割ほどで、財政基盤も弱いため、全国平均や類似団体平均を大きく下回っている。今後も人口減少対策の取り組みを進めながら、</a:t>
          </a:r>
          <a:r>
            <a:rPr kumimoji="1" lang="ja-JP" altLang="en-US" sz="1100">
              <a:solidFill>
                <a:schemeClr val="dk1"/>
              </a:solidFill>
              <a:effectLst/>
              <a:latin typeface="+mn-lt"/>
              <a:ea typeface="+mn-ea"/>
              <a:cs typeface="+mn-cs"/>
            </a:rPr>
            <a:t>主要産業の育成、</a:t>
          </a:r>
          <a:r>
            <a:rPr kumimoji="1" lang="ja-JP" altLang="ja-JP" sz="1100">
              <a:solidFill>
                <a:schemeClr val="dk1"/>
              </a:solidFill>
              <a:effectLst/>
              <a:latin typeface="+mn-lt"/>
              <a:ea typeface="+mn-ea"/>
              <a:cs typeface="+mn-cs"/>
            </a:rPr>
            <a:t>新たな雇用の創出など自主財源の確保に努める。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130628</xdr:rowOff>
    </xdr:from>
    <xdr:to>
      <xdr:col>23</xdr:col>
      <xdr:colOff>133350</xdr:colOff>
      <xdr:row>44</xdr:row>
      <xdr:rowOff>130628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7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130628</xdr:rowOff>
    </xdr:from>
    <xdr:to>
      <xdr:col>19</xdr:col>
      <xdr:colOff>133350</xdr:colOff>
      <xdr:row>44</xdr:row>
      <xdr:rowOff>130628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144736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7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130628</xdr:rowOff>
    </xdr:from>
    <xdr:to>
      <xdr:col>15</xdr:col>
      <xdr:colOff>82550</xdr:colOff>
      <xdr:row>44</xdr:row>
      <xdr:rowOff>130628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133246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130628</xdr:rowOff>
    </xdr:from>
    <xdr:to>
      <xdr:col>11</xdr:col>
      <xdr:colOff>31750</xdr:colOff>
      <xdr:row>44</xdr:row>
      <xdr:rowOff>130628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79828</xdr:rowOff>
    </xdr:from>
    <xdr:to>
      <xdr:col>23</xdr:col>
      <xdr:colOff>184150</xdr:colOff>
      <xdr:row>45</xdr:row>
      <xdr:rowOff>9978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147155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79828</xdr:rowOff>
    </xdr:from>
    <xdr:to>
      <xdr:col>19</xdr:col>
      <xdr:colOff>184150</xdr:colOff>
      <xdr:row>45</xdr:row>
      <xdr:rowOff>9978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166205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79828</xdr:rowOff>
    </xdr:from>
    <xdr:to>
      <xdr:col>15</xdr:col>
      <xdr:colOff>133350</xdr:colOff>
      <xdr:row>45</xdr:row>
      <xdr:rowOff>9978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166205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79828</xdr:rowOff>
    </xdr:from>
    <xdr:to>
      <xdr:col>11</xdr:col>
      <xdr:colOff>82550</xdr:colOff>
      <xdr:row>45</xdr:row>
      <xdr:rowOff>9978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166205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79828</xdr:rowOff>
    </xdr:from>
    <xdr:to>
      <xdr:col>7</xdr:col>
      <xdr:colOff>31750</xdr:colOff>
      <xdr:row>45</xdr:row>
      <xdr:rowOff>9978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166205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94.9</a:t>
          </a:r>
          <a:r>
            <a:rPr kumimoji="1" lang="ja-JP" altLang="ja-JP" sz="1100">
              <a:solidFill>
                <a:schemeClr val="dk1"/>
              </a:solidFill>
              <a:effectLst/>
              <a:latin typeface="+mn-lt"/>
              <a:ea typeface="+mn-ea"/>
              <a:cs typeface="+mn-cs"/>
            </a:rPr>
            <a:t>％となった。主な要因は歳出面で</a:t>
          </a:r>
          <a:r>
            <a:rPr kumimoji="1" lang="ja-JP" altLang="en-US" sz="1100">
              <a:solidFill>
                <a:schemeClr val="dk1"/>
              </a:solidFill>
              <a:effectLst/>
              <a:latin typeface="+mn-lt"/>
              <a:ea typeface="+mn-ea"/>
              <a:cs typeface="+mn-cs"/>
            </a:rPr>
            <a:t>の給与改定等による人件費の増加や公共施設の維持補修費の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、補助費等の増加</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義務的経費の経常収支比率も高止まりしており、</a:t>
          </a:r>
          <a:r>
            <a:rPr kumimoji="1" lang="en-US" altLang="ja-JP" sz="1100">
              <a:solidFill>
                <a:schemeClr val="dk1"/>
              </a:solidFill>
              <a:effectLst/>
              <a:latin typeface="+mn-lt"/>
              <a:ea typeface="+mn-ea"/>
              <a:cs typeface="+mn-cs"/>
            </a:rPr>
            <a:t>58.6</a:t>
          </a:r>
          <a:r>
            <a:rPr kumimoji="1" lang="ja-JP" altLang="ja-JP" sz="1100">
              <a:solidFill>
                <a:schemeClr val="dk1"/>
              </a:solidFill>
              <a:effectLst/>
              <a:latin typeface="+mn-lt"/>
              <a:ea typeface="+mn-ea"/>
              <a:cs typeface="+mn-cs"/>
            </a:rPr>
            <a:t>％と前年度比で</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ポイント上昇している。中でも人件費は</a:t>
          </a:r>
          <a:r>
            <a:rPr kumimoji="1" lang="en-US" altLang="ja-JP" sz="1100">
              <a:solidFill>
                <a:schemeClr val="dk1"/>
              </a:solidFill>
              <a:effectLst/>
              <a:latin typeface="+mn-lt"/>
              <a:ea typeface="+mn-ea"/>
              <a:cs typeface="+mn-cs"/>
            </a:rPr>
            <a:t>30.6</a:t>
          </a:r>
          <a:r>
            <a:rPr kumimoji="1" lang="ja-JP" altLang="ja-JP" sz="1100">
              <a:solidFill>
                <a:schemeClr val="dk1"/>
              </a:solidFill>
              <a:effectLst/>
              <a:latin typeface="+mn-lt"/>
              <a:ea typeface="+mn-ea"/>
              <a:cs typeface="+mn-cs"/>
            </a:rPr>
            <a:t>％ともっとも高い数値となって</a:t>
          </a:r>
          <a:r>
            <a:rPr kumimoji="1" lang="ja-JP" altLang="en-US" sz="1100">
              <a:solidFill>
                <a:schemeClr val="dk1"/>
              </a:solidFill>
              <a:effectLst/>
              <a:latin typeface="+mn-lt"/>
              <a:ea typeface="+mn-ea"/>
              <a:cs typeface="+mn-cs"/>
            </a:rPr>
            <a:t>おり、今後も引き続き</a:t>
          </a:r>
          <a:r>
            <a:rPr kumimoji="1" lang="ja-JP" altLang="ja-JP" sz="1100">
              <a:solidFill>
                <a:schemeClr val="dk1"/>
              </a:solidFill>
              <a:effectLst/>
              <a:latin typeface="+mn-lt"/>
              <a:ea typeface="+mn-ea"/>
              <a:cs typeface="+mn-cs"/>
            </a:rPr>
            <a:t>定員管理計画に基づ</a:t>
          </a:r>
          <a:r>
            <a:rPr kumimoji="1" lang="ja-JP" altLang="en-US" sz="1100">
              <a:solidFill>
                <a:schemeClr val="dk1"/>
              </a:solidFill>
              <a:effectLst/>
              <a:latin typeface="+mn-lt"/>
              <a:ea typeface="+mn-ea"/>
              <a:cs typeface="+mn-cs"/>
            </a:rPr>
            <a:t>いた</a:t>
          </a:r>
          <a:r>
            <a:rPr kumimoji="1" lang="ja-JP" altLang="ja-JP" sz="1100">
              <a:solidFill>
                <a:schemeClr val="dk1"/>
              </a:solidFill>
              <a:effectLst/>
              <a:latin typeface="+mn-lt"/>
              <a:ea typeface="+mn-ea"/>
              <a:cs typeface="+mn-cs"/>
            </a:rPr>
            <a:t>適正な定員管理及び事務事業の見直しによる事業の集約化・効率化を行うことで、人件費の抑制に努める。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28363</xdr:rowOff>
    </xdr:from>
    <xdr:to>
      <xdr:col>23</xdr:col>
      <xdr:colOff>133350</xdr:colOff>
      <xdr:row>62</xdr:row>
      <xdr:rowOff>62547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658263"/>
          <a:ext cx="838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46901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3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117369</xdr:rowOff>
    </xdr:from>
    <xdr:to>
      <xdr:col>19</xdr:col>
      <xdr:colOff>133350</xdr:colOff>
      <xdr:row>62</xdr:row>
      <xdr:rowOff>28363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75819"/>
          <a:ext cx="889000" cy="8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118021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3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117369</xdr:rowOff>
    </xdr:from>
    <xdr:to>
      <xdr:col>15</xdr:col>
      <xdr:colOff>82550</xdr:colOff>
      <xdr:row>62</xdr:row>
      <xdr:rowOff>92710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575819"/>
          <a:ext cx="889000" cy="14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45631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92710</xdr:rowOff>
    </xdr:from>
    <xdr:to>
      <xdr:col>11</xdr:col>
      <xdr:colOff>31750</xdr:colOff>
      <xdr:row>62</xdr:row>
      <xdr:rowOff>155046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722610"/>
          <a:ext cx="889000" cy="6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142151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170303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11747</xdr:rowOff>
    </xdr:from>
    <xdr:to>
      <xdr:col>23</xdr:col>
      <xdr:colOff>184150</xdr:colOff>
      <xdr:row>62</xdr:row>
      <xdr:rowOff>113347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155274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613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149013</xdr:rowOff>
    </xdr:from>
    <xdr:to>
      <xdr:col>19</xdr:col>
      <xdr:colOff>184150</xdr:colOff>
      <xdr:row>62</xdr:row>
      <xdr:rowOff>79163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63940</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66569</xdr:rowOff>
    </xdr:from>
    <xdr:to>
      <xdr:col>15</xdr:col>
      <xdr:colOff>133350</xdr:colOff>
      <xdr:row>61</xdr:row>
      <xdr:rowOff>168169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152946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1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41910</xdr:rowOff>
    </xdr:from>
    <xdr:to>
      <xdr:col>11</xdr:col>
      <xdr:colOff>82550</xdr:colOff>
      <xdr:row>62</xdr:row>
      <xdr:rowOff>143510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104246</xdr:rowOff>
    </xdr:from>
    <xdr:to>
      <xdr:col>7</xdr:col>
      <xdr:colOff>31750</xdr:colOff>
      <xdr:row>63</xdr:row>
      <xdr:rowOff>34396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73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19173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82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[402,956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１人当たり</a:t>
          </a:r>
          <a:r>
            <a:rPr kumimoji="1" lang="en-US" altLang="ja-JP" sz="1100">
              <a:solidFill>
                <a:schemeClr val="dk1"/>
              </a:solidFill>
              <a:effectLst/>
              <a:latin typeface="+mn-lt"/>
              <a:ea typeface="+mn-ea"/>
              <a:cs typeface="+mn-cs"/>
            </a:rPr>
            <a:t>402,956</a:t>
          </a:r>
          <a:r>
            <a:rPr kumimoji="1" lang="ja-JP" altLang="ja-JP" sz="1100">
              <a:solidFill>
                <a:schemeClr val="dk1"/>
              </a:solidFill>
              <a:effectLst/>
              <a:latin typeface="+mn-lt"/>
              <a:ea typeface="+mn-ea"/>
              <a:cs typeface="+mn-cs"/>
            </a:rPr>
            <a:t>円と前年度から</a:t>
          </a:r>
          <a:r>
            <a:rPr kumimoji="1" lang="en-US" altLang="ja-JP" sz="1100">
              <a:solidFill>
                <a:schemeClr val="dk1"/>
              </a:solidFill>
              <a:effectLst/>
              <a:latin typeface="+mn-lt"/>
              <a:ea typeface="+mn-ea"/>
              <a:cs typeface="+mn-cs"/>
            </a:rPr>
            <a:t>11,783</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ており、類似団体平均を大きく上回っている。これは、離島同士の合併による行政サービスの低下を招かないよう総合支所・分庁併用方式を採用しているため、職員数が多くなっていることによるものである。また、その他の要因としては、離島間における地域格差の無いよう類似施設を複数有することから、維持管理費等による物件費が嵩んでいるため、今後は、公共施設等総合管理計画に基づき、施設の統廃合</a:t>
          </a:r>
          <a:r>
            <a:rPr kumimoji="1" lang="ja-JP" altLang="en-US" sz="1100">
              <a:solidFill>
                <a:schemeClr val="dk1"/>
              </a:solidFill>
              <a:effectLst/>
              <a:latin typeface="+mn-lt"/>
              <a:ea typeface="+mn-ea"/>
              <a:cs typeface="+mn-cs"/>
            </a:rPr>
            <a:t>や集約化を</a:t>
          </a:r>
          <a:r>
            <a:rPr kumimoji="1" lang="ja-JP" altLang="ja-JP" sz="1100">
              <a:solidFill>
                <a:schemeClr val="dk1"/>
              </a:solidFill>
              <a:effectLst/>
              <a:latin typeface="+mn-lt"/>
              <a:ea typeface="+mn-ea"/>
              <a:cs typeface="+mn-cs"/>
            </a:rPr>
            <a:t>進めることで施設の適正化を図る。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56400</xdr:rowOff>
    </xdr:from>
    <xdr:to>
      <xdr:col>23</xdr:col>
      <xdr:colOff>133350</xdr:colOff>
      <xdr:row>82</xdr:row>
      <xdr:rowOff>65878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15300"/>
          <a:ext cx="838200" cy="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122758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38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51439</xdr:rowOff>
    </xdr:from>
    <xdr:to>
      <xdr:col>19</xdr:col>
      <xdr:colOff>133350</xdr:colOff>
      <xdr:row>82</xdr:row>
      <xdr:rowOff>56400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10339"/>
          <a:ext cx="889000" cy="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39240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55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51439</xdr:rowOff>
    </xdr:from>
    <xdr:to>
      <xdr:col>15</xdr:col>
      <xdr:colOff>82550</xdr:colOff>
      <xdr:row>82</xdr:row>
      <xdr:rowOff>54476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110339"/>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26153</xdr:rowOff>
    </xdr:from>
    <xdr:to>
      <xdr:col>11</xdr:col>
      <xdr:colOff>31750</xdr:colOff>
      <xdr:row>82</xdr:row>
      <xdr:rowOff>54476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85053"/>
          <a:ext cx="889000" cy="2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5430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159704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0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15078</xdr:rowOff>
    </xdr:from>
    <xdr:to>
      <xdr:col>23</xdr:col>
      <xdr:colOff>184150</xdr:colOff>
      <xdr:row>82</xdr:row>
      <xdr:rowOff>116678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7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158605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46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5600</xdr:rowOff>
    </xdr:from>
    <xdr:to>
      <xdr:col>19</xdr:col>
      <xdr:colOff>184150</xdr:colOff>
      <xdr:row>82</xdr:row>
      <xdr:rowOff>107200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6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91977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5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639</xdr:rowOff>
    </xdr:from>
    <xdr:to>
      <xdr:col>15</xdr:col>
      <xdr:colOff>133350</xdr:colOff>
      <xdr:row>82</xdr:row>
      <xdr:rowOff>102239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5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87016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4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3676</xdr:rowOff>
    </xdr:from>
    <xdr:to>
      <xdr:col>11</xdr:col>
      <xdr:colOff>82550</xdr:colOff>
      <xdr:row>82</xdr:row>
      <xdr:rowOff>105276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6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90053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4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146803</xdr:rowOff>
    </xdr:from>
    <xdr:to>
      <xdr:col>7</xdr:col>
      <xdr:colOff>31750</xdr:colOff>
      <xdr:row>82</xdr:row>
      <xdr:rowOff>76953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3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61730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20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前年度から数値は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ポイント上昇したものの、類似団体平均値を大きく下回る状況が続いている。今後は、職員の削減に努めるとともに、人事評価制度の適切な運用により、給与水準の適正化に努める。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155423</xdr:rowOff>
    </xdr:from>
    <xdr:to>
      <xdr:col>81</xdr:col>
      <xdr:colOff>44450</xdr:colOff>
      <xdr:row>89</xdr:row>
      <xdr:rowOff>104321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4214323"/>
          <a:ext cx="0" cy="11490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70350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95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155423</xdr:rowOff>
    </xdr:from>
    <xdr:to>
      <xdr:col>81</xdr:col>
      <xdr:colOff>133350</xdr:colOff>
      <xdr:row>82</xdr:row>
      <xdr:rowOff>155423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421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52009</xdr:rowOff>
    </xdr:from>
    <xdr:to>
      <xdr:col>81</xdr:col>
      <xdr:colOff>44450</xdr:colOff>
      <xdr:row>82</xdr:row>
      <xdr:rowOff>166914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110909"/>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148365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216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4838</xdr:rowOff>
    </xdr:from>
    <xdr:to>
      <xdr:col>81</xdr:col>
      <xdr:colOff>95250</xdr:colOff>
      <xdr:row>86</xdr:row>
      <xdr:rowOff>106438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85573</xdr:rowOff>
    </xdr:from>
    <xdr:to>
      <xdr:col>77</xdr:col>
      <xdr:colOff>44450</xdr:colOff>
      <xdr:row>82</xdr:row>
      <xdr:rowOff>52009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397302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4838</xdr:rowOff>
    </xdr:from>
    <xdr:to>
      <xdr:col>77</xdr:col>
      <xdr:colOff>95250</xdr:colOff>
      <xdr:row>86</xdr:row>
      <xdr:rowOff>106438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91215</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3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62593</xdr:rowOff>
    </xdr:from>
    <xdr:to>
      <xdr:col>72</xdr:col>
      <xdr:colOff>203200</xdr:colOff>
      <xdr:row>81</xdr:row>
      <xdr:rowOff>85573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3950043"/>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164798</xdr:rowOff>
    </xdr:from>
    <xdr:to>
      <xdr:col>73</xdr:col>
      <xdr:colOff>44450</xdr:colOff>
      <xdr:row>86</xdr:row>
      <xdr:rowOff>94948</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79725</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62593</xdr:rowOff>
    </xdr:from>
    <xdr:to>
      <xdr:col>68</xdr:col>
      <xdr:colOff>152400</xdr:colOff>
      <xdr:row>82</xdr:row>
      <xdr:rowOff>52009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3950043"/>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116114</xdr:rowOff>
    </xdr:from>
    <xdr:to>
      <xdr:col>81</xdr:col>
      <xdr:colOff>95250</xdr:colOff>
      <xdr:row>83</xdr:row>
      <xdr:rowOff>46264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37391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096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1209</xdr:rowOff>
    </xdr:from>
    <xdr:to>
      <xdr:col>77</xdr:col>
      <xdr:colOff>95250</xdr:colOff>
      <xdr:row>82</xdr:row>
      <xdr:rowOff>102809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0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112986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828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34773</xdr:rowOff>
    </xdr:from>
    <xdr:to>
      <xdr:col>73</xdr:col>
      <xdr:colOff>44450</xdr:colOff>
      <xdr:row>81</xdr:row>
      <xdr:rowOff>136373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392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146550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69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11793</xdr:rowOff>
    </xdr:from>
    <xdr:to>
      <xdr:col>68</xdr:col>
      <xdr:colOff>203200</xdr:colOff>
      <xdr:row>81</xdr:row>
      <xdr:rowOff>113393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123570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1209</xdr:rowOff>
    </xdr:from>
    <xdr:to>
      <xdr:col>64</xdr:col>
      <xdr:colOff>152400</xdr:colOff>
      <xdr:row>82</xdr:row>
      <xdr:rowOff>102809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0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112986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8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離島同士の合併による行政サービスの低下を招かないよう総合支所・分庁併用方式を採用しているため、人口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人当たり職員数は類似団体に比べ</a:t>
          </a:r>
          <a:r>
            <a:rPr kumimoji="1" lang="ja-JP" altLang="en-US" sz="1100">
              <a:solidFill>
                <a:schemeClr val="dk1"/>
              </a:solidFill>
              <a:effectLst/>
              <a:latin typeface="+mn-lt"/>
              <a:ea typeface="+mn-ea"/>
              <a:cs typeface="+mn-cs"/>
            </a:rPr>
            <a:t>大きく上回って</a:t>
          </a:r>
          <a:r>
            <a:rPr kumimoji="1" lang="ja-JP" altLang="ja-JP" sz="1100">
              <a:solidFill>
                <a:schemeClr val="dk1"/>
              </a:solidFill>
              <a:effectLst/>
              <a:latin typeface="+mn-lt"/>
              <a:ea typeface="+mn-ea"/>
              <a:cs typeface="+mn-cs"/>
            </a:rPr>
            <a:t>いる。令和３年度の岩城橋開通により、町内４つの有人島が陸続きとなったことから、組織体系の見直し及び業務の簡素化・効率化、民間委託の活用など事務事業の見直し</a:t>
          </a:r>
          <a:r>
            <a:rPr kumimoji="1" lang="ja-JP" altLang="en-US" sz="1100">
              <a:solidFill>
                <a:schemeClr val="dk1"/>
              </a:solidFill>
              <a:effectLst/>
              <a:latin typeface="+mn-lt"/>
              <a:ea typeface="+mn-ea"/>
              <a:cs typeface="+mn-cs"/>
            </a:rPr>
            <a:t>や施設の</a:t>
          </a:r>
          <a:r>
            <a:rPr kumimoji="1" lang="ja-JP" altLang="ja-JP" sz="1100">
              <a:solidFill>
                <a:schemeClr val="dk1"/>
              </a:solidFill>
              <a:effectLst/>
              <a:latin typeface="+mn-lt"/>
              <a:ea typeface="+mn-ea"/>
              <a:cs typeface="+mn-cs"/>
            </a:rPr>
            <a:t>統廃合</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集約化により、定員管理の適正化に努める。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55658</xdr:rowOff>
    </xdr:from>
    <xdr:to>
      <xdr:col>81</xdr:col>
      <xdr:colOff>44450</xdr:colOff>
      <xdr:row>64</xdr:row>
      <xdr:rowOff>79787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028458"/>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112983</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2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55658</xdr:rowOff>
    </xdr:from>
    <xdr:to>
      <xdr:col>77</xdr:col>
      <xdr:colOff>44450</xdr:colOff>
      <xdr:row>64</xdr:row>
      <xdr:rowOff>115380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1028458"/>
          <a:ext cx="889000" cy="5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25322</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4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88233</xdr:rowOff>
    </xdr:from>
    <xdr:to>
      <xdr:col>72</xdr:col>
      <xdr:colOff>203200</xdr:colOff>
      <xdr:row>64</xdr:row>
      <xdr:rowOff>115380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061033"/>
          <a:ext cx="889000" cy="2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3605</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88233</xdr:rowOff>
    </xdr:from>
    <xdr:to>
      <xdr:col>68</xdr:col>
      <xdr:colOff>152400</xdr:colOff>
      <xdr:row>64</xdr:row>
      <xdr:rowOff>123825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1061033"/>
          <a:ext cx="889000" cy="3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168419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159973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10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28987</xdr:rowOff>
    </xdr:from>
    <xdr:to>
      <xdr:col>81</xdr:col>
      <xdr:colOff>95250</xdr:colOff>
      <xdr:row>64</xdr:row>
      <xdr:rowOff>130587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00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1064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97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4858</xdr:rowOff>
    </xdr:from>
    <xdr:to>
      <xdr:col>77</xdr:col>
      <xdr:colOff>95250</xdr:colOff>
      <xdr:row>64</xdr:row>
      <xdr:rowOff>106458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97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91235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064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64580</xdr:rowOff>
    </xdr:from>
    <xdr:to>
      <xdr:col>73</xdr:col>
      <xdr:colOff>44450</xdr:colOff>
      <xdr:row>64</xdr:row>
      <xdr:rowOff>166180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03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150957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12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37433</xdr:rowOff>
    </xdr:from>
    <xdr:to>
      <xdr:col>68</xdr:col>
      <xdr:colOff>203200</xdr:colOff>
      <xdr:row>64</xdr:row>
      <xdr:rowOff>139033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01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123810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09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73025</xdr:rowOff>
    </xdr:from>
    <xdr:to>
      <xdr:col>64</xdr:col>
      <xdr:colOff>152400</xdr:colOff>
      <xdr:row>65</xdr:row>
      <xdr:rowOff>3175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159402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元利償還金の額は平成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年度に実施した</a:t>
          </a:r>
          <a:r>
            <a:rPr kumimoji="1" lang="ja-JP" altLang="en-US" sz="1100">
              <a:solidFill>
                <a:schemeClr val="dk1"/>
              </a:solidFill>
              <a:effectLst/>
              <a:latin typeface="+mn-lt"/>
              <a:ea typeface="+mn-ea"/>
              <a:cs typeface="+mn-cs"/>
            </a:rPr>
            <a:t>弓削体育館耐震</a:t>
          </a:r>
          <a:r>
            <a:rPr kumimoji="1" lang="ja-JP" altLang="ja-JP" sz="1100">
              <a:solidFill>
                <a:schemeClr val="dk1"/>
              </a:solidFill>
              <a:effectLst/>
              <a:latin typeface="+mn-lt"/>
              <a:ea typeface="+mn-ea"/>
              <a:cs typeface="+mn-cs"/>
            </a:rPr>
            <a:t>事業（辺地債）等の交付税算入率が高い起債の償還を終えたことに伴い</a:t>
          </a:r>
          <a:r>
            <a:rPr kumimoji="1" lang="ja-JP" altLang="en-US" sz="1100">
              <a:solidFill>
                <a:schemeClr val="dk1"/>
              </a:solidFill>
              <a:effectLst/>
              <a:latin typeface="+mn-lt"/>
              <a:ea typeface="+mn-ea"/>
              <a:cs typeface="+mn-cs"/>
            </a:rPr>
            <a:t>減少し、単年度実質公債費比率としては前年度より低下したものの</a:t>
          </a:r>
          <a:r>
            <a:rPr kumimoji="1" lang="ja-JP" altLang="ja-JP" sz="1100">
              <a:solidFill>
                <a:schemeClr val="dk1"/>
              </a:solidFill>
              <a:effectLst/>
              <a:latin typeface="+mn-lt"/>
              <a:ea typeface="+mn-ea"/>
              <a:cs typeface="+mn-cs"/>
            </a:rPr>
            <a:t>３か年平均</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13.7</a:t>
          </a:r>
          <a:r>
            <a:rPr kumimoji="1" lang="ja-JP" altLang="ja-JP" sz="1100">
              <a:solidFill>
                <a:schemeClr val="dk1"/>
              </a:solidFill>
              <a:effectLst/>
              <a:latin typeface="+mn-lt"/>
              <a:ea typeface="+mn-ea"/>
              <a:cs typeface="+mn-cs"/>
            </a:rPr>
            <a:t>％と</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ポイント上昇している。</a:t>
          </a:r>
          <a:r>
            <a:rPr kumimoji="1" lang="ja-JP" altLang="en-US" sz="1100">
              <a:solidFill>
                <a:schemeClr val="dk1"/>
              </a:solidFill>
              <a:effectLst/>
              <a:latin typeface="+mn-lt"/>
              <a:ea typeface="+mn-ea"/>
              <a:cs typeface="+mn-cs"/>
            </a:rPr>
            <a:t>これは令和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年度と</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単年度実質公債費比率</a:t>
          </a:r>
          <a:r>
            <a:rPr kumimoji="1" lang="ja-JP" altLang="en-US" sz="1100">
              <a:solidFill>
                <a:schemeClr val="dk1"/>
              </a:solidFill>
              <a:effectLst/>
              <a:latin typeface="+mn-lt"/>
              <a:ea typeface="+mn-ea"/>
              <a:cs typeface="+mn-cs"/>
            </a:rPr>
            <a:t>を比較すると災害復旧等に係る基準財政需要額の減少や、分母となる臨時財政対策債発行可能額が減少したことにより、令和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の単年度実質公債費比率</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ポイント上昇し</a:t>
          </a:r>
          <a:r>
            <a:rPr kumimoji="1" lang="ja-JP" altLang="en-US" sz="1100">
              <a:solidFill>
                <a:schemeClr val="dk1"/>
              </a:solidFill>
              <a:effectLst/>
              <a:latin typeface="+mn-lt"/>
              <a:ea typeface="+mn-ea"/>
              <a:cs typeface="+mn-cs"/>
            </a:rPr>
            <a:t>たことによる。</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合併後に実施した情報通信基盤整備事業等の大型普通建設事業の償還を徐々に終えていることもあり、令和元年度をピークに元利償還金等は減少傾向にある。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13208</xdr:rowOff>
    </xdr:from>
    <xdr:to>
      <xdr:col>81</xdr:col>
      <xdr:colOff>44450</xdr:colOff>
      <xdr:row>43</xdr:row>
      <xdr:rowOff>32512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38555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85361</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4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165354</xdr:rowOff>
    </xdr:from>
    <xdr:to>
      <xdr:col>77</xdr:col>
      <xdr:colOff>44450</xdr:colOff>
      <xdr:row>43</xdr:row>
      <xdr:rowOff>13208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36625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4335</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86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165354</xdr:rowOff>
    </xdr:from>
    <xdr:to>
      <xdr:col>72</xdr:col>
      <xdr:colOff>203200</xdr:colOff>
      <xdr:row>42</xdr:row>
      <xdr:rowOff>165354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73662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136398</xdr:rowOff>
    </xdr:from>
    <xdr:to>
      <xdr:col>68</xdr:col>
      <xdr:colOff>152400</xdr:colOff>
      <xdr:row>42</xdr:row>
      <xdr:rowOff>165354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33729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153162</xdr:rowOff>
    </xdr:from>
    <xdr:to>
      <xdr:col>81</xdr:col>
      <xdr:colOff>95250</xdr:colOff>
      <xdr:row>43</xdr:row>
      <xdr:rowOff>83312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35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49039</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24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133858</xdr:rowOff>
    </xdr:from>
    <xdr:to>
      <xdr:col>77</xdr:col>
      <xdr:colOff>95250</xdr:colOff>
      <xdr:row>43</xdr:row>
      <xdr:rowOff>64008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33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48785</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421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114554</xdr:rowOff>
    </xdr:from>
    <xdr:to>
      <xdr:col>73</xdr:col>
      <xdr:colOff>44450</xdr:colOff>
      <xdr:row>43</xdr:row>
      <xdr:rowOff>44704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3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29481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40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114554</xdr:rowOff>
    </xdr:from>
    <xdr:to>
      <xdr:col>68</xdr:col>
      <xdr:colOff>203200</xdr:colOff>
      <xdr:row>43</xdr:row>
      <xdr:rowOff>44704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3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29481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40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85598</xdr:rowOff>
    </xdr:from>
    <xdr:to>
      <xdr:col>64</xdr:col>
      <xdr:colOff>152400</xdr:colOff>
      <xdr:row>43</xdr:row>
      <xdr:rowOff>15748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28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525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37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簡易水道・下水道会計公会計移行に際して引継金を繰出ししたことに伴う繰出金の増額や給与改定に伴う人件費の増額などによる</a:t>
          </a:r>
          <a:r>
            <a:rPr kumimoji="1" lang="ja-JP" altLang="ja-JP" sz="1100">
              <a:solidFill>
                <a:schemeClr val="dk1"/>
              </a:solidFill>
              <a:effectLst/>
              <a:latin typeface="+mn-lt"/>
              <a:ea typeface="+mn-ea"/>
              <a:cs typeface="+mn-cs"/>
            </a:rPr>
            <a:t>財源不足の補填</a:t>
          </a:r>
          <a:r>
            <a:rPr kumimoji="1" lang="ja-JP" altLang="en-US" sz="1100">
              <a:solidFill>
                <a:schemeClr val="dk1"/>
              </a:solidFill>
              <a:effectLst/>
              <a:latin typeface="+mn-lt"/>
              <a:ea typeface="+mn-ea"/>
              <a:cs typeface="+mn-cs"/>
            </a:rPr>
            <a:t>として基金を取り崩しを行った。</a:t>
          </a:r>
          <a:r>
            <a:rPr kumimoji="1" lang="ja-JP" altLang="ja-JP" sz="1100">
              <a:solidFill>
                <a:schemeClr val="dk1"/>
              </a:solidFill>
              <a:effectLst/>
              <a:latin typeface="+mn-lt"/>
              <a:ea typeface="+mn-ea"/>
              <a:cs typeface="+mn-cs"/>
            </a:rPr>
            <a:t>充当可能基金</a:t>
          </a:r>
          <a:r>
            <a:rPr kumimoji="1" lang="ja-JP" altLang="en-US" sz="1100">
              <a:solidFill>
                <a:schemeClr val="dk1"/>
              </a:solidFill>
              <a:effectLst/>
              <a:latin typeface="+mn-lt"/>
              <a:ea typeface="+mn-ea"/>
              <a:cs typeface="+mn-cs"/>
            </a:rPr>
            <a:t>の減少</a:t>
          </a:r>
          <a:r>
            <a:rPr kumimoji="1" lang="ja-JP" altLang="ja-JP" sz="1100">
              <a:solidFill>
                <a:schemeClr val="dk1"/>
              </a:solidFill>
              <a:effectLst/>
              <a:latin typeface="+mn-lt"/>
              <a:ea typeface="+mn-ea"/>
              <a:cs typeface="+mn-cs"/>
            </a:rPr>
            <a:t>に伴い、将来負担比率は</a:t>
          </a:r>
          <a:r>
            <a:rPr kumimoji="1" lang="en-US" altLang="ja-JP" sz="1100">
              <a:solidFill>
                <a:schemeClr val="dk1"/>
              </a:solidFill>
              <a:effectLst/>
              <a:latin typeface="+mn-lt"/>
              <a:ea typeface="+mn-ea"/>
              <a:cs typeface="+mn-cs"/>
            </a:rPr>
            <a:t>35.7</a:t>
          </a:r>
          <a:r>
            <a:rPr kumimoji="1" lang="ja-JP" altLang="ja-JP" sz="1100">
              <a:solidFill>
                <a:schemeClr val="dk1"/>
              </a:solidFill>
              <a:effectLst/>
              <a:latin typeface="+mn-lt"/>
              <a:ea typeface="+mn-ea"/>
              <a:cs typeface="+mn-cs"/>
            </a:rPr>
            <a:t>％となり、前年度比</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となった。今後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中長期</a:t>
          </a:r>
          <a:r>
            <a:rPr kumimoji="1" lang="ja-JP" altLang="en-US" sz="1100">
              <a:solidFill>
                <a:schemeClr val="dk1"/>
              </a:solidFill>
              <a:effectLst/>
              <a:latin typeface="+mn-lt"/>
              <a:ea typeface="+mn-ea"/>
              <a:cs typeface="+mn-cs"/>
            </a:rPr>
            <a:t>財政</a:t>
          </a:r>
          <a:r>
            <a:rPr kumimoji="1" lang="ja-JP" altLang="ja-JP" sz="1100">
              <a:solidFill>
                <a:schemeClr val="dk1"/>
              </a:solidFill>
              <a:effectLst/>
              <a:latin typeface="+mn-lt"/>
              <a:ea typeface="+mn-ea"/>
              <a:cs typeface="+mn-cs"/>
            </a:rPr>
            <a:t>計画に基づき、大型事業の計画的な実施による普通建設事業費の平準化や交付税措置の有利な起債の借入をするなど財政規模に応じた健全な財政運営に努める。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82731</xdr:rowOff>
    </xdr:from>
    <xdr:to>
      <xdr:col>81</xdr:col>
      <xdr:colOff>44450</xdr:colOff>
      <xdr:row>15</xdr:row>
      <xdr:rowOff>151674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65448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82731</xdr:rowOff>
    </xdr:from>
    <xdr:to>
      <xdr:col>77</xdr:col>
      <xdr:colOff>44450</xdr:colOff>
      <xdr:row>16</xdr:row>
      <xdr:rowOff>20441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654481"/>
          <a:ext cx="889000" cy="10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20441</xdr:rowOff>
    </xdr:from>
    <xdr:to>
      <xdr:col>72</xdr:col>
      <xdr:colOff>203200</xdr:colOff>
      <xdr:row>16</xdr:row>
      <xdr:rowOff>85937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763641"/>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77893</xdr:rowOff>
    </xdr:from>
    <xdr:to>
      <xdr:col>68</xdr:col>
      <xdr:colOff>152400</xdr:colOff>
      <xdr:row>16</xdr:row>
      <xdr:rowOff>85937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282109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100874</xdr:rowOff>
    </xdr:from>
    <xdr:to>
      <xdr:col>81</xdr:col>
      <xdr:colOff>95250</xdr:colOff>
      <xdr:row>16</xdr:row>
      <xdr:rowOff>31024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6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72951</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644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31931</xdr:rowOff>
    </xdr:from>
    <xdr:to>
      <xdr:col>77</xdr:col>
      <xdr:colOff>95250</xdr:colOff>
      <xdr:row>15</xdr:row>
      <xdr:rowOff>133531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6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118308</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69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141091</xdr:rowOff>
    </xdr:from>
    <xdr:to>
      <xdr:col>73</xdr:col>
      <xdr:colOff>44450</xdr:colOff>
      <xdr:row>16</xdr:row>
      <xdr:rowOff>71241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71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56018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799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35137</xdr:rowOff>
    </xdr:from>
    <xdr:to>
      <xdr:col>68</xdr:col>
      <xdr:colOff>203200</xdr:colOff>
      <xdr:row>16</xdr:row>
      <xdr:rowOff>136737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77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121514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86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27093</xdr:rowOff>
    </xdr:from>
    <xdr:to>
      <xdr:col>64</xdr:col>
      <xdr:colOff>152400</xdr:colOff>
      <xdr:row>16</xdr:row>
      <xdr:rowOff>128693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77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113470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85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6,180
5,902
30.38
7,341,174
7,255,074
71,567
4,045,520
8,704,346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給与改定</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の影響</a:t>
          </a:r>
          <a:r>
            <a:rPr kumimoji="1" lang="ja-JP" altLang="ja-JP" sz="1100">
              <a:solidFill>
                <a:schemeClr val="dk1"/>
              </a:solidFill>
              <a:effectLst/>
              <a:latin typeface="+mn-lt"/>
              <a:ea typeface="+mn-ea"/>
              <a:cs typeface="+mn-cs"/>
            </a:rPr>
            <a:t>により前年度比</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となった。例年類似団体平均を上回る状況が続いているが、これは離島同士の合併であることから、職員数の削減が進まず、定員が多くなっているためである。今後は、定員管理計画に基づき、定員の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72136</xdr:rowOff>
    </xdr:from>
    <xdr:to>
      <xdr:col>24</xdr:col>
      <xdr:colOff>25400</xdr:colOff>
      <xdr:row>38</xdr:row>
      <xdr:rowOff>154432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8723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72136</xdr:rowOff>
    </xdr:from>
    <xdr:to>
      <xdr:col>19</xdr:col>
      <xdr:colOff>187325</xdr:colOff>
      <xdr:row>38</xdr:row>
      <xdr:rowOff>99568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872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99568</xdr:rowOff>
    </xdr:from>
    <xdr:to>
      <xdr:col>15</xdr:col>
      <xdr:colOff>98425</xdr:colOff>
      <xdr:row>39</xdr:row>
      <xdr:rowOff>19558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6146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62992</xdr:rowOff>
    </xdr:from>
    <xdr:to>
      <xdr:col>11</xdr:col>
      <xdr:colOff>9525</xdr:colOff>
      <xdr:row>39</xdr:row>
      <xdr:rowOff>19558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780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525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103632</xdr:rowOff>
    </xdr:from>
    <xdr:to>
      <xdr:col>24</xdr:col>
      <xdr:colOff>76200</xdr:colOff>
      <xdr:row>39</xdr:row>
      <xdr:rowOff>33782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75709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21336</xdr:rowOff>
    </xdr:from>
    <xdr:to>
      <xdr:col>20</xdr:col>
      <xdr:colOff>38100</xdr:colOff>
      <xdr:row>38</xdr:row>
      <xdr:rowOff>122936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107713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48768</xdr:rowOff>
    </xdr:from>
    <xdr:to>
      <xdr:col>15</xdr:col>
      <xdr:colOff>149225</xdr:colOff>
      <xdr:row>38</xdr:row>
      <xdr:rowOff>150368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135145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140208</xdr:rowOff>
    </xdr:from>
    <xdr:to>
      <xdr:col>11</xdr:col>
      <xdr:colOff>60325</xdr:colOff>
      <xdr:row>39</xdr:row>
      <xdr:rowOff>70358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55135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xdr:rowOff>
    </xdr:from>
    <xdr:to>
      <xdr:col>6</xdr:col>
      <xdr:colOff>171450</xdr:colOff>
      <xdr:row>38</xdr:row>
      <xdr:rowOff>113792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98569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上昇となった。今後は、令和３年度の岩城橋開通により、町内４つの有人島が陸続きとなったことから、公共施設の統廃合による維持管理経費の削減、委託業務の一元化などコスト削減を図りつつ、行政サービス水準の維持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18</xdr:row>
      <xdr:rowOff>35560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988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18</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387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24130</xdr:rowOff>
    </xdr:from>
    <xdr:to>
      <xdr:col>73</xdr:col>
      <xdr:colOff>180975</xdr:colOff>
      <xdr:row>17</xdr:row>
      <xdr:rowOff>115570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38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19</xdr:row>
      <xdr:rowOff>69850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302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19050</xdr:rowOff>
    </xdr:from>
    <xdr:to>
      <xdr:col>65</xdr:col>
      <xdr:colOff>53975</xdr:colOff>
      <xdr:row>19</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扶助費は、類似団体と比較して大幅に下回っている。主な要因は、少子化により子ども等に係る経費が少ないことが挙げられ、今後も同程度の数値で推移していく見込みである。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54</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404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54</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404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55</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404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3827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6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に係る経常収支比率が類似団体平均を上回っているのは、特別会計への繰出金額が多くなっていることが要因である。特に下水道施設は、離島という地理的特性により、各島へ施設を有していることから、維持管理経費が嵩み、繰出金が多額となっている。今後、下水道事業については、効率的かつ将来にわたり持続可能な経営に努めるとともに、独立採算の原則のもと、適切な原価計算に基づく使用料の改定など一般会計への依存体質脱却に向けた経営改善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116115</xdr:rowOff>
    </xdr:from>
    <xdr:to>
      <xdr:col>82</xdr:col>
      <xdr:colOff>107950</xdr:colOff>
      <xdr:row>58</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100602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87284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105228</xdr:rowOff>
    </xdr:from>
    <xdr:to>
      <xdr:col>78</xdr:col>
      <xdr:colOff>69850</xdr:colOff>
      <xdr:row>58</xdr:row>
      <xdr:rowOff>116115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10049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105228</xdr:rowOff>
    </xdr:from>
    <xdr:to>
      <xdr:col>73</xdr:col>
      <xdr:colOff>180975</xdr:colOff>
      <xdr:row>59</xdr:row>
      <xdr:rowOff>64407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100493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42635</xdr:rowOff>
    </xdr:from>
    <xdr:to>
      <xdr:col>69</xdr:col>
      <xdr:colOff>92075</xdr:colOff>
      <xdr:row>59</xdr:row>
      <xdr:rowOff>64407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101581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65315</xdr:rowOff>
    </xdr:from>
    <xdr:to>
      <xdr:col>78</xdr:col>
      <xdr:colOff>120650</xdr:colOff>
      <xdr:row>58</xdr:row>
      <xdr:rowOff>166915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151692</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54428</xdr:rowOff>
    </xdr:from>
    <xdr:to>
      <xdr:col>74</xdr:col>
      <xdr:colOff>31750</xdr:colOff>
      <xdr:row>58</xdr:row>
      <xdr:rowOff>156028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13607</xdr:rowOff>
    </xdr:from>
    <xdr:to>
      <xdr:col>69</xdr:col>
      <xdr:colOff>142875</xdr:colOff>
      <xdr:row>59</xdr:row>
      <xdr:rowOff>115207</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99984</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78212</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ポイントの上昇となった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類似団体平均を下回っている状況にある。</a:t>
          </a:r>
          <a:endParaRPr lang="ja-JP" altLang="ja-JP" sz="1400">
            <a:effectLst/>
          </a:endParaRPr>
        </a:p>
        <a:p>
          <a:r>
            <a:rPr kumimoji="1" lang="ja-JP" altLang="ja-JP" sz="1100">
              <a:solidFill>
                <a:schemeClr val="dk1"/>
              </a:solidFill>
              <a:effectLst/>
              <a:latin typeface="+mn-lt"/>
              <a:ea typeface="+mn-ea"/>
              <a:cs typeface="+mn-cs"/>
            </a:rPr>
            <a:t>　令和６年度に下水道事業等が法適用の企業会計に移行することから、各会計の繰出金が補助費等へ振り替えられることによる大幅な増加が見込まれる。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40132</xdr:rowOff>
    </xdr:from>
    <xdr:to>
      <xdr:col>82</xdr:col>
      <xdr:colOff>107950</xdr:colOff>
      <xdr:row>34</xdr:row>
      <xdr:rowOff>72136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586943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45991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40132</xdr:rowOff>
    </xdr:from>
    <xdr:to>
      <xdr:col>78</xdr:col>
      <xdr:colOff>69850</xdr:colOff>
      <xdr:row>34</xdr:row>
      <xdr:rowOff>40132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58694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40132</xdr:rowOff>
    </xdr:from>
    <xdr:to>
      <xdr:col>73</xdr:col>
      <xdr:colOff>180975</xdr:colOff>
      <xdr:row>34</xdr:row>
      <xdr:rowOff>44704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58694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44704</xdr:rowOff>
    </xdr:from>
    <xdr:to>
      <xdr:col>69</xdr:col>
      <xdr:colOff>92075</xdr:colOff>
      <xdr:row>34</xdr:row>
      <xdr:rowOff>67564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58740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21336</xdr:rowOff>
    </xdr:from>
    <xdr:to>
      <xdr:col>82</xdr:col>
      <xdr:colOff>158750</xdr:colOff>
      <xdr:row>34</xdr:row>
      <xdr:rowOff>122936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101363</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160782</xdr:rowOff>
    </xdr:from>
    <xdr:to>
      <xdr:col>78</xdr:col>
      <xdr:colOff>120650</xdr:colOff>
      <xdr:row>34</xdr:row>
      <xdr:rowOff>90932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101109</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58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160782</xdr:rowOff>
    </xdr:from>
    <xdr:to>
      <xdr:col>74</xdr:col>
      <xdr:colOff>31750</xdr:colOff>
      <xdr:row>34</xdr:row>
      <xdr:rowOff>90932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101109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58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165354</xdr:rowOff>
    </xdr:from>
    <xdr:to>
      <xdr:col>69</xdr:col>
      <xdr:colOff>142875</xdr:colOff>
      <xdr:row>34</xdr:row>
      <xdr:rowOff>95504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105681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xdr:rowOff>
    </xdr:from>
    <xdr:to>
      <xdr:col>65</xdr:col>
      <xdr:colOff>53975</xdr:colOff>
      <xdr:row>34</xdr:row>
      <xdr:rowOff>118364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128541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は、依然として類似団体平均を大幅に上回っている。これは合併直後にごみ処理施設整備事業や公営住宅建設事業等の大型整備事業が集中したことによる地方債発行の増大が影響しており、ここ数年は地方債発行額を元利償還金額より抑える方針のもと、公債費の圧縮に努めている。今後も、公共施設等総合管理計画に基づき、公共施設の統廃合、施設の経年劣化状況等を比較・分析しながら、中長期的な視点から施設整備を行うことで、町債発行を抑制し、公債費の縮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142239</xdr:rowOff>
    </xdr:from>
    <xdr:to>
      <xdr:col>24</xdr:col>
      <xdr:colOff>25400</xdr:colOff>
      <xdr:row>79</xdr:row>
      <xdr:rowOff>12700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5153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01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92711</xdr:rowOff>
    </xdr:from>
    <xdr:to>
      <xdr:col>19</xdr:col>
      <xdr:colOff>187325</xdr:colOff>
      <xdr:row>79</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46581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92711</xdr:rowOff>
    </xdr:from>
    <xdr:to>
      <xdr:col>15</xdr:col>
      <xdr:colOff>98425</xdr:colOff>
      <xdr:row>79</xdr:row>
      <xdr:rowOff>20320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46581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20320</xdr:rowOff>
    </xdr:from>
    <xdr:to>
      <xdr:col>11</xdr:col>
      <xdr:colOff>9525</xdr:colOff>
      <xdr:row>79</xdr:row>
      <xdr:rowOff>81280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5648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91439</xdr:rowOff>
    </xdr:from>
    <xdr:to>
      <xdr:col>24</xdr:col>
      <xdr:colOff>76200</xdr:colOff>
      <xdr:row>79</xdr:row>
      <xdr:rowOff>21589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63516</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133350</xdr:rowOff>
    </xdr:from>
    <xdr:to>
      <xdr:col>20</xdr:col>
      <xdr:colOff>38100</xdr:colOff>
      <xdr:row>79</xdr:row>
      <xdr:rowOff>63500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48277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59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41911</xdr:rowOff>
    </xdr:from>
    <xdr:to>
      <xdr:col>15</xdr:col>
      <xdr:colOff>149225</xdr:colOff>
      <xdr:row>78</xdr:row>
      <xdr:rowOff>143511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128288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140970</xdr:rowOff>
    </xdr:from>
    <xdr:to>
      <xdr:col>11</xdr:col>
      <xdr:colOff>60325</xdr:colOff>
      <xdr:row>79</xdr:row>
      <xdr:rowOff>71120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55897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30480</xdr:rowOff>
    </xdr:from>
    <xdr:to>
      <xdr:col>6</xdr:col>
      <xdr:colOff>171450</xdr:colOff>
      <xdr:row>79</xdr:row>
      <xdr:rowOff>132080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116857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公債費以外に係る経常収支比率は、類似団体平均を下回っている状況である。</a:t>
          </a:r>
          <a:endParaRPr lang="ja-JP" altLang="ja-JP" sz="1400">
            <a:effectLst/>
          </a:endParaRPr>
        </a:p>
        <a:p>
          <a:r>
            <a:rPr kumimoji="1" lang="ja-JP" altLang="ja-JP" sz="1100">
              <a:solidFill>
                <a:schemeClr val="dk1"/>
              </a:solidFill>
              <a:effectLst/>
              <a:latin typeface="+mn-lt"/>
              <a:ea typeface="+mn-ea"/>
              <a:cs typeface="+mn-cs"/>
            </a:rPr>
            <a:t>　しかしながら、依然として人件費が</a:t>
          </a:r>
          <a:r>
            <a:rPr kumimoji="1" lang="ja-JP" altLang="en-US" sz="1100">
              <a:solidFill>
                <a:schemeClr val="dk1"/>
              </a:solidFill>
              <a:effectLst/>
              <a:latin typeface="+mn-lt"/>
              <a:ea typeface="+mn-ea"/>
              <a:cs typeface="+mn-cs"/>
            </a:rPr>
            <a:t>増加傾向にあ</a:t>
          </a:r>
          <a:r>
            <a:rPr kumimoji="1" lang="ja-JP" altLang="ja-JP" sz="1100">
              <a:solidFill>
                <a:schemeClr val="dk1"/>
              </a:solidFill>
              <a:effectLst/>
              <a:latin typeface="+mn-lt"/>
              <a:ea typeface="+mn-ea"/>
              <a:cs typeface="+mn-cs"/>
            </a:rPr>
            <a:t>ることから、適正な人員管理による人件費の抑制を図るとともに、事務事業の見直しによる集約化・効率化</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施設の統廃合</a:t>
          </a:r>
          <a:r>
            <a:rPr kumimoji="1" lang="ja-JP" altLang="en-US" sz="1100">
              <a:solidFill>
                <a:schemeClr val="dk1"/>
              </a:solidFill>
              <a:effectLst/>
              <a:latin typeface="+mn-lt"/>
              <a:ea typeface="+mn-ea"/>
              <a:cs typeface="+mn-cs"/>
            </a:rPr>
            <a:t>・集約化</a:t>
          </a:r>
          <a:r>
            <a:rPr kumimoji="1" lang="ja-JP" altLang="ja-JP" sz="1100">
              <a:solidFill>
                <a:schemeClr val="dk1"/>
              </a:solidFill>
              <a:effectLst/>
              <a:latin typeface="+mn-lt"/>
              <a:ea typeface="+mn-ea"/>
              <a:cs typeface="+mn-cs"/>
            </a:rPr>
            <a:t>を行うことで、経常的経費の削減に努める。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28702</xdr:rowOff>
    </xdr:from>
    <xdr:to>
      <xdr:col>82</xdr:col>
      <xdr:colOff>107950</xdr:colOff>
      <xdr:row>74</xdr:row>
      <xdr:rowOff>92710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71600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84853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772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161290</xdr:rowOff>
    </xdr:from>
    <xdr:to>
      <xdr:col>78</xdr:col>
      <xdr:colOff>69850</xdr:colOff>
      <xdr:row>74</xdr:row>
      <xdr:rowOff>28702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67714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161290</xdr:rowOff>
    </xdr:from>
    <xdr:to>
      <xdr:col>73</xdr:col>
      <xdr:colOff>180975</xdr:colOff>
      <xdr:row>74</xdr:row>
      <xdr:rowOff>97282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677140"/>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103141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97282</xdr:rowOff>
    </xdr:from>
    <xdr:to>
      <xdr:col>69</xdr:col>
      <xdr:colOff>92075</xdr:colOff>
      <xdr:row>74</xdr:row>
      <xdr:rowOff>131572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78458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18559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41419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41910</xdr:rowOff>
    </xdr:from>
    <xdr:to>
      <xdr:col>82</xdr:col>
      <xdr:colOff>158750</xdr:colOff>
      <xdr:row>74</xdr:row>
      <xdr:rowOff>143510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7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58437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57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149352</xdr:rowOff>
    </xdr:from>
    <xdr:to>
      <xdr:col>78</xdr:col>
      <xdr:colOff>120650</xdr:colOff>
      <xdr:row>74</xdr:row>
      <xdr:rowOff>79502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66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89679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434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110490</xdr:rowOff>
    </xdr:from>
    <xdr:to>
      <xdr:col>74</xdr:col>
      <xdr:colOff>31750</xdr:colOff>
      <xdr:row>74</xdr:row>
      <xdr:rowOff>40640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50817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46482</xdr:rowOff>
    </xdr:from>
    <xdr:to>
      <xdr:col>69</xdr:col>
      <xdr:colOff>142875</xdr:colOff>
      <xdr:row>74</xdr:row>
      <xdr:rowOff>148082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73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158259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50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80772</xdr:rowOff>
    </xdr:from>
    <xdr:to>
      <xdr:col>65</xdr:col>
      <xdr:colOff>53975</xdr:colOff>
      <xdr:row>75</xdr:row>
      <xdr:rowOff>10922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21099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53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135451</xdr:rowOff>
    </xdr:from>
    <xdr:to>
      <xdr:col>29</xdr:col>
      <xdr:colOff>127000</xdr:colOff>
      <xdr:row>15</xdr:row>
      <xdr:rowOff>31834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83376"/>
          <a:ext cx="647700" cy="67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49092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11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161115</xdr:rowOff>
    </xdr:from>
    <xdr:to>
      <xdr:col>26</xdr:col>
      <xdr:colOff>50800</xdr:colOff>
      <xdr:row>15</xdr:row>
      <xdr:rowOff>31834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609040"/>
          <a:ext cx="698500" cy="42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33936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67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161115</xdr:rowOff>
    </xdr:from>
    <xdr:to>
      <xdr:col>22</xdr:col>
      <xdr:colOff>114300</xdr:colOff>
      <xdr:row>15</xdr:row>
      <xdr:rowOff>1773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09040"/>
          <a:ext cx="698500" cy="12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78917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1773</xdr:rowOff>
    </xdr:from>
    <xdr:to>
      <xdr:col>18</xdr:col>
      <xdr:colOff>177800</xdr:colOff>
      <xdr:row>16</xdr:row>
      <xdr:rowOff>16701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21148"/>
          <a:ext cx="698500" cy="186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110266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137728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7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84651</xdr:rowOff>
    </xdr:from>
    <xdr:to>
      <xdr:col>29</xdr:col>
      <xdr:colOff>177800</xdr:colOff>
      <xdr:row>15</xdr:row>
      <xdr:rowOff>14801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32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101178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77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152484</xdr:rowOff>
    </xdr:from>
    <xdr:to>
      <xdr:col>26</xdr:col>
      <xdr:colOff>101600</xdr:colOff>
      <xdr:row>15</xdr:row>
      <xdr:rowOff>82634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00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92811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69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110315</xdr:rowOff>
    </xdr:from>
    <xdr:to>
      <xdr:col>22</xdr:col>
      <xdr:colOff>165100</xdr:colOff>
      <xdr:row>15</xdr:row>
      <xdr:rowOff>40465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58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50642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2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122423</xdr:rowOff>
    </xdr:from>
    <xdr:to>
      <xdr:col>19</xdr:col>
      <xdr:colOff>38100</xdr:colOff>
      <xdr:row>15</xdr:row>
      <xdr:rowOff>52573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70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62750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3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137351</xdr:rowOff>
    </xdr:from>
    <xdr:to>
      <xdr:col>15</xdr:col>
      <xdr:colOff>101600</xdr:colOff>
      <xdr:row>16</xdr:row>
      <xdr:rowOff>67501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56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77678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25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7960</xdr:rowOff>
    </xdr:from>
    <xdr:to>
      <xdr:col>29</xdr:col>
      <xdr:colOff>127000</xdr:colOff>
      <xdr:row>35</xdr:row>
      <xdr:rowOff>9614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618310"/>
          <a:ext cx="647700" cy="1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14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7960</xdr:rowOff>
    </xdr:from>
    <xdr:to>
      <xdr:col>26</xdr:col>
      <xdr:colOff>50800</xdr:colOff>
      <xdr:row>35</xdr:row>
      <xdr:rowOff>70871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618310"/>
          <a:ext cx="698500" cy="62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320410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30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70871</xdr:rowOff>
    </xdr:from>
    <xdr:to>
      <xdr:col>22</xdr:col>
      <xdr:colOff>114300</xdr:colOff>
      <xdr:row>35</xdr:row>
      <xdr:rowOff>84747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81221"/>
          <a:ext cx="698500" cy="13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6900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6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84747</xdr:rowOff>
    </xdr:from>
    <xdr:to>
      <xdr:col>18</xdr:col>
      <xdr:colOff>177800</xdr:colOff>
      <xdr:row>35</xdr:row>
      <xdr:rowOff>103615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95097"/>
          <a:ext cx="698500" cy="18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25851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42585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9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301714</xdr:rowOff>
    </xdr:from>
    <xdr:to>
      <xdr:col>29</xdr:col>
      <xdr:colOff>177800</xdr:colOff>
      <xdr:row>35</xdr:row>
      <xdr:rowOff>60414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69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146791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1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300060</xdr:rowOff>
    </xdr:from>
    <xdr:to>
      <xdr:col>26</xdr:col>
      <xdr:colOff>101600</xdr:colOff>
      <xdr:row>35</xdr:row>
      <xdr:rowOff>58760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67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68937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36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20071</xdr:rowOff>
    </xdr:from>
    <xdr:to>
      <xdr:col>22</xdr:col>
      <xdr:colOff>165100</xdr:colOff>
      <xdr:row>35</xdr:row>
      <xdr:rowOff>121671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30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131848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99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33947</xdr:rowOff>
    </xdr:from>
    <xdr:to>
      <xdr:col>19</xdr:col>
      <xdr:colOff>38100</xdr:colOff>
      <xdr:row>35</xdr:row>
      <xdr:rowOff>135547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44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145724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1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52815</xdr:rowOff>
    </xdr:from>
    <xdr:to>
      <xdr:col>15</xdr:col>
      <xdr:colOff>101600</xdr:colOff>
      <xdr:row>35</xdr:row>
      <xdr:rowOff>154415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63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164591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3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6,180
5,902
30.38
7,341,174
7,255,074
71,567
4,045,520
8,704,346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109854</xdr:rowOff>
    </xdr:from>
    <xdr:to>
      <xdr:col>24</xdr:col>
      <xdr:colOff>63500</xdr:colOff>
      <xdr:row>33</xdr:row>
      <xdr:rowOff>26762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596254"/>
          <a:ext cx="838200" cy="8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16651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8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119126</xdr:rowOff>
    </xdr:from>
    <xdr:to>
      <xdr:col>19</xdr:col>
      <xdr:colOff>177800</xdr:colOff>
      <xdr:row>33</xdr:row>
      <xdr:rowOff>26762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605526"/>
          <a:ext cx="889000" cy="7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4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119126</xdr:rowOff>
    </xdr:from>
    <xdr:to>
      <xdr:col>15</xdr:col>
      <xdr:colOff>50800</xdr:colOff>
      <xdr:row>32</xdr:row>
      <xdr:rowOff>141867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605526"/>
          <a:ext cx="889000" cy="2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26655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141867</xdr:rowOff>
    </xdr:from>
    <xdr:to>
      <xdr:col>10</xdr:col>
      <xdr:colOff>114300</xdr:colOff>
      <xdr:row>34</xdr:row>
      <xdr:rowOff>13988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628267"/>
          <a:ext cx="889000" cy="21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64566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45583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56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59054</xdr:rowOff>
    </xdr:from>
    <xdr:to>
      <xdr:col>24</xdr:col>
      <xdr:colOff>114300</xdr:colOff>
      <xdr:row>32</xdr:row>
      <xdr:rowOff>160654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54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81931</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39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147412</xdr:rowOff>
    </xdr:from>
    <xdr:to>
      <xdr:col>20</xdr:col>
      <xdr:colOff>38100</xdr:colOff>
      <xdr:row>33</xdr:row>
      <xdr:rowOff>77562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63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94089</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409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68326</xdr:rowOff>
    </xdr:from>
    <xdr:to>
      <xdr:col>15</xdr:col>
      <xdr:colOff>101600</xdr:colOff>
      <xdr:row>32</xdr:row>
      <xdr:rowOff>169926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55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15003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32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91067</xdr:rowOff>
    </xdr:from>
    <xdr:to>
      <xdr:col>10</xdr:col>
      <xdr:colOff>165100</xdr:colOff>
      <xdr:row>33</xdr:row>
      <xdr:rowOff>21217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37744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35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134638</xdr:rowOff>
    </xdr:from>
    <xdr:to>
      <xdr:col>6</xdr:col>
      <xdr:colOff>38100</xdr:colOff>
      <xdr:row>34</xdr:row>
      <xdr:rowOff>64788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79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81315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56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148023</xdr:rowOff>
    </xdr:from>
    <xdr:to>
      <xdr:col>24</xdr:col>
      <xdr:colOff>63500</xdr:colOff>
      <xdr:row>57</xdr:row>
      <xdr:rowOff>148074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3797300" y="9920673"/>
          <a:ext cx="8382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102015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874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148023</xdr:rowOff>
    </xdr:from>
    <xdr:to>
      <xdr:col>19</xdr:col>
      <xdr:colOff>177800</xdr:colOff>
      <xdr:row>57</xdr:row>
      <xdr:rowOff>155195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920673"/>
          <a:ext cx="889000" cy="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49964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99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150578</xdr:rowOff>
    </xdr:from>
    <xdr:to>
      <xdr:col>15</xdr:col>
      <xdr:colOff>50800</xdr:colOff>
      <xdr:row>57</xdr:row>
      <xdr:rowOff>155195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019300" y="9923228"/>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62468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1000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150578</xdr:rowOff>
    </xdr:from>
    <xdr:to>
      <xdr:col>10</xdr:col>
      <xdr:colOff>114300</xdr:colOff>
      <xdr:row>57</xdr:row>
      <xdr:rowOff>163806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923228"/>
          <a:ext cx="889000" cy="1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78423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10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1002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97274</xdr:rowOff>
    </xdr:from>
    <xdr:to>
      <xdr:col>24</xdr:col>
      <xdr:colOff>114300</xdr:colOff>
      <xdr:row>58</xdr:row>
      <xdr:rowOff>27424</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86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56651</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657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97223</xdr:rowOff>
    </xdr:from>
    <xdr:to>
      <xdr:col>20</xdr:col>
      <xdr:colOff>38100</xdr:colOff>
      <xdr:row>58</xdr:row>
      <xdr:rowOff>27373</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86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43900</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9645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104395</xdr:rowOff>
    </xdr:from>
    <xdr:to>
      <xdr:col>15</xdr:col>
      <xdr:colOff>101600</xdr:colOff>
      <xdr:row>58</xdr:row>
      <xdr:rowOff>34545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87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51072</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965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99778</xdr:rowOff>
    </xdr:from>
    <xdr:to>
      <xdr:col>10</xdr:col>
      <xdr:colOff>165100</xdr:colOff>
      <xdr:row>58</xdr:row>
      <xdr:rowOff>29928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8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46455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64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113006</xdr:rowOff>
    </xdr:from>
    <xdr:to>
      <xdr:col>6</xdr:col>
      <xdr:colOff>38100</xdr:colOff>
      <xdr:row>58</xdr:row>
      <xdr:rowOff>43156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88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59683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66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167742</xdr:rowOff>
    </xdr:from>
    <xdr:to>
      <xdr:col>24</xdr:col>
      <xdr:colOff>63500</xdr:colOff>
      <xdr:row>78</xdr:row>
      <xdr:rowOff>53899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369392"/>
          <a:ext cx="8382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53899</xdr:rowOff>
    </xdr:from>
    <xdr:to>
      <xdr:col>19</xdr:col>
      <xdr:colOff>177800</xdr:colOff>
      <xdr:row>78</xdr:row>
      <xdr:rowOff>105639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426999"/>
          <a:ext cx="889000" cy="5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104896</xdr:rowOff>
    </xdr:from>
    <xdr:to>
      <xdr:col>15</xdr:col>
      <xdr:colOff>50800</xdr:colOff>
      <xdr:row>78</xdr:row>
      <xdr:rowOff>105639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477996"/>
          <a:ext cx="8890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36144</xdr:rowOff>
    </xdr:from>
    <xdr:to>
      <xdr:col>10</xdr:col>
      <xdr:colOff>114300</xdr:colOff>
      <xdr:row>78</xdr:row>
      <xdr:rowOff>104896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409244"/>
          <a:ext cx="889000" cy="6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116942</xdr:rowOff>
    </xdr:from>
    <xdr:to>
      <xdr:col>24</xdr:col>
      <xdr:colOff>114300</xdr:colOff>
      <xdr:row>78</xdr:row>
      <xdr:rowOff>47092</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1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95369</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29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3099</xdr:rowOff>
    </xdr:from>
    <xdr:to>
      <xdr:col>20</xdr:col>
      <xdr:colOff>38100</xdr:colOff>
      <xdr:row>78</xdr:row>
      <xdr:rowOff>104699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37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95826</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46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54839</xdr:rowOff>
    </xdr:from>
    <xdr:to>
      <xdr:col>15</xdr:col>
      <xdr:colOff>101600</xdr:colOff>
      <xdr:row>78</xdr:row>
      <xdr:rowOff>156439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2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147566</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2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54096</xdr:rowOff>
    </xdr:from>
    <xdr:to>
      <xdr:col>10</xdr:col>
      <xdr:colOff>165100</xdr:colOff>
      <xdr:row>78</xdr:row>
      <xdr:rowOff>155696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2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146823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1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156794</xdr:rowOff>
    </xdr:from>
    <xdr:to>
      <xdr:col>6</xdr:col>
      <xdr:colOff>38100</xdr:colOff>
      <xdr:row>78</xdr:row>
      <xdr:rowOff>86944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3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78071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45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14612</xdr:rowOff>
    </xdr:from>
    <xdr:to>
      <xdr:col>24</xdr:col>
      <xdr:colOff>63500</xdr:colOff>
      <xdr:row>98</xdr:row>
      <xdr:rowOff>78915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16712"/>
          <a:ext cx="838200" cy="6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1321</xdr:rowOff>
    </xdr:from>
    <xdr:to>
      <xdr:col>19</xdr:col>
      <xdr:colOff>177800</xdr:colOff>
      <xdr:row>98</xdr:row>
      <xdr:rowOff>78915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803421"/>
          <a:ext cx="889000" cy="7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1321</xdr:rowOff>
    </xdr:from>
    <xdr:to>
      <xdr:col>15</xdr:col>
      <xdr:colOff>50800</xdr:colOff>
      <xdr:row>99</xdr:row>
      <xdr:rowOff>51352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803421"/>
          <a:ext cx="889000" cy="22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51352</xdr:rowOff>
    </xdr:from>
    <xdr:to>
      <xdr:col>10</xdr:col>
      <xdr:colOff>114300</xdr:colOff>
      <xdr:row>99</xdr:row>
      <xdr:rowOff>73101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7024902"/>
          <a:ext cx="889000" cy="2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15885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135262</xdr:rowOff>
    </xdr:from>
    <xdr:to>
      <xdr:col>24</xdr:col>
      <xdr:colOff>114300</xdr:colOff>
      <xdr:row>98</xdr:row>
      <xdr:rowOff>65412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6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50189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8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28115</xdr:rowOff>
    </xdr:from>
    <xdr:to>
      <xdr:col>20</xdr:col>
      <xdr:colOff>38100</xdr:colOff>
      <xdr:row>98</xdr:row>
      <xdr:rowOff>129715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3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120842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2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121971</xdr:rowOff>
    </xdr:from>
    <xdr:to>
      <xdr:col>15</xdr:col>
      <xdr:colOff>101600</xdr:colOff>
      <xdr:row>98</xdr:row>
      <xdr:rowOff>52121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5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43248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4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552</xdr:rowOff>
    </xdr:from>
    <xdr:to>
      <xdr:col>10</xdr:col>
      <xdr:colOff>165100</xdr:colOff>
      <xdr:row>99</xdr:row>
      <xdr:rowOff>102152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97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93279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706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22301</xdr:rowOff>
    </xdr:from>
    <xdr:to>
      <xdr:col>6</xdr:col>
      <xdr:colOff>38100</xdr:colOff>
      <xdr:row>99</xdr:row>
      <xdr:rowOff>123901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9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115028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61144</xdr:rowOff>
    </xdr:from>
    <xdr:to>
      <xdr:col>55</xdr:col>
      <xdr:colOff>0</xdr:colOff>
      <xdr:row>36</xdr:row>
      <xdr:rowOff>149443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233344"/>
          <a:ext cx="838200" cy="8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61144</xdr:rowOff>
    </xdr:from>
    <xdr:to>
      <xdr:col>50</xdr:col>
      <xdr:colOff>114300</xdr:colOff>
      <xdr:row>37</xdr:row>
      <xdr:rowOff>926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233344"/>
          <a:ext cx="889000" cy="11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117722</xdr:rowOff>
    </xdr:from>
    <xdr:to>
      <xdr:col>45</xdr:col>
      <xdr:colOff>177800</xdr:colOff>
      <xdr:row>37</xdr:row>
      <xdr:rowOff>926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947022"/>
          <a:ext cx="889000" cy="39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117722</xdr:rowOff>
    </xdr:from>
    <xdr:to>
      <xdr:col>41</xdr:col>
      <xdr:colOff>50800</xdr:colOff>
      <xdr:row>37</xdr:row>
      <xdr:rowOff>79852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947022"/>
          <a:ext cx="889000" cy="47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90597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98643</xdr:rowOff>
    </xdr:from>
    <xdr:to>
      <xdr:col>55</xdr:col>
      <xdr:colOff>50800</xdr:colOff>
      <xdr:row>37</xdr:row>
      <xdr:rowOff>28793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7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13570</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18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10344</xdr:rowOff>
    </xdr:from>
    <xdr:to>
      <xdr:col>50</xdr:col>
      <xdr:colOff>165100</xdr:colOff>
      <xdr:row>36</xdr:row>
      <xdr:rowOff>111944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8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103071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27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121576</xdr:rowOff>
    </xdr:from>
    <xdr:to>
      <xdr:col>46</xdr:col>
      <xdr:colOff>38100</xdr:colOff>
      <xdr:row>37</xdr:row>
      <xdr:rowOff>51726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9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42853</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38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66922</xdr:rowOff>
    </xdr:from>
    <xdr:to>
      <xdr:col>41</xdr:col>
      <xdr:colOff>101600</xdr:colOff>
      <xdr:row>34</xdr:row>
      <xdr:rowOff>168522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89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159649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988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29052</xdr:rowOff>
    </xdr:from>
    <xdr:to>
      <xdr:col>36</xdr:col>
      <xdr:colOff>165100</xdr:colOff>
      <xdr:row>37</xdr:row>
      <xdr:rowOff>130652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7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121779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4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169556</xdr:rowOff>
    </xdr:from>
    <xdr:to>
      <xdr:col>55</xdr:col>
      <xdr:colOff>0</xdr:colOff>
      <xdr:row>58</xdr:row>
      <xdr:rowOff>51635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770756"/>
          <a:ext cx="838200" cy="22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33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63819</xdr:rowOff>
    </xdr:from>
    <xdr:to>
      <xdr:col>50</xdr:col>
      <xdr:colOff>114300</xdr:colOff>
      <xdr:row>58</xdr:row>
      <xdr:rowOff>51635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836469"/>
          <a:ext cx="889000" cy="15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129957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7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29693</xdr:rowOff>
    </xdr:from>
    <xdr:to>
      <xdr:col>45</xdr:col>
      <xdr:colOff>177800</xdr:colOff>
      <xdr:row>57</xdr:row>
      <xdr:rowOff>63819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802343"/>
          <a:ext cx="889000" cy="3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112959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29693</xdr:rowOff>
    </xdr:from>
    <xdr:to>
      <xdr:col>41</xdr:col>
      <xdr:colOff>50800</xdr:colOff>
      <xdr:row>57</xdr:row>
      <xdr:rowOff>166295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802343"/>
          <a:ext cx="889000" cy="13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4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106087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05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118756</xdr:rowOff>
    </xdr:from>
    <xdr:to>
      <xdr:col>55</xdr:col>
      <xdr:colOff>50800</xdr:colOff>
      <xdr:row>57</xdr:row>
      <xdr:rowOff>48906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1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141633</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57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835</xdr:rowOff>
    </xdr:from>
    <xdr:to>
      <xdr:col>50</xdr:col>
      <xdr:colOff>165100</xdr:colOff>
      <xdr:row>58</xdr:row>
      <xdr:rowOff>102435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4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118962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2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13019</xdr:rowOff>
    </xdr:from>
    <xdr:to>
      <xdr:col>46</xdr:col>
      <xdr:colOff>38100</xdr:colOff>
      <xdr:row>57</xdr:row>
      <xdr:rowOff>114619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8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131146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560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150343</xdr:rowOff>
    </xdr:from>
    <xdr:to>
      <xdr:col>41</xdr:col>
      <xdr:colOff>101600</xdr:colOff>
      <xdr:row>57</xdr:row>
      <xdr:rowOff>80493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5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97020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52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115495</xdr:rowOff>
    </xdr:from>
    <xdr:to>
      <xdr:col>36</xdr:col>
      <xdr:colOff>165100</xdr:colOff>
      <xdr:row>58</xdr:row>
      <xdr:rowOff>45645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8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62172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66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9358</xdr:rowOff>
    </xdr:from>
    <xdr:to>
      <xdr:col>55</xdr:col>
      <xdr:colOff>0</xdr:colOff>
      <xdr:row>78</xdr:row>
      <xdr:rowOff>156268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382458"/>
          <a:ext cx="838200" cy="14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78977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52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156268</xdr:rowOff>
    </xdr:from>
    <xdr:to>
      <xdr:col>50</xdr:col>
      <xdr:colOff>114300</xdr:colOff>
      <xdr:row>79</xdr:row>
      <xdr:rowOff>9964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2936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32173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9964</xdr:rowOff>
    </xdr:from>
    <xdr:to>
      <xdr:col>45</xdr:col>
      <xdr:colOff>177800</xdr:colOff>
      <xdr:row>79</xdr:row>
      <xdr:rowOff>30944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54514"/>
          <a:ext cx="889000" cy="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130445</xdr:rowOff>
    </xdr:from>
    <xdr:to>
      <xdr:col>41</xdr:col>
      <xdr:colOff>50800</xdr:colOff>
      <xdr:row>79</xdr:row>
      <xdr:rowOff>30944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03545"/>
          <a:ext cx="889000" cy="7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43462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9380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5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130008</xdr:rowOff>
    </xdr:from>
    <xdr:to>
      <xdr:col>55</xdr:col>
      <xdr:colOff>50800</xdr:colOff>
      <xdr:row>78</xdr:row>
      <xdr:rowOff>60158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3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152885</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83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105468</xdr:rowOff>
    </xdr:from>
    <xdr:to>
      <xdr:col>50</xdr:col>
      <xdr:colOff>165100</xdr:colOff>
      <xdr:row>79</xdr:row>
      <xdr:rowOff>35618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52145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25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130614</xdr:rowOff>
    </xdr:from>
    <xdr:to>
      <xdr:col>46</xdr:col>
      <xdr:colOff>38100</xdr:colOff>
      <xdr:row>79</xdr:row>
      <xdr:rowOff>60764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0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51891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9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151594</xdr:rowOff>
    </xdr:from>
    <xdr:to>
      <xdr:col>41</xdr:col>
      <xdr:colOff>101600</xdr:colOff>
      <xdr:row>79</xdr:row>
      <xdr:rowOff>81744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2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72871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61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79645</xdr:rowOff>
    </xdr:from>
    <xdr:to>
      <xdr:col>36</xdr:col>
      <xdr:colOff>165100</xdr:colOff>
      <xdr:row>79</xdr:row>
      <xdr:rowOff>9795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5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26322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22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113320</xdr:rowOff>
    </xdr:from>
    <xdr:to>
      <xdr:col>55</xdr:col>
      <xdr:colOff>0</xdr:colOff>
      <xdr:row>97</xdr:row>
      <xdr:rowOff>10987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01070"/>
          <a:ext cx="838200" cy="24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8839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39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129942</xdr:rowOff>
    </xdr:from>
    <xdr:to>
      <xdr:col>50</xdr:col>
      <xdr:colOff>114300</xdr:colOff>
      <xdr:row>97</xdr:row>
      <xdr:rowOff>10987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417692"/>
          <a:ext cx="889000" cy="22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158070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10869</xdr:rowOff>
    </xdr:from>
    <xdr:to>
      <xdr:col>45</xdr:col>
      <xdr:colOff>177800</xdr:colOff>
      <xdr:row>95</xdr:row>
      <xdr:rowOff>129942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127169"/>
          <a:ext cx="889000" cy="29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129540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10869</xdr:rowOff>
    </xdr:from>
    <xdr:to>
      <xdr:col>41</xdr:col>
      <xdr:colOff>50800</xdr:colOff>
      <xdr:row>96</xdr:row>
      <xdr:rowOff>97760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127169"/>
          <a:ext cx="889000" cy="42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159914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9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158032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8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62520</xdr:rowOff>
    </xdr:from>
    <xdr:to>
      <xdr:col>55</xdr:col>
      <xdr:colOff>50800</xdr:colOff>
      <xdr:row>95</xdr:row>
      <xdr:rowOff>164120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5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85397</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131637</xdr:rowOff>
    </xdr:from>
    <xdr:to>
      <xdr:col>50</xdr:col>
      <xdr:colOff>165100</xdr:colOff>
      <xdr:row>97</xdr:row>
      <xdr:rowOff>61787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9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78314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79142</xdr:rowOff>
    </xdr:from>
    <xdr:to>
      <xdr:col>46</xdr:col>
      <xdr:colOff>38100</xdr:colOff>
      <xdr:row>96</xdr:row>
      <xdr:rowOff>9292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36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25819</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142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131519</xdr:rowOff>
    </xdr:from>
    <xdr:to>
      <xdr:col>41</xdr:col>
      <xdr:colOff>101600</xdr:colOff>
      <xdr:row>94</xdr:row>
      <xdr:rowOff>61669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07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78196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585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46960</xdr:rowOff>
    </xdr:from>
    <xdr:to>
      <xdr:col>36</xdr:col>
      <xdr:colOff>165100</xdr:colOff>
      <xdr:row>96</xdr:row>
      <xdr:rowOff>148560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165087</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28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131685</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46785"/>
          <a:ext cx="889000" cy="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128087</xdr:rowOff>
    </xdr:from>
    <xdr:to>
      <xdr:col>76</xdr:col>
      <xdr:colOff>114300</xdr:colOff>
      <xdr:row>38</xdr:row>
      <xdr:rowOff>131685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43187"/>
          <a:ext cx="889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70379</xdr:rowOff>
    </xdr:from>
    <xdr:to>
      <xdr:col>71</xdr:col>
      <xdr:colOff>177800</xdr:colOff>
      <xdr:row>38</xdr:row>
      <xdr:rowOff>128087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585479"/>
          <a:ext cx="889000" cy="5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159739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141572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80885</xdr:rowOff>
    </xdr:from>
    <xdr:to>
      <xdr:col>76</xdr:col>
      <xdr:colOff>165100</xdr:colOff>
      <xdr:row>39</xdr:row>
      <xdr:rowOff>11035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9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2162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8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77287</xdr:rowOff>
    </xdr:from>
    <xdr:to>
      <xdr:col>72</xdr:col>
      <xdr:colOff>38100</xdr:colOff>
      <xdr:row>39</xdr:row>
      <xdr:rowOff>7437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9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170014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6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19579</xdr:rowOff>
    </xdr:from>
    <xdr:to>
      <xdr:col>67</xdr:col>
      <xdr:colOff>101600</xdr:colOff>
      <xdr:row>38</xdr:row>
      <xdr:rowOff>121179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3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137706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30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132783</xdr:rowOff>
    </xdr:from>
    <xdr:to>
      <xdr:col>85</xdr:col>
      <xdr:colOff>127000</xdr:colOff>
      <xdr:row>73</xdr:row>
      <xdr:rowOff>154394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2648633"/>
          <a:ext cx="838200" cy="2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21232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5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132783</xdr:rowOff>
    </xdr:from>
    <xdr:to>
      <xdr:col>81</xdr:col>
      <xdr:colOff>50800</xdr:colOff>
      <xdr:row>73</xdr:row>
      <xdr:rowOff>163588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648633"/>
          <a:ext cx="889000" cy="3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132084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16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135535</xdr:rowOff>
    </xdr:from>
    <xdr:to>
      <xdr:col>76</xdr:col>
      <xdr:colOff>114300</xdr:colOff>
      <xdr:row>73</xdr:row>
      <xdr:rowOff>163588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2651385"/>
          <a:ext cx="889000" cy="2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150446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126752</xdr:rowOff>
    </xdr:from>
    <xdr:to>
      <xdr:col>71</xdr:col>
      <xdr:colOff>177800</xdr:colOff>
      <xdr:row>73</xdr:row>
      <xdr:rowOff>135535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2642602"/>
          <a:ext cx="889000" cy="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9783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21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103594</xdr:rowOff>
    </xdr:from>
    <xdr:to>
      <xdr:col>85</xdr:col>
      <xdr:colOff>177800</xdr:colOff>
      <xdr:row>74</xdr:row>
      <xdr:rowOff>33744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61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126471</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47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81983</xdr:rowOff>
    </xdr:from>
    <xdr:to>
      <xdr:col>81</xdr:col>
      <xdr:colOff>101600</xdr:colOff>
      <xdr:row>74</xdr:row>
      <xdr:rowOff>12133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59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28660</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2373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112788</xdr:rowOff>
    </xdr:from>
    <xdr:to>
      <xdr:col>76</xdr:col>
      <xdr:colOff>165100</xdr:colOff>
      <xdr:row>74</xdr:row>
      <xdr:rowOff>42938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62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59465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40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84735</xdr:rowOff>
    </xdr:from>
    <xdr:to>
      <xdr:col>72</xdr:col>
      <xdr:colOff>38100</xdr:colOff>
      <xdr:row>74</xdr:row>
      <xdr:rowOff>14885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60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31412</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03795" y="1237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75952</xdr:rowOff>
    </xdr:from>
    <xdr:to>
      <xdr:col>67</xdr:col>
      <xdr:colOff>101600</xdr:colOff>
      <xdr:row>74</xdr:row>
      <xdr:rowOff>6102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59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22629</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14795" y="1236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72602</xdr:rowOff>
    </xdr:from>
    <xdr:to>
      <xdr:col>85</xdr:col>
      <xdr:colOff>127000</xdr:colOff>
      <xdr:row>99</xdr:row>
      <xdr:rowOff>80466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7046152"/>
          <a:ext cx="8382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72602</xdr:rowOff>
    </xdr:from>
    <xdr:to>
      <xdr:col>81</xdr:col>
      <xdr:colOff>50800</xdr:colOff>
      <xdr:row>99</xdr:row>
      <xdr:rowOff>84703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7046152"/>
          <a:ext cx="889000" cy="1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19208</xdr:rowOff>
    </xdr:from>
    <xdr:to>
      <xdr:col>76</xdr:col>
      <xdr:colOff>114300</xdr:colOff>
      <xdr:row>99</xdr:row>
      <xdr:rowOff>84703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992758"/>
          <a:ext cx="889000" cy="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19208</xdr:rowOff>
    </xdr:from>
    <xdr:to>
      <xdr:col>71</xdr:col>
      <xdr:colOff>177800</xdr:colOff>
      <xdr:row>99</xdr:row>
      <xdr:rowOff>61323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92758"/>
          <a:ext cx="889000" cy="4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65800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703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116138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29666</xdr:rowOff>
    </xdr:from>
    <xdr:to>
      <xdr:col>85</xdr:col>
      <xdr:colOff>177800</xdr:colOff>
      <xdr:row>99</xdr:row>
      <xdr:rowOff>131266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700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116043</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1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21802</xdr:rowOff>
    </xdr:from>
    <xdr:to>
      <xdr:col>81</xdr:col>
      <xdr:colOff>101600</xdr:colOff>
      <xdr:row>99</xdr:row>
      <xdr:rowOff>123402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9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114529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8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33903</xdr:rowOff>
    </xdr:from>
    <xdr:to>
      <xdr:col>76</xdr:col>
      <xdr:colOff>165100</xdr:colOff>
      <xdr:row>99</xdr:row>
      <xdr:rowOff>135503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700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126630</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710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139858</xdr:rowOff>
    </xdr:from>
    <xdr:to>
      <xdr:col>72</xdr:col>
      <xdr:colOff>38100</xdr:colOff>
      <xdr:row>99</xdr:row>
      <xdr:rowOff>70008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4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86535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71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10523</xdr:rowOff>
    </xdr:from>
    <xdr:to>
      <xdr:col>67</xdr:col>
      <xdr:colOff>101600</xdr:colOff>
      <xdr:row>99</xdr:row>
      <xdr:rowOff>112123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8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103250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7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44183</xdr:rowOff>
    </xdr:from>
    <xdr:to>
      <xdr:col>111</xdr:col>
      <xdr:colOff>177800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59733"/>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140348</xdr:rowOff>
    </xdr:from>
    <xdr:to>
      <xdr:col>107</xdr:col>
      <xdr:colOff>50800</xdr:colOff>
      <xdr:row>59</xdr:row>
      <xdr:rowOff>44183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084448"/>
          <a:ext cx="889000" cy="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140348</xdr:rowOff>
    </xdr:from>
    <xdr:to>
      <xdr:col>102</xdr:col>
      <xdr:colOff>114300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084448"/>
          <a:ext cx="889000" cy="7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25093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1014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32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164833</xdr:rowOff>
    </xdr:from>
    <xdr:to>
      <xdr:col>107</xdr:col>
      <xdr:colOff>101600</xdr:colOff>
      <xdr:row>59</xdr:row>
      <xdr:rowOff>94983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86110</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77333" y="10201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89548</xdr:rowOff>
    </xdr:from>
    <xdr:to>
      <xdr:col>102</xdr:col>
      <xdr:colOff>165100</xdr:colOff>
      <xdr:row>59</xdr:row>
      <xdr:rowOff>19698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3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36225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80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66908</xdr:rowOff>
    </xdr:from>
    <xdr:to>
      <xdr:col>116</xdr:col>
      <xdr:colOff>63500</xdr:colOff>
      <xdr:row>71</xdr:row>
      <xdr:rowOff>78555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068408"/>
          <a:ext cx="838200" cy="18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91450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12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78555</xdr:rowOff>
    </xdr:from>
    <xdr:to>
      <xdr:col>111</xdr:col>
      <xdr:colOff>177800</xdr:colOff>
      <xdr:row>71</xdr:row>
      <xdr:rowOff>88733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251505"/>
          <a:ext cx="889000" cy="1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15577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21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26467</xdr:rowOff>
    </xdr:from>
    <xdr:to>
      <xdr:col>107</xdr:col>
      <xdr:colOff>50800</xdr:colOff>
      <xdr:row>71</xdr:row>
      <xdr:rowOff>88733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2199417"/>
          <a:ext cx="889000" cy="6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49137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25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26467</xdr:rowOff>
    </xdr:from>
    <xdr:to>
      <xdr:col>102</xdr:col>
      <xdr:colOff>114300</xdr:colOff>
      <xdr:row>71</xdr:row>
      <xdr:rowOff>73776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199417"/>
          <a:ext cx="889000" cy="4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43063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24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11124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2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16108</xdr:rowOff>
    </xdr:from>
    <xdr:to>
      <xdr:col>116</xdr:col>
      <xdr:colOff>114300</xdr:colOff>
      <xdr:row>70</xdr:row>
      <xdr:rowOff>117708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01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140585</xdr:rowOff>
    </xdr:from>
    <xdr:ext cx="599010"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197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27755</xdr:rowOff>
    </xdr:from>
    <xdr:to>
      <xdr:col>112</xdr:col>
      <xdr:colOff>38100</xdr:colOff>
      <xdr:row>71</xdr:row>
      <xdr:rowOff>129355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20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145882</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23795" y="11975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37933</xdr:rowOff>
    </xdr:from>
    <xdr:to>
      <xdr:col>107</xdr:col>
      <xdr:colOff>101600</xdr:colOff>
      <xdr:row>71</xdr:row>
      <xdr:rowOff>139533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21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156060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34795" y="11986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147117</xdr:rowOff>
    </xdr:from>
    <xdr:to>
      <xdr:col>102</xdr:col>
      <xdr:colOff>165100</xdr:colOff>
      <xdr:row>71</xdr:row>
      <xdr:rowOff>77267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14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93794</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45795" y="1192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22976</xdr:rowOff>
    </xdr:from>
    <xdr:to>
      <xdr:col>98</xdr:col>
      <xdr:colOff>38100</xdr:colOff>
      <xdr:row>71</xdr:row>
      <xdr:rowOff>124576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19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141103</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56795" y="1197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令和４年度に実施した</a:t>
          </a:r>
          <a:r>
            <a:rPr kumimoji="1" lang="ja-JP" altLang="ja-JP" sz="1100">
              <a:solidFill>
                <a:schemeClr val="dk1"/>
              </a:solidFill>
              <a:effectLst/>
              <a:latin typeface="+mn-lt"/>
              <a:ea typeface="+mn-ea"/>
              <a:cs typeface="+mn-cs"/>
            </a:rPr>
            <a:t>プレミアム商品券事業・生活応援商品券事業</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などにより補助費等が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しているが、</a:t>
          </a:r>
          <a:endParaRPr lang="ja-JP" altLang="ja-JP" sz="1400">
            <a:effectLst/>
          </a:endParaRPr>
        </a:p>
        <a:p>
          <a:r>
            <a:rPr kumimoji="1" lang="ja-JP" altLang="en-US" sz="1100">
              <a:solidFill>
                <a:schemeClr val="dk1"/>
              </a:solidFill>
              <a:effectLst/>
              <a:latin typeface="+mn-lt"/>
              <a:ea typeface="+mn-ea"/>
              <a:cs typeface="+mn-cs"/>
            </a:rPr>
            <a:t>給与改定等に</a:t>
          </a:r>
          <a:r>
            <a:rPr kumimoji="1" lang="ja-JP" altLang="ja-JP" sz="1100">
              <a:solidFill>
                <a:schemeClr val="dk1"/>
              </a:solidFill>
              <a:effectLst/>
              <a:latin typeface="+mn-lt"/>
              <a:ea typeface="+mn-ea"/>
              <a:cs typeface="+mn-cs"/>
            </a:rPr>
            <a:t>よる人件費、</a:t>
          </a:r>
          <a:r>
            <a:rPr kumimoji="1" lang="ja-JP" altLang="en-US" sz="1100">
              <a:solidFill>
                <a:schemeClr val="dk1"/>
              </a:solidFill>
              <a:effectLst/>
              <a:latin typeface="+mn-lt"/>
              <a:ea typeface="+mn-ea"/>
              <a:cs typeface="+mn-cs"/>
            </a:rPr>
            <a:t>学生寮</a:t>
          </a:r>
          <a:r>
            <a:rPr kumimoji="1" lang="ja-JP" altLang="ja-JP" sz="1100">
              <a:solidFill>
                <a:schemeClr val="dk1"/>
              </a:solidFill>
              <a:effectLst/>
              <a:latin typeface="+mn-lt"/>
              <a:ea typeface="+mn-ea"/>
              <a:cs typeface="+mn-cs"/>
            </a:rPr>
            <a:t>整備事業や</a:t>
          </a:r>
          <a:r>
            <a:rPr kumimoji="1" lang="ja-JP" altLang="en-US" sz="1100">
              <a:solidFill>
                <a:schemeClr val="dk1"/>
              </a:solidFill>
              <a:effectLst/>
              <a:latin typeface="+mn-lt"/>
              <a:ea typeface="+mn-ea"/>
              <a:cs typeface="+mn-cs"/>
            </a:rPr>
            <a:t>地方創生道整備推進交付金</a:t>
          </a:r>
          <a:r>
            <a:rPr kumimoji="1" lang="ja-JP" altLang="ja-JP" sz="1100">
              <a:solidFill>
                <a:schemeClr val="dk1"/>
              </a:solidFill>
              <a:effectLst/>
              <a:latin typeface="+mn-lt"/>
              <a:ea typeface="+mn-ea"/>
              <a:cs typeface="+mn-cs"/>
            </a:rPr>
            <a:t>事業などによる普通建設事業費等</a:t>
          </a:r>
          <a:r>
            <a:rPr kumimoji="1" lang="ja-JP" altLang="en-US" sz="1100">
              <a:solidFill>
                <a:schemeClr val="dk1"/>
              </a:solidFill>
              <a:effectLst/>
              <a:latin typeface="+mn-lt"/>
              <a:ea typeface="+mn-ea"/>
              <a:cs typeface="+mn-cs"/>
            </a:rPr>
            <a:t>が増加</a:t>
          </a:r>
          <a:r>
            <a:rPr kumimoji="1" lang="ja-JP" altLang="ja-JP" sz="1100">
              <a:solidFill>
                <a:schemeClr val="dk1"/>
              </a:solidFill>
              <a:effectLst/>
              <a:latin typeface="+mn-lt"/>
              <a:ea typeface="+mn-ea"/>
              <a:cs typeface="+mn-cs"/>
            </a:rPr>
            <a:t>しており、歳出全体では前年度から</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類似団体平均値との比較では、人件費、繰出金、物件費、</a:t>
          </a:r>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公債費が大きく上回っている。</a:t>
          </a:r>
          <a:endParaRPr lang="ja-JP" altLang="ja-JP" sz="1400">
            <a:effectLst/>
          </a:endParaRPr>
        </a:p>
        <a:p>
          <a:r>
            <a:rPr kumimoji="1" lang="ja-JP" altLang="ja-JP" sz="1100">
              <a:solidFill>
                <a:schemeClr val="dk1"/>
              </a:solidFill>
              <a:effectLst/>
              <a:latin typeface="+mn-lt"/>
              <a:ea typeface="+mn-ea"/>
              <a:cs typeface="+mn-cs"/>
            </a:rPr>
            <a:t>人件費が類似団体平均を大きく上回っているのは、離島という地理的特性により、職員数が他団体よりも多くなっているためである。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6,180
5,902
30.38
7,341,174
7,255,074
71,567
4,045,520
8,704,346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124841</xdr:rowOff>
    </xdr:from>
    <xdr:to>
      <xdr:col>24</xdr:col>
      <xdr:colOff>63500</xdr:colOff>
      <xdr:row>35</xdr:row>
      <xdr:rowOff>145542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25591"/>
          <a:ext cx="838200" cy="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4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145542</xdr:rowOff>
    </xdr:from>
    <xdr:to>
      <xdr:col>19</xdr:col>
      <xdr:colOff>177800</xdr:colOff>
      <xdr:row>35</xdr:row>
      <xdr:rowOff>165354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46292"/>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116222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165354</xdr:rowOff>
    </xdr:from>
    <xdr:to>
      <xdr:col>15</xdr:col>
      <xdr:colOff>50800</xdr:colOff>
      <xdr:row>36</xdr:row>
      <xdr:rowOff>32639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66104"/>
          <a:ext cx="889000"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159402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6096</xdr:rowOff>
    </xdr:from>
    <xdr:to>
      <xdr:col>10</xdr:col>
      <xdr:colOff>114300</xdr:colOff>
      <xdr:row>36</xdr:row>
      <xdr:rowOff>32639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78296"/>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9923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144416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74041</xdr:rowOff>
    </xdr:from>
    <xdr:to>
      <xdr:col>24</xdr:col>
      <xdr:colOff>114300</xdr:colOff>
      <xdr:row>36</xdr:row>
      <xdr:rowOff>4191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96918</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2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94742</xdr:rowOff>
    </xdr:from>
    <xdr:to>
      <xdr:col>20</xdr:col>
      <xdr:colOff>38100</xdr:colOff>
      <xdr:row>36</xdr:row>
      <xdr:rowOff>24892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9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41419</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7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114554</xdr:rowOff>
    </xdr:from>
    <xdr:to>
      <xdr:col>15</xdr:col>
      <xdr:colOff>101600</xdr:colOff>
      <xdr:row>36</xdr:row>
      <xdr:rowOff>44704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61231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9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153289</xdr:rowOff>
    </xdr:from>
    <xdr:to>
      <xdr:col>10</xdr:col>
      <xdr:colOff>165100</xdr:colOff>
      <xdr:row>36</xdr:row>
      <xdr:rowOff>83439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99966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92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126746</xdr:rowOff>
    </xdr:from>
    <xdr:to>
      <xdr:col>6</xdr:col>
      <xdr:colOff>38100</xdr:colOff>
      <xdr:row>36</xdr:row>
      <xdr:rowOff>56896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2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73423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90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51778</xdr:rowOff>
    </xdr:from>
    <xdr:to>
      <xdr:col>24</xdr:col>
      <xdr:colOff>63500</xdr:colOff>
      <xdr:row>58</xdr:row>
      <xdr:rowOff>52205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95878"/>
          <a:ext cx="838200" cy="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44054</xdr:rowOff>
    </xdr:from>
    <xdr:to>
      <xdr:col>19</xdr:col>
      <xdr:colOff>177800</xdr:colOff>
      <xdr:row>58</xdr:row>
      <xdr:rowOff>51778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88154"/>
          <a:ext cx="889000" cy="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95118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169289</xdr:rowOff>
    </xdr:from>
    <xdr:to>
      <xdr:col>15</xdr:col>
      <xdr:colOff>50800</xdr:colOff>
      <xdr:row>58</xdr:row>
      <xdr:rowOff>44054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41939"/>
          <a:ext cx="889000" cy="4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90740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169289</xdr:rowOff>
    </xdr:from>
    <xdr:to>
      <xdr:col>10</xdr:col>
      <xdr:colOff>114300</xdr:colOff>
      <xdr:row>58</xdr:row>
      <xdr:rowOff>58432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41939"/>
          <a:ext cx="889000" cy="6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61638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0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122903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6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1405</xdr:rowOff>
    </xdr:from>
    <xdr:to>
      <xdr:col>24</xdr:col>
      <xdr:colOff>114300</xdr:colOff>
      <xdr:row>58</xdr:row>
      <xdr:rowOff>103005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145299</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978</xdr:rowOff>
    </xdr:from>
    <xdr:to>
      <xdr:col>20</xdr:col>
      <xdr:colOff>38100</xdr:colOff>
      <xdr:row>58</xdr:row>
      <xdr:rowOff>102578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4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119105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72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164704</xdr:rowOff>
    </xdr:from>
    <xdr:to>
      <xdr:col>15</xdr:col>
      <xdr:colOff>101600</xdr:colOff>
      <xdr:row>58</xdr:row>
      <xdr:rowOff>94854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3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111381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12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118489</xdr:rowOff>
    </xdr:from>
    <xdr:to>
      <xdr:col>10</xdr:col>
      <xdr:colOff>165100</xdr:colOff>
      <xdr:row>58</xdr:row>
      <xdr:rowOff>48639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9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65166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7632</xdr:rowOff>
    </xdr:from>
    <xdr:to>
      <xdr:col>6</xdr:col>
      <xdr:colOff>38100</xdr:colOff>
      <xdr:row>58</xdr:row>
      <xdr:rowOff>109232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5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125759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726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163326</xdr:rowOff>
    </xdr:from>
    <xdr:to>
      <xdr:col>24</xdr:col>
      <xdr:colOff>63500</xdr:colOff>
      <xdr:row>75</xdr:row>
      <xdr:rowOff>22525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850626"/>
          <a:ext cx="838200" cy="3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119356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0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135391</xdr:rowOff>
    </xdr:from>
    <xdr:to>
      <xdr:col>19</xdr:col>
      <xdr:colOff>177800</xdr:colOff>
      <xdr:row>75</xdr:row>
      <xdr:rowOff>22525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822691"/>
          <a:ext cx="889000" cy="5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108407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96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135391</xdr:rowOff>
    </xdr:from>
    <xdr:to>
      <xdr:col>15</xdr:col>
      <xdr:colOff>50800</xdr:colOff>
      <xdr:row>75</xdr:row>
      <xdr:rowOff>48723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822691"/>
          <a:ext cx="889000" cy="8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79443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93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48723</xdr:rowOff>
    </xdr:from>
    <xdr:to>
      <xdr:col>10</xdr:col>
      <xdr:colOff>114300</xdr:colOff>
      <xdr:row>75</xdr:row>
      <xdr:rowOff>86796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2907473"/>
          <a:ext cx="889000" cy="3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23527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05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48742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0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112526</xdr:rowOff>
    </xdr:from>
    <xdr:to>
      <xdr:col>24</xdr:col>
      <xdr:colOff>114300</xdr:colOff>
      <xdr:row>75</xdr:row>
      <xdr:rowOff>42676</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79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135403</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65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143175</xdr:rowOff>
    </xdr:from>
    <xdr:to>
      <xdr:col>20</xdr:col>
      <xdr:colOff>38100</xdr:colOff>
      <xdr:row>75</xdr:row>
      <xdr:rowOff>73325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83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89852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60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84591</xdr:rowOff>
    </xdr:from>
    <xdr:to>
      <xdr:col>15</xdr:col>
      <xdr:colOff>101600</xdr:colOff>
      <xdr:row>75</xdr:row>
      <xdr:rowOff>14741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77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31268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54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169373</xdr:rowOff>
    </xdr:from>
    <xdr:to>
      <xdr:col>10</xdr:col>
      <xdr:colOff>165100</xdr:colOff>
      <xdr:row>75</xdr:row>
      <xdr:rowOff>99523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85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116050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63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35996</xdr:rowOff>
    </xdr:from>
    <xdr:to>
      <xdr:col>6</xdr:col>
      <xdr:colOff>38100</xdr:colOff>
      <xdr:row>75</xdr:row>
      <xdr:rowOff>137596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89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154123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66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114005</xdr:rowOff>
    </xdr:from>
    <xdr:to>
      <xdr:col>24</xdr:col>
      <xdr:colOff>63500</xdr:colOff>
      <xdr:row>95</xdr:row>
      <xdr:rowOff>64452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230305"/>
          <a:ext cx="838200" cy="12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74604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36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14754</xdr:rowOff>
    </xdr:from>
    <xdr:to>
      <xdr:col>19</xdr:col>
      <xdr:colOff>177800</xdr:colOff>
      <xdr:row>95</xdr:row>
      <xdr:rowOff>64452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302504"/>
          <a:ext cx="889000" cy="4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4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146763</xdr:rowOff>
    </xdr:from>
    <xdr:to>
      <xdr:col>15</xdr:col>
      <xdr:colOff>50800</xdr:colOff>
      <xdr:row>95</xdr:row>
      <xdr:rowOff>14754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5920163"/>
          <a:ext cx="889000" cy="38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31261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146763</xdr:rowOff>
    </xdr:from>
    <xdr:to>
      <xdr:col>10</xdr:col>
      <xdr:colOff>114300</xdr:colOff>
      <xdr:row>94</xdr:row>
      <xdr:rowOff>12584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5920163"/>
          <a:ext cx="889000" cy="20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76029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109191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5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63205</xdr:rowOff>
    </xdr:from>
    <xdr:to>
      <xdr:col>24</xdr:col>
      <xdr:colOff>114300</xdr:colOff>
      <xdr:row>94</xdr:row>
      <xdr:rowOff>164805</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17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86082</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030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13652</xdr:rowOff>
    </xdr:from>
    <xdr:to>
      <xdr:col>20</xdr:col>
      <xdr:colOff>38100</xdr:colOff>
      <xdr:row>95</xdr:row>
      <xdr:rowOff>115252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30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131779</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07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135404</xdr:rowOff>
    </xdr:from>
    <xdr:to>
      <xdr:col>15</xdr:col>
      <xdr:colOff>101600</xdr:colOff>
      <xdr:row>95</xdr:row>
      <xdr:rowOff>65554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25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82081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02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95963</xdr:rowOff>
    </xdr:from>
    <xdr:to>
      <xdr:col>10</xdr:col>
      <xdr:colOff>165100</xdr:colOff>
      <xdr:row>93</xdr:row>
      <xdr:rowOff>26113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58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42640</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5644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133234</xdr:rowOff>
    </xdr:from>
    <xdr:to>
      <xdr:col>6</xdr:col>
      <xdr:colOff>38100</xdr:colOff>
      <xdr:row>94</xdr:row>
      <xdr:rowOff>63384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07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79911</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585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46187</xdr:rowOff>
    </xdr:from>
    <xdr:to>
      <xdr:col>55</xdr:col>
      <xdr:colOff>0</xdr:colOff>
      <xdr:row>56</xdr:row>
      <xdr:rowOff>4590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475937"/>
          <a:ext cx="838200" cy="12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56865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58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118997</xdr:rowOff>
    </xdr:from>
    <xdr:to>
      <xdr:col>50</xdr:col>
      <xdr:colOff>114300</xdr:colOff>
      <xdr:row>56</xdr:row>
      <xdr:rowOff>4590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548747"/>
          <a:ext cx="889000" cy="5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157121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106195</xdr:rowOff>
    </xdr:from>
    <xdr:to>
      <xdr:col>45</xdr:col>
      <xdr:colOff>177800</xdr:colOff>
      <xdr:row>55</xdr:row>
      <xdr:rowOff>118997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364495"/>
          <a:ext cx="889000" cy="18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159643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106195</xdr:rowOff>
    </xdr:from>
    <xdr:to>
      <xdr:col>41</xdr:col>
      <xdr:colOff>50800</xdr:colOff>
      <xdr:row>56</xdr:row>
      <xdr:rowOff>52367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364495"/>
          <a:ext cx="889000" cy="28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17042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35034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80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166837</xdr:rowOff>
    </xdr:from>
    <xdr:to>
      <xdr:col>55</xdr:col>
      <xdr:colOff>50800</xdr:colOff>
      <xdr:row>55</xdr:row>
      <xdr:rowOff>96987</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42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18264</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27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125240</xdr:rowOff>
    </xdr:from>
    <xdr:to>
      <xdr:col>50</xdr:col>
      <xdr:colOff>165100</xdr:colOff>
      <xdr:row>56</xdr:row>
      <xdr:rowOff>55390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5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71917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33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68197</xdr:rowOff>
    </xdr:from>
    <xdr:to>
      <xdr:col>46</xdr:col>
      <xdr:colOff>38100</xdr:colOff>
      <xdr:row>55</xdr:row>
      <xdr:rowOff>169797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49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14874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27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55395</xdr:rowOff>
    </xdr:from>
    <xdr:to>
      <xdr:col>41</xdr:col>
      <xdr:colOff>101600</xdr:colOff>
      <xdr:row>54</xdr:row>
      <xdr:rowOff>156995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31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2072</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08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1567</xdr:rowOff>
    </xdr:from>
    <xdr:to>
      <xdr:col>36</xdr:col>
      <xdr:colOff>165100</xdr:colOff>
      <xdr:row>56</xdr:row>
      <xdr:rowOff>103167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60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119694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37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165550</xdr:rowOff>
    </xdr:from>
    <xdr:to>
      <xdr:col>55</xdr:col>
      <xdr:colOff>0</xdr:colOff>
      <xdr:row>77</xdr:row>
      <xdr:rowOff>35632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9639300" y="13024300"/>
          <a:ext cx="838200" cy="21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165550</xdr:rowOff>
    </xdr:from>
    <xdr:to>
      <xdr:col>50</xdr:col>
      <xdr:colOff>114300</xdr:colOff>
      <xdr:row>76</xdr:row>
      <xdr:rowOff>121814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8750300" y="13024300"/>
          <a:ext cx="889000" cy="12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38989</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324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121814</xdr:rowOff>
    </xdr:from>
    <xdr:to>
      <xdr:col>45</xdr:col>
      <xdr:colOff>177800</xdr:colOff>
      <xdr:row>76</xdr:row>
      <xdr:rowOff>150535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7861300" y="13152014"/>
          <a:ext cx="889000" cy="2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55695</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325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150535</xdr:rowOff>
    </xdr:from>
    <xdr:to>
      <xdr:col>41</xdr:col>
      <xdr:colOff>50800</xdr:colOff>
      <xdr:row>77</xdr:row>
      <xdr:rowOff>146568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180735"/>
          <a:ext cx="889000" cy="16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64456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32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156282</xdr:rowOff>
    </xdr:from>
    <xdr:to>
      <xdr:col>55</xdr:col>
      <xdr:colOff>50800</xdr:colOff>
      <xdr:row>77</xdr:row>
      <xdr:rowOff>86432</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1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134709</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16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114750</xdr:rowOff>
    </xdr:from>
    <xdr:to>
      <xdr:col>50</xdr:col>
      <xdr:colOff>165100</xdr:colOff>
      <xdr:row>76</xdr:row>
      <xdr:rowOff>44900</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297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61427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74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71014</xdr:rowOff>
    </xdr:from>
    <xdr:to>
      <xdr:col>46</xdr:col>
      <xdr:colOff>38100</xdr:colOff>
      <xdr:row>77</xdr:row>
      <xdr:rowOff>1164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10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17691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87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99735</xdr:rowOff>
    </xdr:from>
    <xdr:to>
      <xdr:col>41</xdr:col>
      <xdr:colOff>101600</xdr:colOff>
      <xdr:row>77</xdr:row>
      <xdr:rowOff>29885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1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46413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90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95768</xdr:rowOff>
    </xdr:from>
    <xdr:to>
      <xdr:col>36</xdr:col>
      <xdr:colOff>165100</xdr:colOff>
      <xdr:row>78</xdr:row>
      <xdr:rowOff>25918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2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17045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39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124471</xdr:rowOff>
    </xdr:from>
    <xdr:to>
      <xdr:col>55</xdr:col>
      <xdr:colOff>0</xdr:colOff>
      <xdr:row>98</xdr:row>
      <xdr:rowOff>7389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755121"/>
          <a:ext cx="838200" cy="5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762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139881</xdr:rowOff>
    </xdr:from>
    <xdr:to>
      <xdr:col>50</xdr:col>
      <xdr:colOff>114300</xdr:colOff>
      <xdr:row>98</xdr:row>
      <xdr:rowOff>7389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770531"/>
          <a:ext cx="889000" cy="3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85230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88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139881</xdr:rowOff>
    </xdr:from>
    <xdr:to>
      <xdr:col>45</xdr:col>
      <xdr:colOff>177800</xdr:colOff>
      <xdr:row>98</xdr:row>
      <xdr:rowOff>1589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770531"/>
          <a:ext cx="889000" cy="3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78057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88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1005</xdr:rowOff>
    </xdr:from>
    <xdr:to>
      <xdr:col>41</xdr:col>
      <xdr:colOff>50800</xdr:colOff>
      <xdr:row>98</xdr:row>
      <xdr:rowOff>1589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803105"/>
          <a:ext cx="8890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84180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88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90758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89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73671</xdr:rowOff>
    </xdr:from>
    <xdr:to>
      <xdr:col>55</xdr:col>
      <xdr:colOff>50800</xdr:colOff>
      <xdr:row>98</xdr:row>
      <xdr:rowOff>3821</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70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96548</xdr:rowOff>
    </xdr:from>
    <xdr:ext cx="599010"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55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128039</xdr:rowOff>
    </xdr:from>
    <xdr:to>
      <xdr:col>50</xdr:col>
      <xdr:colOff>165100</xdr:colOff>
      <xdr:row>98</xdr:row>
      <xdr:rowOff>58189</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75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74716</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39795" y="1653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89081</xdr:rowOff>
    </xdr:from>
    <xdr:to>
      <xdr:col>46</xdr:col>
      <xdr:colOff>38100</xdr:colOff>
      <xdr:row>98</xdr:row>
      <xdr:rowOff>19231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71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35758</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50795" y="16494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122239</xdr:rowOff>
    </xdr:from>
    <xdr:to>
      <xdr:col>41</xdr:col>
      <xdr:colOff>101600</xdr:colOff>
      <xdr:row>98</xdr:row>
      <xdr:rowOff>52389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75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68916</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52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121655</xdr:rowOff>
    </xdr:from>
    <xdr:to>
      <xdr:col>36</xdr:col>
      <xdr:colOff>165100</xdr:colOff>
      <xdr:row>98</xdr:row>
      <xdr:rowOff>51805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7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68332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52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101850</xdr:rowOff>
    </xdr:from>
    <xdr:to>
      <xdr:col>85</xdr:col>
      <xdr:colOff>127000</xdr:colOff>
      <xdr:row>36</xdr:row>
      <xdr:rowOff>113231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6274050"/>
          <a:ext cx="838200" cy="1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114582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45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99450</xdr:rowOff>
    </xdr:from>
    <xdr:to>
      <xdr:col>81</xdr:col>
      <xdr:colOff>50800</xdr:colOff>
      <xdr:row>36</xdr:row>
      <xdr:rowOff>101850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5757300"/>
          <a:ext cx="889000" cy="51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70528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5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99450</xdr:rowOff>
    </xdr:from>
    <xdr:to>
      <xdr:col>76</xdr:col>
      <xdr:colOff>114300</xdr:colOff>
      <xdr:row>34</xdr:row>
      <xdr:rowOff>76247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5757300"/>
          <a:ext cx="889000" cy="14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102237</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61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76247</xdr:rowOff>
    </xdr:from>
    <xdr:to>
      <xdr:col>71</xdr:col>
      <xdr:colOff>177800</xdr:colOff>
      <xdr:row>36</xdr:row>
      <xdr:rowOff>79954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5905547"/>
          <a:ext cx="889000" cy="34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144202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48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57742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57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62431</xdr:rowOff>
    </xdr:from>
    <xdr:to>
      <xdr:col>85</xdr:col>
      <xdr:colOff>177800</xdr:colOff>
      <xdr:row>36</xdr:row>
      <xdr:rowOff>164031</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23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85308</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08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51050</xdr:rowOff>
    </xdr:from>
    <xdr:to>
      <xdr:col>81</xdr:col>
      <xdr:colOff>101600</xdr:colOff>
      <xdr:row>36</xdr:row>
      <xdr:rowOff>152650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22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169177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599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48650</xdr:rowOff>
    </xdr:from>
    <xdr:to>
      <xdr:col>76</xdr:col>
      <xdr:colOff>165100</xdr:colOff>
      <xdr:row>33</xdr:row>
      <xdr:rowOff>150250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57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166777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54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25447</xdr:rowOff>
    </xdr:from>
    <xdr:to>
      <xdr:col>72</xdr:col>
      <xdr:colOff>38100</xdr:colOff>
      <xdr:row>34</xdr:row>
      <xdr:rowOff>127047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585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143574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62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29154</xdr:rowOff>
    </xdr:from>
    <xdr:to>
      <xdr:col>67</xdr:col>
      <xdr:colOff>101600</xdr:colOff>
      <xdr:row>36</xdr:row>
      <xdr:rowOff>130754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20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147281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97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55294</xdr:rowOff>
    </xdr:from>
    <xdr:to>
      <xdr:col>85</xdr:col>
      <xdr:colOff>127000</xdr:colOff>
      <xdr:row>58</xdr:row>
      <xdr:rowOff>54821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656494"/>
          <a:ext cx="838200" cy="34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49153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21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54821</xdr:rowOff>
    </xdr:from>
    <xdr:to>
      <xdr:col>81</xdr:col>
      <xdr:colOff>50800</xdr:colOff>
      <xdr:row>58</xdr:row>
      <xdr:rowOff>80382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998921"/>
          <a:ext cx="889000" cy="2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46441</xdr:rowOff>
    </xdr:from>
    <xdr:to>
      <xdr:col>76</xdr:col>
      <xdr:colOff>114300</xdr:colOff>
      <xdr:row>58</xdr:row>
      <xdr:rowOff>80382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990541"/>
          <a:ext cx="889000" cy="3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46441</xdr:rowOff>
    </xdr:from>
    <xdr:to>
      <xdr:col>71</xdr:col>
      <xdr:colOff>177800</xdr:colOff>
      <xdr:row>58</xdr:row>
      <xdr:rowOff>100361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90541"/>
          <a:ext cx="889000" cy="5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77731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97772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6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4494</xdr:rowOff>
    </xdr:from>
    <xdr:to>
      <xdr:col>85</xdr:col>
      <xdr:colOff>177800</xdr:colOff>
      <xdr:row>56</xdr:row>
      <xdr:rowOff>106094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60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27371</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45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4021</xdr:rowOff>
    </xdr:from>
    <xdr:to>
      <xdr:col>81</xdr:col>
      <xdr:colOff>101600</xdr:colOff>
      <xdr:row>58</xdr:row>
      <xdr:rowOff>105621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4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96748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4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29582</xdr:rowOff>
    </xdr:from>
    <xdr:to>
      <xdr:col>76</xdr:col>
      <xdr:colOff>165100</xdr:colOff>
      <xdr:row>58</xdr:row>
      <xdr:rowOff>131182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122309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6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167091</xdr:rowOff>
    </xdr:from>
    <xdr:to>
      <xdr:col>72</xdr:col>
      <xdr:colOff>38100</xdr:colOff>
      <xdr:row>58</xdr:row>
      <xdr:rowOff>97241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3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88368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3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49561</xdr:rowOff>
    </xdr:from>
    <xdr:to>
      <xdr:col>67</xdr:col>
      <xdr:colOff>101600</xdr:colOff>
      <xdr:row>58</xdr:row>
      <xdr:rowOff>151161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9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142288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131685</xdr:rowOff>
    </xdr:from>
    <xdr:to>
      <xdr:col>81</xdr:col>
      <xdr:colOff>50800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04785"/>
          <a:ext cx="889000" cy="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128087</xdr:rowOff>
    </xdr:from>
    <xdr:to>
      <xdr:col>76</xdr:col>
      <xdr:colOff>114300</xdr:colOff>
      <xdr:row>78</xdr:row>
      <xdr:rowOff>131685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501187"/>
          <a:ext cx="889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70379</xdr:rowOff>
    </xdr:from>
    <xdr:to>
      <xdr:col>71</xdr:col>
      <xdr:colOff>177800</xdr:colOff>
      <xdr:row>78</xdr:row>
      <xdr:rowOff>128087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443479"/>
          <a:ext cx="889000" cy="5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159693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141572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80885</xdr:rowOff>
    </xdr:from>
    <xdr:to>
      <xdr:col>76</xdr:col>
      <xdr:colOff>165100</xdr:colOff>
      <xdr:row>79</xdr:row>
      <xdr:rowOff>11035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5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2162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54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77287</xdr:rowOff>
    </xdr:from>
    <xdr:to>
      <xdr:col>72</xdr:col>
      <xdr:colOff>38100</xdr:colOff>
      <xdr:row>79</xdr:row>
      <xdr:rowOff>7437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5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170014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4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19579</xdr:rowOff>
    </xdr:from>
    <xdr:to>
      <xdr:col>67</xdr:col>
      <xdr:colOff>101600</xdr:colOff>
      <xdr:row>78</xdr:row>
      <xdr:rowOff>121179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9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137706</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16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132783</xdr:rowOff>
    </xdr:from>
    <xdr:to>
      <xdr:col>85</xdr:col>
      <xdr:colOff>127000</xdr:colOff>
      <xdr:row>93</xdr:row>
      <xdr:rowOff>153713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5481300" y="16077633"/>
          <a:ext cx="838200" cy="2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21223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480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132783</xdr:rowOff>
    </xdr:from>
    <xdr:to>
      <xdr:col>81</xdr:col>
      <xdr:colOff>50800</xdr:colOff>
      <xdr:row>93</xdr:row>
      <xdr:rowOff>163588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077633"/>
          <a:ext cx="889000" cy="3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132084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5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135534</xdr:rowOff>
    </xdr:from>
    <xdr:to>
      <xdr:col>76</xdr:col>
      <xdr:colOff>114300</xdr:colOff>
      <xdr:row>93</xdr:row>
      <xdr:rowOff>163588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3703300" y="16080384"/>
          <a:ext cx="889000" cy="2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150446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126752</xdr:rowOff>
    </xdr:from>
    <xdr:to>
      <xdr:col>71</xdr:col>
      <xdr:colOff>177800</xdr:colOff>
      <xdr:row>93</xdr:row>
      <xdr:rowOff>135534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814300" y="16071602"/>
          <a:ext cx="8890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9766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6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102913</xdr:rowOff>
    </xdr:from>
    <xdr:to>
      <xdr:col>85</xdr:col>
      <xdr:colOff>177800</xdr:colOff>
      <xdr:row>94</xdr:row>
      <xdr:rowOff>33063</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04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125790</xdr:rowOff>
    </xdr:from>
    <xdr:ext cx="599010"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589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81983</xdr:rowOff>
    </xdr:from>
    <xdr:to>
      <xdr:col>81</xdr:col>
      <xdr:colOff>101600</xdr:colOff>
      <xdr:row>94</xdr:row>
      <xdr:rowOff>12133</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02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28660</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181795" y="15802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112788</xdr:rowOff>
    </xdr:from>
    <xdr:to>
      <xdr:col>76</xdr:col>
      <xdr:colOff>165100</xdr:colOff>
      <xdr:row>94</xdr:row>
      <xdr:rowOff>42938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05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59465</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292795" y="1583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84734</xdr:rowOff>
    </xdr:from>
    <xdr:to>
      <xdr:col>72</xdr:col>
      <xdr:colOff>38100</xdr:colOff>
      <xdr:row>94</xdr:row>
      <xdr:rowOff>14884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02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31411</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03795" y="1580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75952</xdr:rowOff>
    </xdr:from>
    <xdr:to>
      <xdr:col>67</xdr:col>
      <xdr:colOff>101600</xdr:colOff>
      <xdr:row>94</xdr:row>
      <xdr:rowOff>6102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02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22629</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14795" y="15796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52603</xdr:rowOff>
    </xdr:from>
    <xdr:to>
      <xdr:col>116</xdr:col>
      <xdr:colOff>63500</xdr:colOff>
      <xdr:row>37</xdr:row>
      <xdr:rowOff>122365</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1323300" y="6396253"/>
          <a:ext cx="838200" cy="6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108132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623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122365</xdr:rowOff>
    </xdr:from>
    <xdr:to>
      <xdr:col>111</xdr:col>
      <xdr:colOff>177800</xdr:colOff>
      <xdr:row>37</xdr:row>
      <xdr:rowOff>168351</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0434300" y="6466015"/>
          <a:ext cx="889000" cy="4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71366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757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168351</xdr:rowOff>
    </xdr:from>
    <xdr:to>
      <xdr:col>107</xdr:col>
      <xdr:colOff>50800</xdr:colOff>
      <xdr:row>38</xdr:row>
      <xdr:rowOff>41554</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19545300" y="6512001"/>
          <a:ext cx="889000" cy="4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63822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750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147853</xdr:rowOff>
    </xdr:from>
    <xdr:to>
      <xdr:col>102</xdr:col>
      <xdr:colOff>114300</xdr:colOff>
      <xdr:row>38</xdr:row>
      <xdr:rowOff>41554</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491503"/>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72356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758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78109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764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1803</xdr:rowOff>
    </xdr:from>
    <xdr:to>
      <xdr:col>116</xdr:col>
      <xdr:colOff>114300</xdr:colOff>
      <xdr:row>37</xdr:row>
      <xdr:rowOff>103403</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34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24680</xdr:rowOff>
    </xdr:from>
    <xdr:ext cx="469744"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19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71565</xdr:rowOff>
    </xdr:from>
    <xdr:to>
      <xdr:col>112</xdr:col>
      <xdr:colOff>38100</xdr:colOff>
      <xdr:row>38</xdr:row>
      <xdr:rowOff>1715</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1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18242</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19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117551</xdr:rowOff>
    </xdr:from>
    <xdr:to>
      <xdr:col>107</xdr:col>
      <xdr:colOff>101600</xdr:colOff>
      <xdr:row>38</xdr:row>
      <xdr:rowOff>47701</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6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64228</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199428" y="623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162204</xdr:rowOff>
    </xdr:from>
    <xdr:to>
      <xdr:col>102</xdr:col>
      <xdr:colOff>165100</xdr:colOff>
      <xdr:row>38</xdr:row>
      <xdr:rowOff>92354</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50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108881</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10428" y="628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97053</xdr:rowOff>
    </xdr:from>
    <xdr:to>
      <xdr:col>98</xdr:col>
      <xdr:colOff>38100</xdr:colOff>
      <xdr:row>38</xdr:row>
      <xdr:rowOff>27203</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43730</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21428" y="62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令和４</a:t>
          </a:r>
          <a:r>
            <a:rPr kumimoji="1" lang="ja-JP" altLang="ja-JP" sz="1100">
              <a:solidFill>
                <a:schemeClr val="dk1"/>
              </a:solidFill>
              <a:effectLst/>
              <a:latin typeface="+mn-lt"/>
              <a:ea typeface="+mn-ea"/>
              <a:cs typeface="+mn-cs"/>
            </a:rPr>
            <a:t>年度に実施したプレミアム商品券事業・生活応援商品券事業</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などにより商工費</a:t>
          </a:r>
          <a:r>
            <a:rPr kumimoji="1" lang="ja-JP" altLang="en-US" sz="1100">
              <a:solidFill>
                <a:schemeClr val="dk1"/>
              </a:solidFill>
              <a:effectLst/>
              <a:latin typeface="+mn-lt"/>
              <a:ea typeface="+mn-ea"/>
              <a:cs typeface="+mn-cs"/>
            </a:rPr>
            <a:t>が減少している。一方、</a:t>
          </a:r>
          <a:r>
            <a:rPr kumimoji="1" lang="ja-JP" altLang="ja-JP" sz="1100">
              <a:solidFill>
                <a:schemeClr val="dk1"/>
              </a:solidFill>
              <a:effectLst/>
              <a:latin typeface="+mn-lt"/>
              <a:ea typeface="+mn-ea"/>
              <a:cs typeface="+mn-cs"/>
            </a:rPr>
            <a:t>弓削高等学校学生寮整備事業により教育費が</a:t>
          </a:r>
          <a:r>
            <a:rPr kumimoji="1" lang="ja-JP" altLang="en-US" sz="1100">
              <a:solidFill>
                <a:schemeClr val="dk1"/>
              </a:solidFill>
              <a:effectLst/>
              <a:latin typeface="+mn-lt"/>
              <a:ea typeface="+mn-ea"/>
              <a:cs typeface="+mn-cs"/>
            </a:rPr>
            <a:t>一時的に大幅な</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をしている。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地方創生道整備推進交付金</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や下水道事業会計繰出金の増</a:t>
          </a:r>
          <a:r>
            <a:rPr kumimoji="1" lang="ja-JP" altLang="ja-JP" sz="1100">
              <a:solidFill>
                <a:schemeClr val="dk1"/>
              </a:solidFill>
              <a:effectLst/>
              <a:latin typeface="+mn-lt"/>
              <a:ea typeface="+mn-ea"/>
              <a:cs typeface="+mn-cs"/>
            </a:rPr>
            <a:t>などによ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土木費</a:t>
          </a:r>
          <a:r>
            <a:rPr kumimoji="1" lang="ja-JP" altLang="en-US" sz="1100">
              <a:solidFill>
                <a:schemeClr val="dk1"/>
              </a:solidFill>
              <a:effectLst/>
              <a:latin typeface="+mn-lt"/>
              <a:ea typeface="+mn-ea"/>
              <a:cs typeface="+mn-cs"/>
            </a:rPr>
            <a:t>や、公共事業の増による農林水産業費などの増により、</a:t>
          </a:r>
          <a:r>
            <a:rPr kumimoji="1" lang="ja-JP" altLang="ja-JP" sz="1100">
              <a:solidFill>
                <a:schemeClr val="dk1"/>
              </a:solidFill>
              <a:effectLst/>
              <a:latin typeface="+mn-lt"/>
              <a:ea typeface="+mn-ea"/>
              <a:cs typeface="+mn-cs"/>
            </a:rPr>
            <a:t>歳出全体として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前年度から</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多くの費目で類似団体平均値より高い数値となっているが、これは離島という地理的特性や深刻な人口減少に直面していることが主な要因である。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実質収支比率</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ポイントの低下</a:t>
          </a:r>
          <a:r>
            <a:rPr kumimoji="1" lang="ja-JP" altLang="en-US" sz="1100">
              <a:solidFill>
                <a:schemeClr val="dk1"/>
              </a:solidFill>
              <a:effectLst/>
              <a:latin typeface="+mn-lt"/>
              <a:ea typeface="+mn-ea"/>
              <a:cs typeface="+mn-cs"/>
            </a:rPr>
            <a:t>であまり変動がなかったものの、財政調整基金の取崩しにより実質単年度収支は昨年度に引き続き赤字となった。</a:t>
          </a:r>
          <a:endParaRPr lang="ja-JP" altLang="ja-JP" sz="1400">
            <a:effectLst/>
          </a:endParaRPr>
        </a:p>
        <a:p>
          <a:r>
            <a:rPr kumimoji="1" lang="ja-JP" altLang="ja-JP" sz="1100">
              <a:solidFill>
                <a:schemeClr val="dk1"/>
              </a:solidFill>
              <a:effectLst/>
              <a:latin typeface="+mn-lt"/>
              <a:ea typeface="+mn-ea"/>
              <a:cs typeface="+mn-cs"/>
            </a:rPr>
            <a:t>　今後も依然として人件費・公債費・繰出金の負担割合が大きく、一般財源不足が続いていく状況にあることから、財政調整基金をはじめとする各種基金の取り崩しによる財政運営が強いられるため、徹底した経費削減等による財政規模に応じた健全な財政運営に努め</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全ての会計において実質収支が黒字となっており、赤字比率はない。</a:t>
          </a:r>
          <a:r>
            <a:rPr kumimoji="1" lang="ja-JP" altLang="en-US" sz="1100">
              <a:solidFill>
                <a:schemeClr val="dk1"/>
              </a:solidFill>
              <a:effectLst/>
              <a:latin typeface="+mn-lt"/>
              <a:ea typeface="+mn-ea"/>
              <a:cs typeface="+mn-cs"/>
            </a:rPr>
            <a:t>簡易水道事業・浄化槽事業・公共下水道事業会計は公会計移行に伴う一般会計からの繰入金の増加により令和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年度と比べて比率が上昇している。船舶事業会計については、インボイスに対応するための券売機更新費用や令和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年度に借入を行った新造船建造事業の元金償還が満額開始による地方債償還金の増加により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年度と比べて比率が</a:t>
          </a:r>
          <a:r>
            <a:rPr kumimoji="1" lang="ja-JP" altLang="en-US" sz="1100">
              <a:solidFill>
                <a:schemeClr val="dk1"/>
              </a:solidFill>
              <a:effectLst/>
              <a:latin typeface="+mn-lt"/>
              <a:ea typeface="+mn-ea"/>
              <a:cs typeface="+mn-cs"/>
            </a:rPr>
            <a:t>低下</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特別会計の多くが一般会計からの繰入金によって収支均衡が保たれているため、独立採算の原則のもと、適切な原価計算に基づいた使用料の改定やストック情報の的確な把握に基づく経営の効率化など将来にわたって持続可能な経営の確保に努めるとともに、一般会計への依存体質脱却に向けた経営改善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7341174</v>
      </c>
      <c r="BO4" s="407"/>
      <c r="BP4" s="407"/>
      <c r="BQ4" s="407"/>
      <c r="BR4" s="407"/>
      <c r="BS4" s="407"/>
      <c r="BT4" s="407"/>
      <c r="BU4" s="408"/>
      <c r="BV4" s="406">
        <v>6614693</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1.8</v>
      </c>
      <c r="CU4" s="413"/>
      <c r="CV4" s="413"/>
      <c r="CW4" s="413"/>
      <c r="CX4" s="413"/>
      <c r="CY4" s="413"/>
      <c r="CZ4" s="413"/>
      <c r="DA4" s="414"/>
      <c r="DB4" s="412">
        <v>1.8</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7255074</v>
      </c>
      <c r="BO5" s="444"/>
      <c r="BP5" s="444"/>
      <c r="BQ5" s="444"/>
      <c r="BR5" s="444"/>
      <c r="BS5" s="444"/>
      <c r="BT5" s="444"/>
      <c r="BU5" s="445"/>
      <c r="BV5" s="443">
        <v>6469444</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94.9</v>
      </c>
      <c r="CU5" s="441"/>
      <c r="CV5" s="441"/>
      <c r="CW5" s="441"/>
      <c r="CX5" s="441"/>
      <c r="CY5" s="441"/>
      <c r="CZ5" s="441"/>
      <c r="DA5" s="442"/>
      <c r="DB5" s="440">
        <v>93.2</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86100</v>
      </c>
      <c r="BO6" s="444"/>
      <c r="BP6" s="444"/>
      <c r="BQ6" s="444"/>
      <c r="BR6" s="444"/>
      <c r="BS6" s="444"/>
      <c r="BT6" s="444"/>
      <c r="BU6" s="445"/>
      <c r="BV6" s="443">
        <v>145249</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95.3</v>
      </c>
      <c r="CU6" s="481"/>
      <c r="CV6" s="481"/>
      <c r="CW6" s="481"/>
      <c r="CX6" s="481"/>
      <c r="CY6" s="481"/>
      <c r="CZ6" s="481"/>
      <c r="DA6" s="482"/>
      <c r="DB6" s="480">
        <v>94</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14533</v>
      </c>
      <c r="BO7" s="444"/>
      <c r="BP7" s="444"/>
      <c r="BQ7" s="444"/>
      <c r="BR7" s="444"/>
      <c r="BS7" s="444"/>
      <c r="BT7" s="444"/>
      <c r="BU7" s="445"/>
      <c r="BV7" s="443">
        <v>73260</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4045520</v>
      </c>
      <c r="CU7" s="444"/>
      <c r="CV7" s="444"/>
      <c r="CW7" s="444"/>
      <c r="CX7" s="444"/>
      <c r="CY7" s="444"/>
      <c r="CZ7" s="444"/>
      <c r="DA7" s="445"/>
      <c r="DB7" s="443">
        <v>4055693</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71567</v>
      </c>
      <c r="BO8" s="444"/>
      <c r="BP8" s="444"/>
      <c r="BQ8" s="444"/>
      <c r="BR8" s="444"/>
      <c r="BS8" s="444"/>
      <c r="BT8" s="444"/>
      <c r="BU8" s="445"/>
      <c r="BV8" s="443">
        <v>71989</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0.15</v>
      </c>
      <c r="CU8" s="484"/>
      <c r="CV8" s="484"/>
      <c r="CW8" s="484"/>
      <c r="CX8" s="484"/>
      <c r="CY8" s="484"/>
      <c r="CZ8" s="484"/>
      <c r="DA8" s="485"/>
      <c r="DB8" s="483">
        <v>0.15</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6509</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-422</v>
      </c>
      <c r="BO9" s="444"/>
      <c r="BP9" s="444"/>
      <c r="BQ9" s="444"/>
      <c r="BR9" s="444"/>
      <c r="BS9" s="444"/>
      <c r="BT9" s="444"/>
      <c r="BU9" s="445"/>
      <c r="BV9" s="443">
        <v>-61912</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20.5</v>
      </c>
      <c r="CU9" s="441"/>
      <c r="CV9" s="441"/>
      <c r="CW9" s="441"/>
      <c r="CX9" s="441"/>
      <c r="CY9" s="441"/>
      <c r="CZ9" s="441"/>
      <c r="DA9" s="442"/>
      <c r="DB9" s="440">
        <v>21.9</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7135</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247</v>
      </c>
      <c r="BO10" s="444"/>
      <c r="BP10" s="444"/>
      <c r="BQ10" s="444"/>
      <c r="BR10" s="444"/>
      <c r="BS10" s="444"/>
      <c r="BT10" s="444"/>
      <c r="BU10" s="445"/>
      <c r="BV10" s="443">
        <v>66542</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6180</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170000</v>
      </c>
      <c r="BO12" s="444"/>
      <c r="BP12" s="444"/>
      <c r="BQ12" s="444"/>
      <c r="BR12" s="444"/>
      <c r="BS12" s="444"/>
      <c r="BT12" s="444"/>
      <c r="BU12" s="445"/>
      <c r="BV12" s="443">
        <v>13000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5902</v>
      </c>
      <c r="S13" s="528"/>
      <c r="T13" s="528"/>
      <c r="U13" s="528"/>
      <c r="V13" s="529"/>
      <c r="W13" s="459" t="s">
        <v>131</v>
      </c>
      <c r="X13" s="460"/>
      <c r="Y13" s="460"/>
      <c r="Z13" s="460"/>
      <c r="AA13" s="460"/>
      <c r="AB13" s="450"/>
      <c r="AC13" s="494">
        <v>250</v>
      </c>
      <c r="AD13" s="495"/>
      <c r="AE13" s="495"/>
      <c r="AF13" s="495"/>
      <c r="AG13" s="537"/>
      <c r="AH13" s="494">
        <v>257</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-170175</v>
      </c>
      <c r="BO13" s="444"/>
      <c r="BP13" s="444"/>
      <c r="BQ13" s="444"/>
      <c r="BR13" s="444"/>
      <c r="BS13" s="444"/>
      <c r="BT13" s="444"/>
      <c r="BU13" s="445"/>
      <c r="BV13" s="443">
        <v>-8370</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13.7</v>
      </c>
      <c r="CU13" s="441"/>
      <c r="CV13" s="441"/>
      <c r="CW13" s="441"/>
      <c r="CX13" s="441"/>
      <c r="CY13" s="441"/>
      <c r="CZ13" s="441"/>
      <c r="DA13" s="442"/>
      <c r="DB13" s="440">
        <v>13.3</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6283</v>
      </c>
      <c r="S14" s="528"/>
      <c r="T14" s="528"/>
      <c r="U14" s="528"/>
      <c r="V14" s="529"/>
      <c r="W14" s="433"/>
      <c r="X14" s="434"/>
      <c r="Y14" s="434"/>
      <c r="Z14" s="434"/>
      <c r="AA14" s="434"/>
      <c r="AB14" s="423"/>
      <c r="AC14" s="530">
        <v>9.1</v>
      </c>
      <c r="AD14" s="531"/>
      <c r="AE14" s="531"/>
      <c r="AF14" s="531"/>
      <c r="AG14" s="532"/>
      <c r="AH14" s="530">
        <v>8.9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35.700000000000003</v>
      </c>
      <c r="CU14" s="542"/>
      <c r="CV14" s="542"/>
      <c r="CW14" s="542"/>
      <c r="CX14" s="542"/>
      <c r="CY14" s="542"/>
      <c r="CZ14" s="542"/>
      <c r="DA14" s="543"/>
      <c r="DB14" s="541">
        <v>29.7</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6032</v>
      </c>
      <c r="S15" s="528"/>
      <c r="T15" s="528"/>
      <c r="U15" s="528"/>
      <c r="V15" s="529"/>
      <c r="W15" s="459" t="s">
        <v>137</v>
      </c>
      <c r="X15" s="460"/>
      <c r="Y15" s="460"/>
      <c r="Z15" s="460"/>
      <c r="AA15" s="460"/>
      <c r="AB15" s="450"/>
      <c r="AC15" s="494">
        <v>944</v>
      </c>
      <c r="AD15" s="495"/>
      <c r="AE15" s="495"/>
      <c r="AF15" s="495"/>
      <c r="AG15" s="537"/>
      <c r="AH15" s="494">
        <v>1030</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589035</v>
      </c>
      <c r="BO15" s="407"/>
      <c r="BP15" s="407"/>
      <c r="BQ15" s="407"/>
      <c r="BR15" s="407"/>
      <c r="BS15" s="407"/>
      <c r="BT15" s="407"/>
      <c r="BU15" s="408"/>
      <c r="BV15" s="406">
        <v>581171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34.299999999999997</v>
      </c>
      <c r="AD16" s="531"/>
      <c r="AE16" s="531"/>
      <c r="AF16" s="531"/>
      <c r="AG16" s="532"/>
      <c r="AH16" s="530">
        <v>35.6</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3888947</v>
      </c>
      <c r="BO16" s="444"/>
      <c r="BP16" s="444"/>
      <c r="BQ16" s="444"/>
      <c r="BR16" s="444"/>
      <c r="BS16" s="444"/>
      <c r="BT16" s="444"/>
      <c r="BU16" s="445"/>
      <c r="BV16" s="443">
        <v>3881091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1557</v>
      </c>
      <c r="AD17" s="495"/>
      <c r="AE17" s="495"/>
      <c r="AF17" s="495"/>
      <c r="AG17" s="537"/>
      <c r="AH17" s="494">
        <v>1604</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730790</v>
      </c>
      <c r="BO17" s="444"/>
      <c r="BP17" s="444"/>
      <c r="BQ17" s="444"/>
      <c r="BR17" s="444"/>
      <c r="BS17" s="444"/>
      <c r="BT17" s="444"/>
      <c r="BU17" s="445"/>
      <c r="BV17" s="443">
        <v>722971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30.38</v>
      </c>
      <c r="M18" s="567"/>
      <c r="N18" s="567"/>
      <c r="O18" s="567"/>
      <c r="P18" s="567"/>
      <c r="Q18" s="567"/>
      <c r="R18" s="568"/>
      <c r="S18" s="568"/>
      <c r="T18" s="568"/>
      <c r="U18" s="568"/>
      <c r="V18" s="569"/>
      <c r="W18" s="461"/>
      <c r="X18" s="462"/>
      <c r="Y18" s="462"/>
      <c r="Z18" s="462"/>
      <c r="AA18" s="462"/>
      <c r="AB18" s="453"/>
      <c r="AC18" s="570">
        <v>56.6</v>
      </c>
      <c r="AD18" s="571"/>
      <c r="AE18" s="571"/>
      <c r="AF18" s="571"/>
      <c r="AG18" s="572"/>
      <c r="AH18" s="570">
        <v>55.5</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3879721</v>
      </c>
      <c r="BO18" s="444"/>
      <c r="BP18" s="444"/>
      <c r="BQ18" s="444"/>
      <c r="BR18" s="444"/>
      <c r="BS18" s="444"/>
      <c r="BT18" s="444"/>
      <c r="BU18" s="445"/>
      <c r="BV18" s="443">
        <v>3815637</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214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5257252</v>
      </c>
      <c r="BO19" s="444"/>
      <c r="BP19" s="444"/>
      <c r="BQ19" s="444"/>
      <c r="BR19" s="444"/>
      <c r="BS19" s="444"/>
      <c r="BT19" s="444"/>
      <c r="BU19" s="445"/>
      <c r="BV19" s="443">
        <v>5153233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3207</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8704346</v>
      </c>
      <c r="BO22" s="407"/>
      <c r="BP22" s="407"/>
      <c r="BQ22" s="407"/>
      <c r="BR22" s="407"/>
      <c r="BS22" s="407"/>
      <c r="BT22" s="407"/>
      <c r="BU22" s="408"/>
      <c r="BV22" s="406">
        <v>9004016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7120745</v>
      </c>
      <c r="BO23" s="444"/>
      <c r="BP23" s="444"/>
      <c r="BQ23" s="444"/>
      <c r="BR23" s="444"/>
      <c r="BS23" s="444"/>
      <c r="BT23" s="444"/>
      <c r="BU23" s="445"/>
      <c r="BV23" s="443">
        <v>7621900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7240</v>
      </c>
      <c r="R24" s="495"/>
      <c r="S24" s="495"/>
      <c r="T24" s="495"/>
      <c r="U24" s="495"/>
      <c r="V24" s="537"/>
      <c r="W24" s="589"/>
      <c r="X24" s="590"/>
      <c r="Y24" s="591"/>
      <c r="Z24" s="493" t="s">
        <v>162</v>
      </c>
      <c r="AA24" s="473"/>
      <c r="AB24" s="473"/>
      <c r="AC24" s="473"/>
      <c r="AD24" s="473"/>
      <c r="AE24" s="473"/>
      <c r="AF24" s="473"/>
      <c r="AG24" s="474"/>
      <c r="AH24" s="494">
        <v>148</v>
      </c>
      <c r="AI24" s="495"/>
      <c r="AJ24" s="495"/>
      <c r="AK24" s="495"/>
      <c r="AL24" s="537"/>
      <c r="AM24" s="494">
        <v>407148</v>
      </c>
      <c r="AN24" s="495"/>
      <c r="AO24" s="495"/>
      <c r="AP24" s="495"/>
      <c r="AQ24" s="495"/>
      <c r="AR24" s="537"/>
      <c r="AS24" s="494">
        <v>2751</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6747529</v>
      </c>
      <c r="BO24" s="444"/>
      <c r="BP24" s="444"/>
      <c r="BQ24" s="444"/>
      <c r="BR24" s="444"/>
      <c r="BS24" s="444"/>
      <c r="BT24" s="444"/>
      <c r="BU24" s="445"/>
      <c r="BV24" s="443">
        <v>6819902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5940</v>
      </c>
      <c r="R25" s="495"/>
      <c r="S25" s="495"/>
      <c r="T25" s="495"/>
      <c r="U25" s="495"/>
      <c r="V25" s="537"/>
      <c r="W25" s="589"/>
      <c r="X25" s="590"/>
      <c r="Y25" s="591"/>
      <c r="Z25" s="493" t="s">
        <v>165</v>
      </c>
      <c r="AA25" s="473"/>
      <c r="AB25" s="473"/>
      <c r="AC25" s="473"/>
      <c r="AD25" s="473"/>
      <c r="AE25" s="473"/>
      <c r="AF25" s="473"/>
      <c r="AG25" s="474"/>
      <c r="AH25" s="494">
        <v>26</v>
      </c>
      <c r="AI25" s="495"/>
      <c r="AJ25" s="495"/>
      <c r="AK25" s="495"/>
      <c r="AL25" s="537"/>
      <c r="AM25" s="494">
        <v>69550</v>
      </c>
      <c r="AN25" s="495"/>
      <c r="AO25" s="495"/>
      <c r="AP25" s="495"/>
      <c r="AQ25" s="495"/>
      <c r="AR25" s="537"/>
      <c r="AS25" s="494">
        <v>2675</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3631</v>
      </c>
      <c r="BO25" s="407"/>
      <c r="BP25" s="407"/>
      <c r="BQ25" s="407"/>
      <c r="BR25" s="407"/>
      <c r="BS25" s="407"/>
      <c r="BT25" s="407"/>
      <c r="BU25" s="408"/>
      <c r="BV25" s="406">
        <v>5585</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5440</v>
      </c>
      <c r="R26" s="495"/>
      <c r="S26" s="495"/>
      <c r="T26" s="495"/>
      <c r="U26" s="495"/>
      <c r="V26" s="537"/>
      <c r="W26" s="589"/>
      <c r="X26" s="590"/>
      <c r="Y26" s="591"/>
      <c r="Z26" s="493" t="s">
        <v>168</v>
      </c>
      <c r="AA26" s="595"/>
      <c r="AB26" s="595"/>
      <c r="AC26" s="595"/>
      <c r="AD26" s="595"/>
      <c r="AE26" s="595"/>
      <c r="AF26" s="595"/>
      <c r="AG26" s="596"/>
      <c r="AH26" s="494">
        <v>11</v>
      </c>
      <c r="AI26" s="495"/>
      <c r="AJ26" s="495"/>
      <c r="AK26" s="495"/>
      <c r="AL26" s="537"/>
      <c r="AM26" s="494">
        <v>26081</v>
      </c>
      <c r="AN26" s="495"/>
      <c r="AO26" s="495"/>
      <c r="AP26" s="495"/>
      <c r="AQ26" s="495"/>
      <c r="AR26" s="537"/>
      <c r="AS26" s="494">
        <v>2371</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2340</v>
      </c>
      <c r="R27" s="495"/>
      <c r="S27" s="495"/>
      <c r="T27" s="495"/>
      <c r="U27" s="495"/>
      <c r="V27" s="537"/>
      <c r="W27" s="589"/>
      <c r="X27" s="590"/>
      <c r="Y27" s="591"/>
      <c r="Z27" s="493" t="s">
        <v>171</v>
      </c>
      <c r="AA27" s="473"/>
      <c r="AB27" s="473"/>
      <c r="AC27" s="473"/>
      <c r="AD27" s="473"/>
      <c r="AE27" s="473"/>
      <c r="AF27" s="473"/>
      <c r="AG27" s="474"/>
      <c r="AH27" s="494">
        <v>2</v>
      </c>
      <c r="AI27" s="495"/>
      <c r="AJ27" s="495"/>
      <c r="AK27" s="495"/>
      <c r="AL27" s="537"/>
      <c r="AM27" s="494" t="s">
        <v>172</v>
      </c>
      <c r="AN27" s="495"/>
      <c r="AO27" s="495"/>
      <c r="AP27" s="495"/>
      <c r="AQ27" s="495"/>
      <c r="AR27" s="537"/>
      <c r="AS27" s="494" t="s">
        <v>172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174</v>
      </c>
      <c r="F28" s="473"/>
      <c r="G28" s="473"/>
      <c r="H28" s="473"/>
      <c r="I28" s="473"/>
      <c r="J28" s="473"/>
      <c r="K28" s="474"/>
      <c r="L28" s="494">
        <v>1</v>
      </c>
      <c r="M28" s="495"/>
      <c r="N28" s="495"/>
      <c r="O28" s="495"/>
      <c r="P28" s="537"/>
      <c r="Q28" s="494">
        <v>1890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947949</v>
      </c>
      <c r="BO28" s="407"/>
      <c r="BP28" s="407"/>
      <c r="BQ28" s="407"/>
      <c r="BR28" s="407"/>
      <c r="BS28" s="407"/>
      <c r="BT28" s="407"/>
      <c r="BU28" s="408"/>
      <c r="BV28" s="406">
        <v>1117700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177</v>
      </c>
      <c r="F29" s="473"/>
      <c r="G29" s="473"/>
      <c r="H29" s="473"/>
      <c r="I29" s="473"/>
      <c r="J29" s="473"/>
      <c r="K29" s="474"/>
      <c r="L29" s="494">
        <v>12</v>
      </c>
      <c r="M29" s="495"/>
      <c r="N29" s="495"/>
      <c r="O29" s="495"/>
      <c r="P29" s="537"/>
      <c r="Q29" s="494">
        <v>1710</v>
      </c>
      <c r="R29" s="495"/>
      <c r="S29" s="495"/>
      <c r="T29" s="495"/>
      <c r="U29" s="495"/>
      <c r="V29" s="537"/>
      <c r="W29" s="592"/>
      <c r="X29" s="593"/>
      <c r="Y29" s="594"/>
      <c r="Z29" s="493" t="s">
        <v>178</v>
      </c>
      <c r="AA29" s="473"/>
      <c r="AB29" s="473"/>
      <c r="AC29" s="473"/>
      <c r="AD29" s="473"/>
      <c r="AE29" s="473"/>
      <c r="AF29" s="473"/>
      <c r="AG29" s="474"/>
      <c r="AH29" s="494">
        <v>150</v>
      </c>
      <c r="AI29" s="495"/>
      <c r="AJ29" s="495"/>
      <c r="AK29" s="495"/>
      <c r="AL29" s="537"/>
      <c r="AM29" s="494">
        <v>415662</v>
      </c>
      <c r="AN29" s="495"/>
      <c r="AO29" s="495"/>
      <c r="AP29" s="495"/>
      <c r="AQ29" s="495"/>
      <c r="AR29" s="537"/>
      <c r="AS29" s="494">
        <v>2771</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312100</v>
      </c>
      <c r="BO29" s="444"/>
      <c r="BP29" s="444"/>
      <c r="BQ29" s="444"/>
      <c r="BR29" s="444"/>
      <c r="BS29" s="444"/>
      <c r="BT29" s="444"/>
      <c r="BU29" s="445"/>
      <c r="BV29" s="443">
        <v>445568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91.2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765567</v>
      </c>
      <c r="BO30" s="563"/>
      <c r="BP30" s="563"/>
      <c r="BQ30" s="563"/>
      <c r="BR30" s="563"/>
      <c r="BS30" s="563"/>
      <c r="BT30" s="563"/>
      <c r="BU30" s="564"/>
      <c r="BV30" s="562">
        <v>774058</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国民健康保険事業会計</v>
      </c>
      <c r="X34" s="634"/>
      <c r="Y34" s="634"/>
      <c r="Z34" s="634"/>
      <c r="AA34" s="634"/>
      <c r="AB34" s="634"/>
      <c r="AC34" s="634"/>
      <c r="AD34" s="634"/>
      <c r="AE34" s="634"/>
      <c r="AF34" s="634"/>
      <c r="AG34" s="634"/>
      <c r="AH34" s="634"/>
      <c r="AI34" s="634"/>
      <c r="AJ34" s="634"/>
      <c r="AK34" s="634"/>
      <c r="AL34" s="181"/>
      <c r="AM34" s="633">
        <f>IF(AO34="","",MAX(C34:D43,U34:V43)+1)</f>
        <v>10</v>
      </c>
      <c r="AN34" s="633"/>
      <c r="AO34" s="634" t="str">
        <f>IF('各会計、関係団体の財政状況及び健全化判断比率'!B34="","",'各会計、関係団体の財政状況及び健全化判断比率'!B34)</f>
        <v>上水道事業会計</v>
      </c>
      <c r="AP34" s="634"/>
      <c r="AQ34" s="634"/>
      <c r="AR34" s="634"/>
      <c r="AS34" s="634"/>
      <c r="AT34" s="634"/>
      <c r="AU34" s="634"/>
      <c r="AV34" s="634"/>
      <c r="AW34" s="634"/>
      <c r="AX34" s="634"/>
      <c r="AY34" s="634"/>
      <c r="AZ34" s="634"/>
      <c r="BA34" s="634"/>
      <c r="BB34" s="634"/>
      <c r="BC34" s="634"/>
      <c r="BD34" s="181"/>
      <c r="BE34" s="633">
        <f>IF(BG34="","",MAX(C34:D43,U34:V43,AM34:AN43)+1)</f>
        <v>11</v>
      </c>
      <c r="BF34" s="633"/>
      <c r="BG34" s="634" t="str">
        <f>IF('各会計、関係団体の財政状況及び健全化判断比率'!B35="","",'各会計、関係団体の財政状況及び健全化判断比率'!B35)</f>
        <v>簡易水道事業会計</v>
      </c>
      <c r="BH34" s="634"/>
      <c r="BI34" s="634"/>
      <c r="BJ34" s="634"/>
      <c r="BK34" s="634"/>
      <c r="BL34" s="634"/>
      <c r="BM34" s="634"/>
      <c r="BN34" s="634"/>
      <c r="BO34" s="634"/>
      <c r="BP34" s="634"/>
      <c r="BQ34" s="634"/>
      <c r="BR34" s="634"/>
      <c r="BS34" s="634"/>
      <c r="BT34" s="634"/>
      <c r="BU34" s="634"/>
      <c r="BV34" s="181"/>
      <c r="BW34" s="633">
        <f>IF(BY34="","",MAX(C34:D43,U34:V43,AM34:AN43,BE34:BF43)+1)</f>
        <v>16</v>
      </c>
      <c r="BX34" s="633"/>
      <c r="BY34" s="634" t="str">
        <f>IF('各会計、関係団体の財政状況及び健全化判断比率'!B68="","",'各会計、関係団体の財政状況及び健全化判断比率'!B68)</f>
        <v>愛媛県市町総合事務組合（退職手当事業分）</v>
      </c>
      <c r="BZ34" s="634"/>
      <c r="CA34" s="634"/>
      <c r="CB34" s="634"/>
      <c r="CC34" s="634"/>
      <c r="CD34" s="634"/>
      <c r="CE34" s="634"/>
      <c r="CF34" s="634"/>
      <c r="CG34" s="634"/>
      <c r="CH34" s="634"/>
      <c r="CI34" s="634"/>
      <c r="CJ34" s="634"/>
      <c r="CK34" s="634"/>
      <c r="CL34" s="634"/>
      <c r="CM34" s="634"/>
      <c r="CN34" s="181"/>
      <c r="CO34" s="633">
        <f>IF(CQ34="","",MAX(C34:D43,U34:V43,AM34:AN43,BE34:BF43,BW34:BX43)+1)</f>
        <v>25</v>
      </c>
      <c r="CP34" s="633"/>
      <c r="CQ34" s="634" t="str">
        <f>IF('各会計、関係団体の財政状況及び健全化判断比率'!BS7="","",'各会計、関係団体の財政状況及び健全化判断比率'!BS7)</f>
        <v>いわぎ物産センター</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ＣＡＴＶ事業会計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介護保険事業会計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12</v>
      </c>
      <c r="BF35" s="633"/>
      <c r="BG35" s="634" t="str">
        <f>IF('各会計、関係団体の財政状況及び健全化判断比率'!B36="","",'各会計、関係団体の財政状況及び健全化判断比率'!B36)</f>
        <v>公共下水道事業会計</v>
      </c>
      <c r="BH35" s="634"/>
      <c r="BI35" s="634"/>
      <c r="BJ35" s="634"/>
      <c r="BK35" s="634"/>
      <c r="BL35" s="634"/>
      <c r="BM35" s="634"/>
      <c r="BN35" s="634"/>
      <c r="BO35" s="634"/>
      <c r="BP35" s="634"/>
      <c r="BQ35" s="634"/>
      <c r="BR35" s="634"/>
      <c r="BS35" s="634"/>
      <c r="BT35" s="634"/>
      <c r="BU35" s="634"/>
      <c r="BV35" s="181"/>
      <c r="BW35" s="633">
        <f t="shared" ref="BW35:BW43" si="2">IF(BY35="","",BW34+1)</f>
        <v>17</v>
      </c>
      <c r="BX35" s="633"/>
      <c r="BY35" s="634" t="str">
        <f>IF('各会計、関係団体の財政状況及び健全化判断比率'!B69="","",'各会計、関係団体の財政状況及び健全化判断比率'!B69)</f>
        <v>愛媛県市町総合事務組合（消防補償事業分）</v>
      </c>
      <c r="BZ35" s="634"/>
      <c r="CA35" s="634"/>
      <c r="CB35" s="634"/>
      <c r="CC35" s="634"/>
      <c r="CD35" s="634"/>
      <c r="CE35" s="634"/>
      <c r="CF35" s="634"/>
      <c r="CG35" s="634"/>
      <c r="CH35" s="634"/>
      <c r="CI35" s="634"/>
      <c r="CJ35" s="634"/>
      <c r="CK35" s="634"/>
      <c r="CL35" s="634"/>
      <c r="CM35" s="634"/>
      <c r="CN35" s="181"/>
      <c r="CO35" s="633">
        <f t="shared" ref="CO35:CO43" si="3">IF(CQ35="","",CO34+1)</f>
        <v>26</v>
      </c>
      <c r="CP35" s="633"/>
      <c r="CQ35" s="634" t="str">
        <f>IF('各会計、関係団体の財政状況及び健全化判断比率'!BS8="","",'各会計、関係団体の財政状況及び健全化判断比率'!BS8)</f>
        <v>株式会社いきなスポレク</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へき地出張診療所事業会計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介護サービス事業会計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f t="shared" si="1"/>
        <v>13</v>
      </c>
      <c r="BF36" s="633"/>
      <c r="BG36" s="634" t="str">
        <f>IF('各会計、関係団体の財政状況及び健全化判断比率'!B37="","",'各会計、関係団体の財政状況及び健全化判断比率'!B37)</f>
        <v>農業集落排水事業会計</v>
      </c>
      <c r="BH36" s="634"/>
      <c r="BI36" s="634"/>
      <c r="BJ36" s="634"/>
      <c r="BK36" s="634"/>
      <c r="BL36" s="634"/>
      <c r="BM36" s="634"/>
      <c r="BN36" s="634"/>
      <c r="BO36" s="634"/>
      <c r="BP36" s="634"/>
      <c r="BQ36" s="634"/>
      <c r="BR36" s="634"/>
      <c r="BS36" s="634"/>
      <c r="BT36" s="634"/>
      <c r="BU36" s="634"/>
      <c r="BV36" s="181"/>
      <c r="BW36" s="633">
        <f t="shared" si="2"/>
        <v>18</v>
      </c>
      <c r="BX36" s="633"/>
      <c r="BY36" s="634" t="str">
        <f>IF('各会計、関係団体の財政状況及び健全化判断比率'!B70="","",'各会計、関係団体の財政状況及び健全化判断比率'!B70)</f>
        <v>愛媛県市町総合事務組合（交通災害事業分）</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7</v>
      </c>
      <c r="V37" s="633"/>
      <c r="W37" s="634" t="str">
        <f>IF('各会計、関係団体の財政状況及び健全化判断比率'!B31="","",'各会計、関係団体の財政状況及び健全化判断比率'!B31)</f>
        <v>国民健康保険診療所事業会計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f t="shared" si="1"/>
        <v>14</v>
      </c>
      <c r="BF37" s="633"/>
      <c r="BG37" s="634" t="str">
        <f>IF('各会計、関係団体の財政状況及び健全化判断比率'!B38="","",'各会計、関係団体の財政状況及び健全化判断比率'!B38)</f>
        <v>浄化槽事業会計</v>
      </c>
      <c r="BH37" s="634"/>
      <c r="BI37" s="634"/>
      <c r="BJ37" s="634"/>
      <c r="BK37" s="634"/>
      <c r="BL37" s="634"/>
      <c r="BM37" s="634"/>
      <c r="BN37" s="634"/>
      <c r="BO37" s="634"/>
      <c r="BP37" s="634"/>
      <c r="BQ37" s="634"/>
      <c r="BR37" s="634"/>
      <c r="BS37" s="634"/>
      <c r="BT37" s="634"/>
      <c r="BU37" s="634"/>
      <c r="BV37" s="181"/>
      <c r="BW37" s="633">
        <f t="shared" si="2"/>
        <v>19</v>
      </c>
      <c r="BX37" s="633"/>
      <c r="BY37" s="634" t="str">
        <f>IF('各会計、関係団体の財政状況及び健全化判断比率'!B71="","",'各会計、関係団体の財政状況及び健全化判断比率'!B71)</f>
        <v>愛媛県市町総合事務組合（自治会館事業分）</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8</v>
      </c>
      <c r="V38" s="633"/>
      <c r="W38" s="634" t="str">
        <f>IF('各会計、関係団体の財政状況及び健全化判断比率'!B32="","",'各会計、関係団体の財政状況及び健全化判断比率'!B32)</f>
        <v>特別養護老人ホーム事業会計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f t="shared" si="1"/>
        <v>15</v>
      </c>
      <c r="BF38" s="633"/>
      <c r="BG38" s="634" t="str">
        <f>IF('各会計、関係団体の財政状況及び健全化判断比率'!B39="","",'各会計、関係団体の財政状況及び健全化判断比率'!B39)</f>
        <v>船舶事業会計</v>
      </c>
      <c r="BH38" s="634"/>
      <c r="BI38" s="634"/>
      <c r="BJ38" s="634"/>
      <c r="BK38" s="634"/>
      <c r="BL38" s="634"/>
      <c r="BM38" s="634"/>
      <c r="BN38" s="634"/>
      <c r="BO38" s="634"/>
      <c r="BP38" s="634"/>
      <c r="BQ38" s="634"/>
      <c r="BR38" s="634"/>
      <c r="BS38" s="634"/>
      <c r="BT38" s="634"/>
      <c r="BU38" s="634"/>
      <c r="BV38" s="181"/>
      <c r="BW38" s="633">
        <f t="shared" si="2"/>
        <v>20</v>
      </c>
      <c r="BX38" s="633"/>
      <c r="BY38" s="634" t="str">
        <f>IF('各会計、関係団体の財政状況及び健全化判断比率'!B72="","",'各会計、関係団体の財政状況及び健全化判断比率'!B72)</f>
        <v>愛媛県市町総合事務組合（議員公務災害事業分）</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f t="shared" si="4"/>
        <v>9</v>
      </c>
      <c r="V39" s="633"/>
      <c r="W39" s="634" t="str">
        <f>IF('各会計、関係団体の財政状況及び健全化判断比率'!B33="","",'各会計、関係団体の財政状況及び健全化判断比率'!B33)</f>
        <v>後期高齢者医療事業会計</v>
      </c>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21</v>
      </c>
      <c r="BX39" s="633"/>
      <c r="BY39" s="634" t="str">
        <f>IF('各会計、関係団体の財政状況及び健全化判断比率'!B73="","",'各会計、関係団体の財政状況及び健全化判断比率'!B73)</f>
        <v>愛媛県市町総合事務組合（共通経費分）</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22</v>
      </c>
      <c r="BX40" s="633"/>
      <c r="BY40" s="634" t="str">
        <f>IF('各会計、関係団体の財政状況及び健全化判断比率'!B74="","",'各会計、関係団体の財政状況及び健全化判断比率'!B74)</f>
        <v>愛媛地方税滞納整理機構</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23</v>
      </c>
      <c r="BX41" s="633"/>
      <c r="BY41" s="634" t="str">
        <f>IF('各会計、関係団体の財政状況及び健全化判断比率'!B75="","",'各会計、関係団体の財政状況及び健全化判断比率'!B75)</f>
        <v>愛媛県後期高齢者医療広域連合（一般会計）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24</v>
      </c>
      <c r="BX42" s="633"/>
      <c r="BY42" s="634" t="str">
        <f>IF('各会計、関係団体の財政状況及び健全化判断比率'!B76="","",'各会計、関係団体の財政状況及び健全化判断比率'!B76)</f>
        <v>愛媛県後期高齢者医療広域連合（後期高齢者医療特別会計）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q6Z3cV/Qrwh83KhVmnhLTLmE8ca6JOfossMYjqAcdUN3poUChfWQqaSm0Pd90Iy58lMMyQFbgj3+OZb4Nmkmmg==" saltValue="th3Oiv5npRmC+6WV/9rho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535</v>
      </c>
      <c r="G33" s="29" t="s">
        <v>536</v>
      </c>
      <c r="H33" s="29" t="s">
        <v>537</v>
      </c>
      <c r="I33" s="29" t="s">
        <v>538</v>
      </c>
      <c r="J33" s="30" t="s">
        <v>539</v>
      </c>
      <c r="K33" s="22"/>
      <c r="L33" s="22"/>
      <c r="M33" s="22"/>
      <c r="N33" s="22"/>
      <c r="O33" s="22"/>
      <c r="P33" s="22"/>
    </row>
    <row r="34" spans="1:16" ht="39" customHeight="1" x14ac:dyDescent="0.2">
      <c r="A34" s="22"/>
      <c r="B34" s="31"/>
      <c r="C34" s="1187" t="s">
        <v>543</v>
      </c>
      <c r="D34" s="1187"/>
      <c r="E34" s="1188"/>
      <c r="F34" s="32">
        <v>12.48</v>
      </c>
      <c r="G34" s="33">
        <v>12.52</v>
      </c>
      <c r="H34" s="33">
        <v>13.36</v>
      </c>
      <c r="I34" s="33">
        <v>15.79</v>
      </c>
      <c r="J34" s="34">
        <v>17.02</v>
      </c>
      <c r="K34" s="22"/>
      <c r="L34" s="22"/>
      <c r="M34" s="22"/>
      <c r="N34" s="22"/>
      <c r="O34" s="22"/>
      <c r="P34" s="22"/>
    </row>
    <row r="35" spans="1:16" ht="39" customHeight="1" x14ac:dyDescent="0.2">
      <c r="A35" s="22"/>
      <c r="B35" s="35"/>
      <c r="C35" s="1181" t="s">
        <v>544</v>
      </c>
      <c r="D35" s="1182"/>
      <c r="E35" s="1183"/>
      <c r="F35" s="36">
        <v>1.75</v>
      </c>
      <c r="G35" s="37">
        <v>1.08</v>
      </c>
      <c r="H35" s="37">
        <v>3.05</v>
      </c>
      <c r="I35" s="37">
        <v>1.74</v>
      </c>
      <c r="J35" s="38">
        <v>1.73</v>
      </c>
      <c r="K35" s="22"/>
      <c r="L35" s="22"/>
      <c r="M35" s="22"/>
      <c r="N35" s="22"/>
      <c r="O35" s="22"/>
      <c r="P35" s="22"/>
    </row>
    <row r="36" spans="1:16" ht="39" customHeight="1" x14ac:dyDescent="0.2">
      <c r="A36" s="22"/>
      <c r="B36" s="35"/>
      <c r="C36" s="1181" t="s">
        <v>545</v>
      </c>
      <c r="D36" s="1182"/>
      <c r="E36" s="1183"/>
      <c r="F36" s="36">
        <v>0.01</v>
      </c>
      <c r="G36" s="37">
        <v>0.01</v>
      </c>
      <c r="H36" s="37">
        <v>0.01</v>
      </c>
      <c r="I36" s="37">
        <v>0.01</v>
      </c>
      <c r="J36" s="38">
        <v>0.6</v>
      </c>
      <c r="K36" s="22"/>
      <c r="L36" s="22"/>
      <c r="M36" s="22"/>
      <c r="N36" s="22"/>
      <c r="O36" s="22"/>
      <c r="P36" s="22"/>
    </row>
    <row r="37" spans="1:16" ht="39" customHeight="1" x14ac:dyDescent="0.2">
      <c r="A37" s="22"/>
      <c r="B37" s="35"/>
      <c r="C37" s="1181" t="s">
        <v>546</v>
      </c>
      <c r="D37" s="1182"/>
      <c r="E37" s="1183"/>
      <c r="F37" s="36">
        <v>0.48</v>
      </c>
      <c r="G37" s="37">
        <v>0.41</v>
      </c>
      <c r="H37" s="37">
        <v>0.26</v>
      </c>
      <c r="I37" s="37">
        <v>0.36</v>
      </c>
      <c r="J37" s="38">
        <v>0.5</v>
      </c>
      <c r="K37" s="22"/>
      <c r="L37" s="22"/>
      <c r="M37" s="22"/>
      <c r="N37" s="22"/>
      <c r="O37" s="22"/>
      <c r="P37" s="22"/>
    </row>
    <row r="38" spans="1:16" ht="39" customHeight="1" x14ac:dyDescent="0.2">
      <c r="A38" s="22"/>
      <c r="B38" s="35"/>
      <c r="C38" s="1181" t="s">
        <v>547</v>
      </c>
      <c r="D38" s="1182"/>
      <c r="E38" s="1183"/>
      <c r="F38" s="36">
        <v>1.89</v>
      </c>
      <c r="G38" s="37">
        <v>1.27</v>
      </c>
      <c r="H38" s="37">
        <v>1.39</v>
      </c>
      <c r="I38" s="37">
        <v>0.96</v>
      </c>
      <c r="J38" s="38">
        <v>0.48</v>
      </c>
      <c r="K38" s="22"/>
      <c r="L38" s="22"/>
      <c r="M38" s="22"/>
      <c r="N38" s="22"/>
      <c r="O38" s="22"/>
      <c r="P38" s="22"/>
    </row>
    <row r="39" spans="1:16" ht="39" customHeight="1" x14ac:dyDescent="0.2">
      <c r="A39" s="22"/>
      <c r="B39" s="35"/>
      <c r="C39" s="1181" t="s">
        <v>548</v>
      </c>
      <c r="D39" s="1182"/>
      <c r="E39" s="1183"/>
      <c r="F39" s="36">
        <v>0.01</v>
      </c>
      <c r="G39" s="37">
        <v>0.09</v>
      </c>
      <c r="H39" s="37">
        <v>0.01</v>
      </c>
      <c r="I39" s="37">
        <v>0.01</v>
      </c>
      <c r="J39" s="38">
        <v>0.46</v>
      </c>
      <c r="K39" s="22"/>
      <c r="L39" s="22"/>
      <c r="M39" s="22"/>
      <c r="N39" s="22"/>
      <c r="O39" s="22"/>
      <c r="P39" s="22"/>
    </row>
    <row r="40" spans="1:16" ht="39" customHeight="1" x14ac:dyDescent="0.2">
      <c r="A40" s="22"/>
      <c r="B40" s="35"/>
      <c r="C40" s="1181" t="s">
        <v>549</v>
      </c>
      <c r="D40" s="1182"/>
      <c r="E40" s="1183"/>
      <c r="F40" s="36">
        <v>0.02</v>
      </c>
      <c r="G40" s="37">
        <v>0.21</v>
      </c>
      <c r="H40" s="37">
        <v>0.03</v>
      </c>
      <c r="I40" s="37">
        <v>0.02</v>
      </c>
      <c r="J40" s="38">
        <v>0.39</v>
      </c>
      <c r="K40" s="22"/>
      <c r="L40" s="22"/>
      <c r="M40" s="22"/>
      <c r="N40" s="22"/>
      <c r="O40" s="22"/>
      <c r="P40" s="22"/>
    </row>
    <row r="41" spans="1:16" ht="39" customHeight="1" x14ac:dyDescent="0.2">
      <c r="A41" s="22"/>
      <c r="B41" s="35"/>
      <c r="C41" s="1181" t="s">
        <v>550</v>
      </c>
      <c r="D41" s="1182"/>
      <c r="E41" s="1183"/>
      <c r="F41" s="36">
        <v>0.17</v>
      </c>
      <c r="G41" s="37">
        <v>0.4</v>
      </c>
      <c r="H41" s="37">
        <v>0.25</v>
      </c>
      <c r="I41" s="37">
        <v>0.43</v>
      </c>
      <c r="J41" s="38">
        <v>0.36</v>
      </c>
      <c r="K41" s="22"/>
      <c r="L41" s="22"/>
      <c r="M41" s="22"/>
      <c r="N41" s="22"/>
      <c r="O41" s="22"/>
      <c r="P41" s="22"/>
    </row>
    <row r="42" spans="1:16" ht="39" customHeight="1" x14ac:dyDescent="0.2">
      <c r="A42" s="22"/>
      <c r="B42" s="39"/>
      <c r="C42" s="1181" t="s">
        <v>551</v>
      </c>
      <c r="D42" s="1182"/>
      <c r="E42" s="1183"/>
      <c r="F42" s="36" t="s">
        <v>496</v>
      </c>
      <c r="G42" s="37" t="s">
        <v>496</v>
      </c>
      <c r="H42" s="37" t="s">
        <v>496</v>
      </c>
      <c r="I42" s="37" t="s">
        <v>496</v>
      </c>
      <c r="J42" s="38" t="s">
        <v>496</v>
      </c>
      <c r="K42" s="22"/>
      <c r="L42" s="22"/>
      <c r="M42" s="22"/>
      <c r="N42" s="22"/>
      <c r="O42" s="22"/>
      <c r="P42" s="22"/>
    </row>
    <row r="43" spans="1:16" ht="39" customHeight="1" thickBot="1" x14ac:dyDescent="0.25">
      <c r="A43" s="22"/>
      <c r="B43" s="40"/>
      <c r="C43" s="1184" t="s">
        <v>552</v>
      </c>
      <c r="D43" s="1185"/>
      <c r="E43" s="1186"/>
      <c r="F43" s="41">
        <v>0.17</v>
      </c>
      <c r="G43" s="42">
        <v>0.27</v>
      </c>
      <c r="H43" s="42">
        <v>0.14000000000000001</v>
      </c>
      <c r="I43" s="42">
        <v>0.14000000000000001</v>
      </c>
      <c r="J43" s="43">
        <v>0.17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53jujAHxWwtjEkyODoEk74oxFLvaZvQ3l/WIatN5AMIR9vMuqkjceufwoxV1sIkLpNe+c4JyQKYxpB/C5hlIDA==" saltValue="6A5c362IOKHMkYZACKSY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535</v>
      </c>
      <c r="L44" s="56" t="s">
        <v>536</v>
      </c>
      <c r="M44" s="56" t="s">
        <v>537</v>
      </c>
      <c r="N44" s="56" t="s">
        <v>538</v>
      </c>
      <c r="O44" s="57" t="s">
        <v>539</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1287</v>
      </c>
      <c r="L45" s="60">
        <v>1235</v>
      </c>
      <c r="M45" s="60">
        <v>1173</v>
      </c>
      <c r="N45" s="60">
        <v>1188</v>
      </c>
      <c r="O45" s="61">
        <v>1122</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496</v>
      </c>
      <c r="L46" s="64" t="s">
        <v>496</v>
      </c>
      <c r="M46" s="64" t="s">
        <v>496</v>
      </c>
      <c r="N46" s="64" t="s">
        <v>496</v>
      </c>
      <c r="O46" s="65" t="s">
        <v>496</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496</v>
      </c>
      <c r="L47" s="64" t="s">
        <v>496</v>
      </c>
      <c r="M47" s="64" t="s">
        <v>496</v>
      </c>
      <c r="N47" s="64" t="s">
        <v>496</v>
      </c>
      <c r="O47" s="65" t="s">
        <v>496</v>
      </c>
      <c r="P47" s="48"/>
      <c r="Q47" s="48"/>
      <c r="R47" s="48"/>
      <c r="S47" s="48"/>
      <c r="T47" s="48"/>
      <c r="U47" s="48"/>
    </row>
    <row r="48" spans="1:21" ht="30.75" customHeight="1" x14ac:dyDescent="0.2">
      <c r="A48" s="48"/>
      <c r="B48" s="1191"/>
      <c r="C48" s="1192"/>
      <c r="D48" s="62"/>
      <c r="E48" s="1197" t="s">
        <v>13</v>
      </c>
      <c r="F48" s="1197"/>
      <c r="G48" s="1197"/>
      <c r="H48" s="1197"/>
      <c r="I48" s="1197"/>
      <c r="J48" s="1198"/>
      <c r="K48" s="63">
        <v>256</v>
      </c>
      <c r="L48" s="64">
        <v>255</v>
      </c>
      <c r="M48" s="64">
        <v>265</v>
      </c>
      <c r="N48" s="64">
        <v>248</v>
      </c>
      <c r="O48" s="65">
        <v>252</v>
      </c>
      <c r="P48" s="48"/>
      <c r="Q48" s="48"/>
      <c r="R48" s="48"/>
      <c r="S48" s="48"/>
      <c r="T48" s="48"/>
      <c r="U48" s="48"/>
    </row>
    <row r="49" spans="1:21" ht="30.75" customHeight="1" x14ac:dyDescent="0.2">
      <c r="A49" s="48"/>
      <c r="B49" s="1191"/>
      <c r="C49" s="1192"/>
      <c r="D49" s="62"/>
      <c r="E49" s="1197" t="s">
        <v>14</v>
      </c>
      <c r="F49" s="1197"/>
      <c r="G49" s="1197"/>
      <c r="H49" s="1197"/>
      <c r="I49" s="1197"/>
      <c r="J49" s="1198"/>
      <c r="K49" s="63" t="s">
        <v>496</v>
      </c>
      <c r="L49" s="64" t="s">
        <v>496</v>
      </c>
      <c r="M49" s="64" t="s">
        <v>496</v>
      </c>
      <c r="N49" s="64" t="s">
        <v>496</v>
      </c>
      <c r="O49" s="65" t="s">
        <v>496</v>
      </c>
      <c r="P49" s="48"/>
      <c r="Q49" s="48"/>
      <c r="R49" s="48"/>
      <c r="S49" s="48"/>
      <c r="T49" s="48"/>
      <c r="U49" s="48"/>
    </row>
    <row r="50" spans="1:21" ht="30.75" customHeight="1" x14ac:dyDescent="0.2">
      <c r="A50" s="48"/>
      <c r="B50" s="1191"/>
      <c r="C50" s="1192"/>
      <c r="D50" s="62"/>
      <c r="E50" s="1197" t="s">
        <v>15</v>
      </c>
      <c r="F50" s="1197"/>
      <c r="G50" s="1197"/>
      <c r="H50" s="1197"/>
      <c r="I50" s="1197"/>
      <c r="J50" s="1198"/>
      <c r="K50" s="63" t="s">
        <v>496</v>
      </c>
      <c r="L50" s="64" t="s">
        <v>496</v>
      </c>
      <c r="M50" s="64" t="s">
        <v>496</v>
      </c>
      <c r="N50" s="64" t="s">
        <v>496</v>
      </c>
      <c r="O50" s="65" t="s">
        <v>496</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496</v>
      </c>
      <c r="L51" s="64" t="s">
        <v>496</v>
      </c>
      <c r="M51" s="64" t="s">
        <v>496</v>
      </c>
      <c r="N51" s="64" t="s">
        <v>496</v>
      </c>
      <c r="O51" s="65" t="s">
        <v>496</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1133</v>
      </c>
      <c r="L52" s="64">
        <v>1077</v>
      </c>
      <c r="M52" s="64">
        <v>1021</v>
      </c>
      <c r="N52" s="64">
        <v>977</v>
      </c>
      <c r="O52" s="65">
        <v>924</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410</v>
      </c>
      <c r="L53" s="69">
        <v>413</v>
      </c>
      <c r="M53" s="69">
        <v>417</v>
      </c>
      <c r="N53" s="69">
        <v>459</v>
      </c>
      <c r="O53" s="70">
        <v>450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553</v>
      </c>
      <c r="L57" s="81" t="s">
        <v>554</v>
      </c>
      <c r="M57" s="81" t="s">
        <v>555</v>
      </c>
      <c r="N57" s="81" t="s">
        <v>556</v>
      </c>
      <c r="O57" s="82" t="s">
        <v>557</v>
      </c>
      <c r="P57" s="48"/>
      <c r="Q57" s="48"/>
      <c r="R57" s="48"/>
      <c r="S57" s="48"/>
      <c r="T57" s="48"/>
      <c r="U57" s="48"/>
    </row>
    <row r="58" spans="1:21" ht="31.5" customHeight="1" x14ac:dyDescent="0.2">
      <c r="B58" s="1205" t="s">
        <v>24</v>
      </c>
      <c r="C58" s="1206"/>
      <c r="D58" s="1211" t="s">
        <v>25</v>
      </c>
      <c r="E58" s="1212"/>
      <c r="F58" s="1212"/>
      <c r="G58" s="1212"/>
      <c r="H58" s="1212"/>
      <c r="I58" s="1212"/>
      <c r="J58" s="1213"/>
      <c r="K58" s="83" t="s">
        <v>568</v>
      </c>
      <c r="L58" s="84" t="s">
        <v>568</v>
      </c>
      <c r="M58" s="84" t="s">
        <v>568</v>
      </c>
      <c r="N58" s="84" t="s">
        <v>568</v>
      </c>
      <c r="O58" s="85" t="s">
        <v>568</v>
      </c>
    </row>
    <row r="59" spans="1:21" ht="31.5" customHeight="1" x14ac:dyDescent="0.2">
      <c r="B59" s="1207"/>
      <c r="C59" s="1208"/>
      <c r="D59" s="1214" t="s">
        <v>26</v>
      </c>
      <c r="E59" s="1215"/>
      <c r="F59" s="1215"/>
      <c r="G59" s="1215"/>
      <c r="H59" s="1215"/>
      <c r="I59" s="1215"/>
      <c r="J59" s="1216"/>
      <c r="K59" s="86" t="s">
        <v>568</v>
      </c>
      <c r="L59" s="87" t="s">
        <v>568</v>
      </c>
      <c r="M59" s="87" t="s">
        <v>568</v>
      </c>
      <c r="N59" s="87" t="s">
        <v>568</v>
      </c>
      <c r="O59" s="88" t="s">
        <v>568</v>
      </c>
    </row>
    <row r="60" spans="1:21" ht="31.5" customHeight="1" thickBot="1" x14ac:dyDescent="0.25">
      <c r="B60" s="1209"/>
      <c r="C60" s="1210"/>
      <c r="D60" s="1217" t="s">
        <v>27</v>
      </c>
      <c r="E60" s="1218"/>
      <c r="F60" s="1218"/>
      <c r="G60" s="1218"/>
      <c r="H60" s="1218"/>
      <c r="I60" s="1218"/>
      <c r="J60" s="1219"/>
      <c r="K60" s="89" t="s">
        <v>568</v>
      </c>
      <c r="L60" s="90" t="s">
        <v>568</v>
      </c>
      <c r="M60" s="90" t="s">
        <v>568</v>
      </c>
      <c r="N60" s="90" t="s">
        <v>568</v>
      </c>
      <c r="O60" s="91" t="s">
        <v>568</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0RHR113IuPXgmmVN4A3GVUCOpSvLJdl25WShjNO+FnrgroMzAWAlP0orS5Hjj8bcKR0kIU+aJHeEiPPzOnGLsQ==" saltValue="I6iPW+s01pqlBKqwJzpmi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535</v>
      </c>
      <c r="J40" s="103" t="s">
        <v>536</v>
      </c>
      <c r="K40" s="103" t="s">
        <v>537</v>
      </c>
      <c r="L40" s="103" t="s">
        <v>538</v>
      </c>
      <c r="M40" s="104" t="s">
        <v>539</v>
      </c>
    </row>
    <row r="41" spans="2:13" ht="27.75" customHeight="1" x14ac:dyDescent="0.2">
      <c r="B41" s="1220" t="s">
        <v>30</v>
      </c>
      <c r="C41" s="1221"/>
      <c r="D41" s="105"/>
      <c r="E41" s="1226" t="s">
        <v>31</v>
      </c>
      <c r="F41" s="1226"/>
      <c r="G41" s="1226"/>
      <c r="H41" s="1227"/>
      <c r="I41" s="355">
        <v>10263</v>
      </c>
      <c r="J41" s="356">
        <v>9981</v>
      </c>
      <c r="K41" s="356">
        <v>9777</v>
      </c>
      <c r="L41" s="356">
        <v>9004</v>
      </c>
      <c r="M41" s="357">
        <v>8704</v>
      </c>
    </row>
    <row r="42" spans="2:13" ht="27.75" customHeight="1" x14ac:dyDescent="0.2">
      <c r="B42" s="1222"/>
      <c r="C42" s="1223"/>
      <c r="D42" s="106"/>
      <c r="E42" s="1228" t="s">
        <v>32</v>
      </c>
      <c r="F42" s="1228"/>
      <c r="G42" s="1228"/>
      <c r="H42" s="1229"/>
      <c r="I42" s="358" t="s">
        <v>496</v>
      </c>
      <c r="J42" s="359" t="s">
        <v>496</v>
      </c>
      <c r="K42" s="359" t="s">
        <v>496</v>
      </c>
      <c r="L42" s="359" t="s">
        <v>496</v>
      </c>
      <c r="M42" s="360" t="s">
        <v>496</v>
      </c>
    </row>
    <row r="43" spans="2:13" ht="27.75" customHeight="1" x14ac:dyDescent="0.2">
      <c r="B43" s="1222"/>
      <c r="C43" s="1223"/>
      <c r="D43" s="106"/>
      <c r="E43" s="1228" t="s">
        <v>33</v>
      </c>
      <c r="F43" s="1228"/>
      <c r="G43" s="1228"/>
      <c r="H43" s="1229"/>
      <c r="I43" s="358">
        <v>2082</v>
      </c>
      <c r="J43" s="359">
        <v>1971</v>
      </c>
      <c r="K43" s="359">
        <v>1817</v>
      </c>
      <c r="L43" s="359">
        <v>1650</v>
      </c>
      <c r="M43" s="360">
        <v>1486</v>
      </c>
    </row>
    <row r="44" spans="2:13" ht="27.75" customHeight="1" x14ac:dyDescent="0.2">
      <c r="B44" s="1222"/>
      <c r="C44" s="1223"/>
      <c r="D44" s="106"/>
      <c r="E44" s="1228" t="s">
        <v>34</v>
      </c>
      <c r="F44" s="1228"/>
      <c r="G44" s="1228"/>
      <c r="H44" s="1229"/>
      <c r="I44" s="358" t="s">
        <v>496</v>
      </c>
      <c r="J44" s="359" t="s">
        <v>496</v>
      </c>
      <c r="K44" s="359" t="s">
        <v>496</v>
      </c>
      <c r="L44" s="359" t="s">
        <v>496</v>
      </c>
      <c r="M44" s="360" t="s">
        <v>496</v>
      </c>
    </row>
    <row r="45" spans="2:13" ht="27.75" customHeight="1" x14ac:dyDescent="0.2">
      <c r="B45" s="1222"/>
      <c r="C45" s="1223"/>
      <c r="D45" s="106"/>
      <c r="E45" s="1228" t="s">
        <v>35</v>
      </c>
      <c r="F45" s="1228"/>
      <c r="G45" s="1228"/>
      <c r="H45" s="1229"/>
      <c r="I45" s="358">
        <v>391</v>
      </c>
      <c r="J45" s="359">
        <v>315</v>
      </c>
      <c r="K45" s="359">
        <v>297</v>
      </c>
      <c r="L45" s="359">
        <v>271</v>
      </c>
      <c r="M45" s="360">
        <v>270</v>
      </c>
    </row>
    <row r="46" spans="2:13" ht="27.75" customHeight="1" x14ac:dyDescent="0.2">
      <c r="B46" s="1222"/>
      <c r="C46" s="1223"/>
      <c r="D46" s="107"/>
      <c r="E46" s="1228" t="s">
        <v>36</v>
      </c>
      <c r="F46" s="1228"/>
      <c r="G46" s="1228"/>
      <c r="H46" s="1229"/>
      <c r="I46" s="358" t="s">
        <v>496</v>
      </c>
      <c r="J46" s="359" t="s">
        <v>496</v>
      </c>
      <c r="K46" s="359" t="s">
        <v>496</v>
      </c>
      <c r="L46" s="359" t="s">
        <v>496</v>
      </c>
      <c r="M46" s="360" t="s">
        <v>496</v>
      </c>
    </row>
    <row r="47" spans="2:13" ht="27.75" customHeight="1" x14ac:dyDescent="0.2">
      <c r="B47" s="1222"/>
      <c r="C47" s="1223"/>
      <c r="D47" s="108"/>
      <c r="E47" s="1230" t="s">
        <v>37</v>
      </c>
      <c r="F47" s="1231"/>
      <c r="G47" s="1231"/>
      <c r="H47" s="1232"/>
      <c r="I47" s="358" t="s">
        <v>496</v>
      </c>
      <c r="J47" s="359" t="s">
        <v>496</v>
      </c>
      <c r="K47" s="359" t="s">
        <v>496</v>
      </c>
      <c r="L47" s="359" t="s">
        <v>496</v>
      </c>
      <c r="M47" s="360" t="s">
        <v>496</v>
      </c>
    </row>
    <row r="48" spans="2:13" ht="27.75" customHeight="1" x14ac:dyDescent="0.2">
      <c r="B48" s="1222"/>
      <c r="C48" s="1223"/>
      <c r="D48" s="106"/>
      <c r="E48" s="1228" t="s">
        <v>38</v>
      </c>
      <c r="F48" s="1228"/>
      <c r="G48" s="1228"/>
      <c r="H48" s="1229"/>
      <c r="I48" s="358" t="s">
        <v>496</v>
      </c>
      <c r="J48" s="359" t="s">
        <v>496</v>
      </c>
      <c r="K48" s="359" t="s">
        <v>496</v>
      </c>
      <c r="L48" s="359" t="s">
        <v>496</v>
      </c>
      <c r="M48" s="360" t="s">
        <v>496</v>
      </c>
    </row>
    <row r="49" spans="2:13" ht="27.75" customHeight="1" x14ac:dyDescent="0.2">
      <c r="B49" s="1224"/>
      <c r="C49" s="1225"/>
      <c r="D49" s="106"/>
      <c r="E49" s="1228" t="s">
        <v>39</v>
      </c>
      <c r="F49" s="1228"/>
      <c r="G49" s="1228"/>
      <c r="H49" s="1229"/>
      <c r="I49" s="358" t="s">
        <v>496</v>
      </c>
      <c r="J49" s="359" t="s">
        <v>496</v>
      </c>
      <c r="K49" s="359" t="s">
        <v>496</v>
      </c>
      <c r="L49" s="359" t="s">
        <v>496</v>
      </c>
      <c r="M49" s="360" t="s">
        <v>496</v>
      </c>
    </row>
    <row r="50" spans="2:13" ht="27.75" customHeight="1" x14ac:dyDescent="0.2">
      <c r="B50" s="1233" t="s">
        <v>40</v>
      </c>
      <c r="C50" s="1234"/>
      <c r="D50" s="109"/>
      <c r="E50" s="1228" t="s">
        <v>41</v>
      </c>
      <c r="F50" s="1228"/>
      <c r="G50" s="1228"/>
      <c r="H50" s="1229"/>
      <c r="I50" s="358">
        <v>2380</v>
      </c>
      <c r="J50" s="359">
        <v>2084</v>
      </c>
      <c r="K50" s="359">
        <v>2136</v>
      </c>
      <c r="L50" s="359">
        <v>2213</v>
      </c>
      <c r="M50" s="360">
        <v>1894</v>
      </c>
    </row>
    <row r="51" spans="2:13" ht="27.75" customHeight="1" x14ac:dyDescent="0.2">
      <c r="B51" s="1222"/>
      <c r="C51" s="1223"/>
      <c r="D51" s="106"/>
      <c r="E51" s="1228" t="s">
        <v>42</v>
      </c>
      <c r="F51" s="1228"/>
      <c r="G51" s="1228"/>
      <c r="H51" s="1229"/>
      <c r="I51" s="358">
        <v>1159</v>
      </c>
      <c r="J51" s="359">
        <v>1078</v>
      </c>
      <c r="K51" s="359">
        <v>983</v>
      </c>
      <c r="L51" s="359">
        <v>889</v>
      </c>
      <c r="M51" s="360">
        <v>798</v>
      </c>
    </row>
    <row r="52" spans="2:13" ht="27.75" customHeight="1" x14ac:dyDescent="0.2">
      <c r="B52" s="1224"/>
      <c r="C52" s="1225"/>
      <c r="D52" s="106"/>
      <c r="E52" s="1228" t="s">
        <v>43</v>
      </c>
      <c r="F52" s="1228"/>
      <c r="G52" s="1228"/>
      <c r="H52" s="1229"/>
      <c r="I52" s="358">
        <v>7855</v>
      </c>
      <c r="J52" s="359">
        <v>7690</v>
      </c>
      <c r="K52" s="359">
        <v>7442</v>
      </c>
      <c r="L52" s="359">
        <v>6887</v>
      </c>
      <c r="M52" s="360">
        <v>6630</v>
      </c>
    </row>
    <row r="53" spans="2:13" ht="27.75" customHeight="1" thickBot="1" x14ac:dyDescent="0.25">
      <c r="B53" s="1235" t="s">
        <v>19</v>
      </c>
      <c r="C53" s="1236"/>
      <c r="D53" s="110"/>
      <c r="E53" s="1237" t="s">
        <v>44</v>
      </c>
      <c r="F53" s="1237"/>
      <c r="G53" s="1237"/>
      <c r="H53" s="1238"/>
      <c r="I53" s="361">
        <v>1342</v>
      </c>
      <c r="J53" s="362">
        <v>1415</v>
      </c>
      <c r="K53" s="362">
        <v>1330</v>
      </c>
      <c r="L53" s="362">
        <v>935</v>
      </c>
      <c r="M53" s="363">
        <v>1138</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fHg9qQ3buZZcXJsJT5XVaMh9TYgciO5Zj2q/vWz4nbnU0RhrZ3KjidA3TJDXskA9hJUVO3XQgJLCz+QYeCyalg==" saltValue="rUYHO6D/puIn4EKyG+VQ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537</v>
      </c>
      <c r="G54" s="119" t="s">
        <v>538</v>
      </c>
      <c r="H54" s="120" t="s">
        <v>539</v>
      </c>
    </row>
    <row r="55" spans="2:8" ht="52.5" customHeight="1" x14ac:dyDescent="0.2">
      <c r="B55" s="121"/>
      <c r="C55" s="1247" t="s">
        <v>46</v>
      </c>
      <c r="D55" s="1247"/>
      <c r="E55" s="1248"/>
      <c r="F55" s="122">
        <v>1064</v>
      </c>
      <c r="G55" s="122">
        <v>1118</v>
      </c>
      <c r="H55" s="123">
        <v>948</v>
      </c>
    </row>
    <row r="56" spans="2:8" ht="52.5" customHeight="1" x14ac:dyDescent="0.2">
      <c r="B56" s="124"/>
      <c r="C56" s="1249" t="s">
        <v>47</v>
      </c>
      <c r="D56" s="1249"/>
      <c r="E56" s="1250"/>
      <c r="F56" s="125">
        <v>446</v>
      </c>
      <c r="G56" s="125">
        <v>446</v>
      </c>
      <c r="H56" s="126">
        <v>312</v>
      </c>
    </row>
    <row r="57" spans="2:8" ht="53.25" customHeight="1" x14ac:dyDescent="0.2">
      <c r="B57" s="124"/>
      <c r="C57" s="1251" t="s">
        <v>48</v>
      </c>
      <c r="D57" s="1251"/>
      <c r="E57" s="1252"/>
      <c r="F57" s="127">
        <v>757</v>
      </c>
      <c r="G57" s="127">
        <v>774</v>
      </c>
      <c r="H57" s="128">
        <v>766</v>
      </c>
    </row>
    <row r="58" spans="2:8" ht="45.75" customHeight="1" x14ac:dyDescent="0.2">
      <c r="B58" s="129"/>
      <c r="C58" s="1239" t="s">
        <v>571</v>
      </c>
      <c r="D58" s="1240"/>
      <c r="E58" s="1241"/>
      <c r="F58" s="130">
        <v>358</v>
      </c>
      <c r="G58" s="130">
        <v>374</v>
      </c>
      <c r="H58" s="131">
        <v>350</v>
      </c>
    </row>
    <row r="59" spans="2:8" ht="45.75" customHeight="1" x14ac:dyDescent="0.2">
      <c r="B59" s="129"/>
      <c r="C59" s="1239" t="s">
        <v>572</v>
      </c>
      <c r="D59" s="1240"/>
      <c r="E59" s="1241"/>
      <c r="F59" s="130">
        <v>294</v>
      </c>
      <c r="G59" s="130">
        <v>294</v>
      </c>
      <c r="H59" s="131">
        <v>308</v>
      </c>
    </row>
    <row r="60" spans="2:8" ht="45.75" customHeight="1" x14ac:dyDescent="0.2">
      <c r="B60" s="129"/>
      <c r="C60" s="1239" t="s">
        <v>573</v>
      </c>
      <c r="D60" s="1240"/>
      <c r="E60" s="1241"/>
      <c r="F60" s="130">
        <v>52</v>
      </c>
      <c r="G60" s="130">
        <v>52</v>
      </c>
      <c r="H60" s="131">
        <v>52</v>
      </c>
    </row>
    <row r="61" spans="2:8" ht="45.75" customHeight="1" x14ac:dyDescent="0.2">
      <c r="B61" s="129"/>
      <c r="C61" s="1239" t="s">
        <v>574</v>
      </c>
      <c r="D61" s="1240"/>
      <c r="E61" s="1241"/>
      <c r="F61" s="130">
        <v>51</v>
      </c>
      <c r="G61" s="130">
        <v>51</v>
      </c>
      <c r="H61" s="131">
        <v>51</v>
      </c>
    </row>
    <row r="62" spans="2:8" ht="45.75" customHeight="1" thickBot="1" x14ac:dyDescent="0.25">
      <c r="B62" s="132"/>
      <c r="C62" s="1242" t="s">
        <v>575</v>
      </c>
      <c r="D62" s="1243"/>
      <c r="E62" s="1244"/>
      <c r="F62" s="133">
        <v>2</v>
      </c>
      <c r="G62" s="133">
        <v>3</v>
      </c>
      <c r="H62" s="134">
        <v>4</v>
      </c>
    </row>
    <row r="63" spans="2:8" ht="52.5" customHeight="1" thickBot="1" x14ac:dyDescent="0.25">
      <c r="B63" s="135"/>
      <c r="C63" s="1245" t="s">
        <v>49</v>
      </c>
      <c r="D63" s="1245"/>
      <c r="E63" s="1246"/>
      <c r="F63" s="136">
        <v>2266</v>
      </c>
      <c r="G63" s="136">
        <v>2337</v>
      </c>
      <c r="H63" s="137">
        <v>2026</v>
      </c>
    </row>
    <row r="64" spans="2:8" ht="13" x14ac:dyDescent="0.2"/>
  </sheetData>
  <sheetProtection algorithmName="SHA-512" hashValue="f6i872fz5zf6RuM9e620xdQQOhg+UoBs6KeXp31OJtJMy0Dq4M7WL5tsx1dLHrFSelXK8YhAgi0suE6Hi8AwZw==" saltValue="haUQhQcxScYDfIxtwdap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31371E-A054-4F22-A0A0-41B2DF1BCF3D}">
  <sheetPr>
    <pageSetUpPr fitToPage="1"/>
  </sheetPr>
  <dimension ref="A1:DE85"/>
  <sheetViews>
    <sheetView showGridLines="0" tabSelected="1" topLeftCell="A13" zoomScale="50" zoomScaleNormal="50" zoomScaleSheetLayoutView="55" workbookViewId="0"/>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586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582</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65" t="s">
        <v>585</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 x14ac:dyDescent="0.2">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 x14ac:dyDescent="0.2">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 x14ac:dyDescent="0.2">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 x14ac:dyDescent="0.2">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580</v>
      </c>
    </row>
    <row r="50" spans="1:109" ht="13" x14ac:dyDescent="0.2">
      <c r="B50" s="365"/>
      <c r="G50" s="1259"/>
      <c r="H50" s="1259"/>
      <c r="I50" s="1259"/>
      <c r="J50" s="1259"/>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535</v>
      </c>
      <c r="BQ50" s="1255"/>
      <c r="BR50" s="1255"/>
      <c r="BS50" s="1255"/>
      <c r="BT50" s="1255"/>
      <c r="BU50" s="1255"/>
      <c r="BV50" s="1255"/>
      <c r="BW50" s="1255"/>
      <c r="BX50" s="1255" t="s">
        <v>536</v>
      </c>
      <c r="BY50" s="1255"/>
      <c r="BZ50" s="1255"/>
      <c r="CA50" s="1255"/>
      <c r="CB50" s="1255"/>
      <c r="CC50" s="1255"/>
      <c r="CD50" s="1255"/>
      <c r="CE50" s="1255"/>
      <c r="CF50" s="1255" t="s">
        <v>537</v>
      </c>
      <c r="CG50" s="1255"/>
      <c r="CH50" s="1255"/>
      <c r="CI50" s="1255"/>
      <c r="CJ50" s="1255"/>
      <c r="CK50" s="1255"/>
      <c r="CL50" s="1255"/>
      <c r="CM50" s="1255"/>
      <c r="CN50" s="1255" t="s">
        <v>538</v>
      </c>
      <c r="CO50" s="1255"/>
      <c r="CP50" s="1255"/>
      <c r="CQ50" s="1255"/>
      <c r="CR50" s="1255"/>
      <c r="CS50" s="1255"/>
      <c r="CT50" s="1255"/>
      <c r="CU50" s="1255"/>
      <c r="CV50" s="1255" t="s">
        <v>539</v>
      </c>
      <c r="CW50" s="1255"/>
      <c r="CX50" s="1255"/>
      <c r="CY50" s="1255"/>
      <c r="CZ50" s="1255"/>
      <c r="DA50" s="1255"/>
      <c r="DB50" s="1255"/>
      <c r="DC50" s="1255"/>
    </row>
    <row r="51" spans="1:109" ht="13.5" customHeight="1" x14ac:dyDescent="0.2">
      <c r="B51" s="365"/>
      <c r="G51" s="1264"/>
      <c r="H51" s="1264"/>
      <c r="I51" s="1274"/>
      <c r="J51" s="1274"/>
      <c r="K51" s="1260"/>
      <c r="L51" s="1260"/>
      <c r="M51" s="1260"/>
      <c r="N51" s="1260"/>
      <c r="AM51" s="371"/>
      <c r="AN51" s="1256" t="s">
        <v>579</v>
      </c>
      <c r="AO51" s="1256"/>
      <c r="AP51" s="1256"/>
      <c r="AQ51" s="1256"/>
      <c r="AR51" s="1256"/>
      <c r="AS51" s="1256"/>
      <c r="AT51" s="1256"/>
      <c r="AU51" s="1256"/>
      <c r="AV51" s="1256"/>
      <c r="AW51" s="1256"/>
      <c r="AX51" s="1256"/>
      <c r="AY51" s="1256"/>
      <c r="AZ51" s="1256"/>
      <c r="BA51" s="1256"/>
      <c r="BB51" s="1256" t="s">
        <v>577</v>
      </c>
      <c r="BC51" s="1256"/>
      <c r="BD51" s="1256"/>
      <c r="BE51" s="1256"/>
      <c r="BF51" s="1256"/>
      <c r="BG51" s="1256"/>
      <c r="BH51" s="1256"/>
      <c r="BI51" s="1256"/>
      <c r="BJ51" s="1256"/>
      <c r="BK51" s="1256"/>
      <c r="BL51" s="1256"/>
      <c r="BM51" s="1256"/>
      <c r="BN51" s="1256"/>
      <c r="BO51" s="1256"/>
      <c r="BP51" s="1253">
        <v>44.2</v>
      </c>
      <c r="BQ51" s="1253"/>
      <c r="BR51" s="1253"/>
      <c r="BS51" s="1253"/>
      <c r="BT51" s="1253"/>
      <c r="BU51" s="1253"/>
      <c r="BV51" s="1253"/>
      <c r="BW51" s="1253"/>
      <c r="BX51" s="1253">
        <v>44.9</v>
      </c>
      <c r="BY51" s="1253"/>
      <c r="BZ51" s="1253"/>
      <c r="CA51" s="1253"/>
      <c r="CB51" s="1253"/>
      <c r="CC51" s="1253"/>
      <c r="CD51" s="1253"/>
      <c r="CE51" s="1253"/>
      <c r="CF51" s="1253">
        <v>39.200000000000003</v>
      </c>
      <c r="CG51" s="1253"/>
      <c r="CH51" s="1253"/>
      <c r="CI51" s="1253"/>
      <c r="CJ51" s="1253"/>
      <c r="CK51" s="1253"/>
      <c r="CL51" s="1253"/>
      <c r="CM51" s="1253"/>
      <c r="CN51" s="1253">
        <v>29.7</v>
      </c>
      <c r="CO51" s="1253"/>
      <c r="CP51" s="1253"/>
      <c r="CQ51" s="1253"/>
      <c r="CR51" s="1253"/>
      <c r="CS51" s="1253"/>
      <c r="CT51" s="1253"/>
      <c r="CU51" s="1253"/>
      <c r="CV51" s="1253">
        <v>35.700000000000003</v>
      </c>
      <c r="CW51" s="1253"/>
      <c r="CX51" s="1253"/>
      <c r="CY51" s="1253"/>
      <c r="CZ51" s="1253"/>
      <c r="DA51" s="1253"/>
      <c r="DB51" s="1253"/>
      <c r="DC51" s="1253"/>
    </row>
    <row r="52" spans="1:109" ht="13" x14ac:dyDescent="0.2">
      <c r="B52" s="365"/>
      <c r="G52" s="1264"/>
      <c r="H52" s="1264"/>
      <c r="I52" s="1274"/>
      <c r="J52" s="1274"/>
      <c r="K52" s="1260"/>
      <c r="L52" s="1260"/>
      <c r="M52" s="1260"/>
      <c r="N52" s="1260"/>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79"/>
      <c r="B53" s="365"/>
      <c r="G53" s="1264"/>
      <c r="H53" s="1264"/>
      <c r="I53" s="1259"/>
      <c r="J53" s="1259"/>
      <c r="K53" s="1260"/>
      <c r="L53" s="1260"/>
      <c r="M53" s="1260"/>
      <c r="N53" s="1260"/>
      <c r="AM53" s="371"/>
      <c r="AN53" s="1256"/>
      <c r="AO53" s="1256"/>
      <c r="AP53" s="1256"/>
      <c r="AQ53" s="1256"/>
      <c r="AR53" s="1256"/>
      <c r="AS53" s="1256"/>
      <c r="AT53" s="1256"/>
      <c r="AU53" s="1256"/>
      <c r="AV53" s="1256"/>
      <c r="AW53" s="1256"/>
      <c r="AX53" s="1256"/>
      <c r="AY53" s="1256"/>
      <c r="AZ53" s="1256"/>
      <c r="BA53" s="1256"/>
      <c r="BB53" s="1256" t="s">
        <v>584</v>
      </c>
      <c r="BC53" s="1256"/>
      <c r="BD53" s="1256"/>
      <c r="BE53" s="1256"/>
      <c r="BF53" s="1256"/>
      <c r="BG53" s="1256"/>
      <c r="BH53" s="1256"/>
      <c r="BI53" s="1256"/>
      <c r="BJ53" s="1256"/>
      <c r="BK53" s="1256"/>
      <c r="BL53" s="1256"/>
      <c r="BM53" s="1256"/>
      <c r="BN53" s="1256"/>
      <c r="BO53" s="1256"/>
      <c r="BP53" s="1253">
        <v>49.8</v>
      </c>
      <c r="BQ53" s="1253"/>
      <c r="BR53" s="1253"/>
      <c r="BS53" s="1253"/>
      <c r="BT53" s="1253"/>
      <c r="BU53" s="1253"/>
      <c r="BV53" s="1253"/>
      <c r="BW53" s="1253"/>
      <c r="BX53" s="1253">
        <v>51</v>
      </c>
      <c r="BY53" s="1253"/>
      <c r="BZ53" s="1253"/>
      <c r="CA53" s="1253"/>
      <c r="CB53" s="1253"/>
      <c r="CC53" s="1253"/>
      <c r="CD53" s="1253"/>
      <c r="CE53" s="1253"/>
      <c r="CF53" s="1253">
        <v>52.5</v>
      </c>
      <c r="CG53" s="1253"/>
      <c r="CH53" s="1253"/>
      <c r="CI53" s="1253"/>
      <c r="CJ53" s="1253"/>
      <c r="CK53" s="1253"/>
      <c r="CL53" s="1253"/>
      <c r="CM53" s="1253"/>
      <c r="CN53" s="1253">
        <v>54.2</v>
      </c>
      <c r="CO53" s="1253"/>
      <c r="CP53" s="1253"/>
      <c r="CQ53" s="1253"/>
      <c r="CR53" s="1253"/>
      <c r="CS53" s="1253"/>
      <c r="CT53" s="1253"/>
      <c r="CU53" s="1253"/>
      <c r="CV53" s="1253">
        <v>55.3</v>
      </c>
      <c r="CW53" s="1253"/>
      <c r="CX53" s="1253"/>
      <c r="CY53" s="1253"/>
      <c r="CZ53" s="1253"/>
      <c r="DA53" s="1253"/>
      <c r="DB53" s="1253"/>
      <c r="DC53" s="1253"/>
    </row>
    <row r="54" spans="1:109" ht="13" x14ac:dyDescent="0.2">
      <c r="A54" s="379"/>
      <c r="B54" s="365"/>
      <c r="G54" s="1264"/>
      <c r="H54" s="1264"/>
      <c r="I54" s="1259"/>
      <c r="J54" s="1259"/>
      <c r="K54" s="1260"/>
      <c r="L54" s="1260"/>
      <c r="M54" s="1260"/>
      <c r="N54" s="1260"/>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79"/>
      <c r="B55" s="365"/>
      <c r="G55" s="1259"/>
      <c r="H55" s="1259"/>
      <c r="I55" s="1259"/>
      <c r="J55" s="1259"/>
      <c r="K55" s="1260"/>
      <c r="L55" s="1260"/>
      <c r="M55" s="1260"/>
      <c r="N55" s="1260"/>
      <c r="AN55" s="1255" t="s">
        <v>578</v>
      </c>
      <c r="AO55" s="1255"/>
      <c r="AP55" s="1255"/>
      <c r="AQ55" s="1255"/>
      <c r="AR55" s="1255"/>
      <c r="AS55" s="1255"/>
      <c r="AT55" s="1255"/>
      <c r="AU55" s="1255"/>
      <c r="AV55" s="1255"/>
      <c r="AW55" s="1255"/>
      <c r="AX55" s="1255"/>
      <c r="AY55" s="1255"/>
      <c r="AZ55" s="1255"/>
      <c r="BA55" s="1255"/>
      <c r="BB55" s="1256" t="s">
        <v>577</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 x14ac:dyDescent="0.2">
      <c r="A56" s="379"/>
      <c r="B56" s="365"/>
      <c r="G56" s="1259"/>
      <c r="H56" s="1259"/>
      <c r="I56" s="1259"/>
      <c r="J56" s="1259"/>
      <c r="K56" s="1260"/>
      <c r="L56" s="1260"/>
      <c r="M56" s="1260"/>
      <c r="N56" s="1260"/>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 x14ac:dyDescent="0.2">
      <c r="B57" s="385"/>
      <c r="G57" s="1259"/>
      <c r="H57" s="1259"/>
      <c r="I57" s="1257"/>
      <c r="J57" s="1257"/>
      <c r="K57" s="1260"/>
      <c r="L57" s="1260"/>
      <c r="M57" s="1260"/>
      <c r="N57" s="1260"/>
      <c r="AM57" s="364"/>
      <c r="AN57" s="1255"/>
      <c r="AO57" s="1255"/>
      <c r="AP57" s="1255"/>
      <c r="AQ57" s="1255"/>
      <c r="AR57" s="1255"/>
      <c r="AS57" s="1255"/>
      <c r="AT57" s="1255"/>
      <c r="AU57" s="1255"/>
      <c r="AV57" s="1255"/>
      <c r="AW57" s="1255"/>
      <c r="AX57" s="1255"/>
      <c r="AY57" s="1255"/>
      <c r="AZ57" s="1255"/>
      <c r="BA57" s="1255"/>
      <c r="BB57" s="1256" t="s">
        <v>584</v>
      </c>
      <c r="BC57" s="1256"/>
      <c r="BD57" s="1256"/>
      <c r="BE57" s="1256"/>
      <c r="BF57" s="1256"/>
      <c r="BG57" s="1256"/>
      <c r="BH57" s="1256"/>
      <c r="BI57" s="1256"/>
      <c r="BJ57" s="1256"/>
      <c r="BK57" s="1256"/>
      <c r="BL57" s="1256"/>
      <c r="BM57" s="1256"/>
      <c r="BN57" s="1256"/>
      <c r="BO57" s="1256"/>
      <c r="BP57" s="1253">
        <v>62.8</v>
      </c>
      <c r="BQ57" s="1253"/>
      <c r="BR57" s="1253"/>
      <c r="BS57" s="1253"/>
      <c r="BT57" s="1253"/>
      <c r="BU57" s="1253"/>
      <c r="BV57" s="1253"/>
      <c r="BW57" s="1253"/>
      <c r="BX57" s="1253">
        <v>64</v>
      </c>
      <c r="BY57" s="1253"/>
      <c r="BZ57" s="1253"/>
      <c r="CA57" s="1253"/>
      <c r="CB57" s="1253"/>
      <c r="CC57" s="1253"/>
      <c r="CD57" s="1253"/>
      <c r="CE57" s="1253"/>
      <c r="CF57" s="1253">
        <v>66.2</v>
      </c>
      <c r="CG57" s="1253"/>
      <c r="CH57" s="1253"/>
      <c r="CI57" s="1253"/>
      <c r="CJ57" s="1253"/>
      <c r="CK57" s="1253"/>
      <c r="CL57" s="1253"/>
      <c r="CM57" s="1253"/>
      <c r="CN57" s="1253">
        <v>67.099999999999994</v>
      </c>
      <c r="CO57" s="1253"/>
      <c r="CP57" s="1253"/>
      <c r="CQ57" s="1253"/>
      <c r="CR57" s="1253"/>
      <c r="CS57" s="1253"/>
      <c r="CT57" s="1253"/>
      <c r="CU57" s="1253"/>
      <c r="CV57" s="1253">
        <v>67</v>
      </c>
      <c r="CW57" s="1253"/>
      <c r="CX57" s="1253"/>
      <c r="CY57" s="1253"/>
      <c r="CZ57" s="1253"/>
      <c r="DA57" s="1253"/>
      <c r="DB57" s="1253"/>
      <c r="DC57" s="1253"/>
      <c r="DD57" s="390"/>
      <c r="DE57" s="385"/>
    </row>
    <row r="58" spans="1:109" s="379" customFormat="1" ht="13" x14ac:dyDescent="0.2">
      <c r="A58" s="364"/>
      <c r="B58" s="385"/>
      <c r="G58" s="1259"/>
      <c r="H58" s="1259"/>
      <c r="I58" s="1257"/>
      <c r="J58" s="1257"/>
      <c r="K58" s="1260"/>
      <c r="L58" s="1260"/>
      <c r="M58" s="1260"/>
      <c r="N58" s="1260"/>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583</v>
      </c>
    </row>
    <row r="64" spans="1:109" ht="13" x14ac:dyDescent="0.2">
      <c r="B64" s="365"/>
      <c r="G64" s="380"/>
      <c r="I64" s="382"/>
      <c r="J64" s="382"/>
      <c r="K64" s="382"/>
      <c r="L64" s="382"/>
      <c r="M64" s="382"/>
      <c r="N64" s="381"/>
      <c r="AM64" s="380"/>
      <c r="AN64" s="380" t="s">
        <v>582</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65" t="s">
        <v>581</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 x14ac:dyDescent="0.2">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 x14ac:dyDescent="0.2">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 x14ac:dyDescent="0.2">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 x14ac:dyDescent="0.2">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580</v>
      </c>
    </row>
    <row r="72" spans="2:107" ht="13" x14ac:dyDescent="0.2">
      <c r="B72" s="365"/>
      <c r="G72" s="1259"/>
      <c r="H72" s="1259"/>
      <c r="I72" s="1259"/>
      <c r="J72" s="1259"/>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535</v>
      </c>
      <c r="BQ72" s="1255"/>
      <c r="BR72" s="1255"/>
      <c r="BS72" s="1255"/>
      <c r="BT72" s="1255"/>
      <c r="BU72" s="1255"/>
      <c r="BV72" s="1255"/>
      <c r="BW72" s="1255"/>
      <c r="BX72" s="1255" t="s">
        <v>536</v>
      </c>
      <c r="BY72" s="1255"/>
      <c r="BZ72" s="1255"/>
      <c r="CA72" s="1255"/>
      <c r="CB72" s="1255"/>
      <c r="CC72" s="1255"/>
      <c r="CD72" s="1255"/>
      <c r="CE72" s="1255"/>
      <c r="CF72" s="1255" t="s">
        <v>537</v>
      </c>
      <c r="CG72" s="1255"/>
      <c r="CH72" s="1255"/>
      <c r="CI72" s="1255"/>
      <c r="CJ72" s="1255"/>
      <c r="CK72" s="1255"/>
      <c r="CL72" s="1255"/>
      <c r="CM72" s="1255"/>
      <c r="CN72" s="1255" t="s">
        <v>538</v>
      </c>
      <c r="CO72" s="1255"/>
      <c r="CP72" s="1255"/>
      <c r="CQ72" s="1255"/>
      <c r="CR72" s="1255"/>
      <c r="CS72" s="1255"/>
      <c r="CT72" s="1255"/>
      <c r="CU72" s="1255"/>
      <c r="CV72" s="1255" t="s">
        <v>539</v>
      </c>
      <c r="CW72" s="1255"/>
      <c r="CX72" s="1255"/>
      <c r="CY72" s="1255"/>
      <c r="CZ72" s="1255"/>
      <c r="DA72" s="1255"/>
      <c r="DB72" s="1255"/>
      <c r="DC72" s="1255"/>
    </row>
    <row r="73" spans="2:107" ht="13" x14ac:dyDescent="0.2">
      <c r="B73" s="365"/>
      <c r="G73" s="1264"/>
      <c r="H73" s="1264"/>
      <c r="I73" s="1264"/>
      <c r="J73" s="1264"/>
      <c r="K73" s="1254"/>
      <c r="L73" s="1254"/>
      <c r="M73" s="1254"/>
      <c r="N73" s="1254"/>
      <c r="AM73" s="371"/>
      <c r="AN73" s="1256" t="s">
        <v>579</v>
      </c>
      <c r="AO73" s="1256"/>
      <c r="AP73" s="1256"/>
      <c r="AQ73" s="1256"/>
      <c r="AR73" s="1256"/>
      <c r="AS73" s="1256"/>
      <c r="AT73" s="1256"/>
      <c r="AU73" s="1256"/>
      <c r="AV73" s="1256"/>
      <c r="AW73" s="1256"/>
      <c r="AX73" s="1256"/>
      <c r="AY73" s="1256"/>
      <c r="AZ73" s="1256"/>
      <c r="BA73" s="1256"/>
      <c r="BB73" s="1256" t="s">
        <v>577</v>
      </c>
      <c r="BC73" s="1256"/>
      <c r="BD73" s="1256"/>
      <c r="BE73" s="1256"/>
      <c r="BF73" s="1256"/>
      <c r="BG73" s="1256"/>
      <c r="BH73" s="1256"/>
      <c r="BI73" s="1256"/>
      <c r="BJ73" s="1256"/>
      <c r="BK73" s="1256"/>
      <c r="BL73" s="1256"/>
      <c r="BM73" s="1256"/>
      <c r="BN73" s="1256"/>
      <c r="BO73" s="1256"/>
      <c r="BP73" s="1253">
        <v>44.2</v>
      </c>
      <c r="BQ73" s="1253"/>
      <c r="BR73" s="1253"/>
      <c r="BS73" s="1253"/>
      <c r="BT73" s="1253"/>
      <c r="BU73" s="1253"/>
      <c r="BV73" s="1253"/>
      <c r="BW73" s="1253"/>
      <c r="BX73" s="1253">
        <v>44.9</v>
      </c>
      <c r="BY73" s="1253"/>
      <c r="BZ73" s="1253"/>
      <c r="CA73" s="1253"/>
      <c r="CB73" s="1253"/>
      <c r="CC73" s="1253"/>
      <c r="CD73" s="1253"/>
      <c r="CE73" s="1253"/>
      <c r="CF73" s="1253">
        <v>39.200000000000003</v>
      </c>
      <c r="CG73" s="1253"/>
      <c r="CH73" s="1253"/>
      <c r="CI73" s="1253"/>
      <c r="CJ73" s="1253"/>
      <c r="CK73" s="1253"/>
      <c r="CL73" s="1253"/>
      <c r="CM73" s="1253"/>
      <c r="CN73" s="1253">
        <v>29.7</v>
      </c>
      <c r="CO73" s="1253"/>
      <c r="CP73" s="1253"/>
      <c r="CQ73" s="1253"/>
      <c r="CR73" s="1253"/>
      <c r="CS73" s="1253"/>
      <c r="CT73" s="1253"/>
      <c r="CU73" s="1253"/>
      <c r="CV73" s="1253">
        <v>35.700000000000003</v>
      </c>
      <c r="CW73" s="1253"/>
      <c r="CX73" s="1253"/>
      <c r="CY73" s="1253"/>
      <c r="CZ73" s="1253"/>
      <c r="DA73" s="1253"/>
      <c r="DB73" s="1253"/>
      <c r="DC73" s="1253"/>
    </row>
    <row r="74" spans="2:107" ht="13" x14ac:dyDescent="0.2">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65"/>
      <c r="G75" s="1264"/>
      <c r="H75" s="1264"/>
      <c r="I75" s="1259"/>
      <c r="J75" s="1259"/>
      <c r="K75" s="1260"/>
      <c r="L75" s="1260"/>
      <c r="M75" s="1260"/>
      <c r="N75" s="1260"/>
      <c r="AM75" s="371"/>
      <c r="AN75" s="1256"/>
      <c r="AO75" s="1256"/>
      <c r="AP75" s="1256"/>
      <c r="AQ75" s="1256"/>
      <c r="AR75" s="1256"/>
      <c r="AS75" s="1256"/>
      <c r="AT75" s="1256"/>
      <c r="AU75" s="1256"/>
      <c r="AV75" s="1256"/>
      <c r="AW75" s="1256"/>
      <c r="AX75" s="1256"/>
      <c r="AY75" s="1256"/>
      <c r="AZ75" s="1256"/>
      <c r="BA75" s="1256"/>
      <c r="BB75" s="1256" t="s">
        <v>576</v>
      </c>
      <c r="BC75" s="1256"/>
      <c r="BD75" s="1256"/>
      <c r="BE75" s="1256"/>
      <c r="BF75" s="1256"/>
      <c r="BG75" s="1256"/>
      <c r="BH75" s="1256"/>
      <c r="BI75" s="1256"/>
      <c r="BJ75" s="1256"/>
      <c r="BK75" s="1256"/>
      <c r="BL75" s="1256"/>
      <c r="BM75" s="1256"/>
      <c r="BN75" s="1256"/>
      <c r="BO75" s="1256"/>
      <c r="BP75" s="1253">
        <v>12.3</v>
      </c>
      <c r="BQ75" s="1253"/>
      <c r="BR75" s="1253"/>
      <c r="BS75" s="1253"/>
      <c r="BT75" s="1253"/>
      <c r="BU75" s="1253"/>
      <c r="BV75" s="1253"/>
      <c r="BW75" s="1253"/>
      <c r="BX75" s="1253">
        <v>12.9</v>
      </c>
      <c r="BY75" s="1253"/>
      <c r="BZ75" s="1253"/>
      <c r="CA75" s="1253"/>
      <c r="CB75" s="1253"/>
      <c r="CC75" s="1253"/>
      <c r="CD75" s="1253"/>
      <c r="CE75" s="1253"/>
      <c r="CF75" s="1253">
        <v>12.9</v>
      </c>
      <c r="CG75" s="1253"/>
      <c r="CH75" s="1253"/>
      <c r="CI75" s="1253"/>
      <c r="CJ75" s="1253"/>
      <c r="CK75" s="1253"/>
      <c r="CL75" s="1253"/>
      <c r="CM75" s="1253"/>
      <c r="CN75" s="1253">
        <v>13.3</v>
      </c>
      <c r="CO75" s="1253"/>
      <c r="CP75" s="1253"/>
      <c r="CQ75" s="1253"/>
      <c r="CR75" s="1253"/>
      <c r="CS75" s="1253"/>
      <c r="CT75" s="1253"/>
      <c r="CU75" s="1253"/>
      <c r="CV75" s="1253">
        <v>13.7</v>
      </c>
      <c r="CW75" s="1253"/>
      <c r="CX75" s="1253"/>
      <c r="CY75" s="1253"/>
      <c r="CZ75" s="1253"/>
      <c r="DA75" s="1253"/>
      <c r="DB75" s="1253"/>
      <c r="DC75" s="1253"/>
    </row>
    <row r="76" spans="2:107" ht="13" x14ac:dyDescent="0.2">
      <c r="B76" s="365"/>
      <c r="G76" s="1264"/>
      <c r="H76" s="1264"/>
      <c r="I76" s="1259"/>
      <c r="J76" s="1259"/>
      <c r="K76" s="1260"/>
      <c r="L76" s="1260"/>
      <c r="M76" s="1260"/>
      <c r="N76" s="1260"/>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65"/>
      <c r="G77" s="1259"/>
      <c r="H77" s="1259"/>
      <c r="I77" s="1259"/>
      <c r="J77" s="1259"/>
      <c r="K77" s="1254"/>
      <c r="L77" s="1254"/>
      <c r="M77" s="1254"/>
      <c r="N77" s="1254"/>
      <c r="AN77" s="1255" t="s">
        <v>578</v>
      </c>
      <c r="AO77" s="1255"/>
      <c r="AP77" s="1255"/>
      <c r="AQ77" s="1255"/>
      <c r="AR77" s="1255"/>
      <c r="AS77" s="1255"/>
      <c r="AT77" s="1255"/>
      <c r="AU77" s="1255"/>
      <c r="AV77" s="1255"/>
      <c r="AW77" s="1255"/>
      <c r="AX77" s="1255"/>
      <c r="AY77" s="1255"/>
      <c r="AZ77" s="1255"/>
      <c r="BA77" s="1255"/>
      <c r="BB77" s="1256" t="s">
        <v>577</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 x14ac:dyDescent="0.2">
      <c r="B78" s="365"/>
      <c r="G78" s="1259"/>
      <c r="H78" s="1259"/>
      <c r="I78" s="1259"/>
      <c r="J78" s="1259"/>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65"/>
      <c r="G79" s="1259"/>
      <c r="H79" s="1259"/>
      <c r="I79" s="1257"/>
      <c r="J79" s="1257"/>
      <c r="K79" s="1258"/>
      <c r="L79" s="1258"/>
      <c r="M79" s="1258"/>
      <c r="N79" s="1258"/>
      <c r="AN79" s="1255"/>
      <c r="AO79" s="1255"/>
      <c r="AP79" s="1255"/>
      <c r="AQ79" s="1255"/>
      <c r="AR79" s="1255"/>
      <c r="AS79" s="1255"/>
      <c r="AT79" s="1255"/>
      <c r="AU79" s="1255"/>
      <c r="AV79" s="1255"/>
      <c r="AW79" s="1255"/>
      <c r="AX79" s="1255"/>
      <c r="AY79" s="1255"/>
      <c r="AZ79" s="1255"/>
      <c r="BA79" s="1255"/>
      <c r="BB79" s="1256" t="s">
        <v>576</v>
      </c>
      <c r="BC79" s="1256"/>
      <c r="BD79" s="1256"/>
      <c r="BE79" s="1256"/>
      <c r="BF79" s="1256"/>
      <c r="BG79" s="1256"/>
      <c r="BH79" s="1256"/>
      <c r="BI79" s="1256"/>
      <c r="BJ79" s="1256"/>
      <c r="BK79" s="1256"/>
      <c r="BL79" s="1256"/>
      <c r="BM79" s="1256"/>
      <c r="BN79" s="1256"/>
      <c r="BO79" s="1256"/>
      <c r="BP79" s="1253">
        <v>7.7</v>
      </c>
      <c r="BQ79" s="1253"/>
      <c r="BR79" s="1253"/>
      <c r="BS79" s="1253"/>
      <c r="BT79" s="1253"/>
      <c r="BU79" s="1253"/>
      <c r="BV79" s="1253"/>
      <c r="BW79" s="1253"/>
      <c r="BX79" s="1253">
        <v>8</v>
      </c>
      <c r="BY79" s="1253"/>
      <c r="BZ79" s="1253"/>
      <c r="CA79" s="1253"/>
      <c r="CB79" s="1253"/>
      <c r="CC79" s="1253"/>
      <c r="CD79" s="1253"/>
      <c r="CE79" s="1253"/>
      <c r="CF79" s="1253">
        <v>8</v>
      </c>
      <c r="CG79" s="1253"/>
      <c r="CH79" s="1253"/>
      <c r="CI79" s="1253"/>
      <c r="CJ79" s="1253"/>
      <c r="CK79" s="1253"/>
      <c r="CL79" s="1253"/>
      <c r="CM79" s="1253"/>
      <c r="CN79" s="1253">
        <v>8.3000000000000007</v>
      </c>
      <c r="CO79" s="1253"/>
      <c r="CP79" s="1253"/>
      <c r="CQ79" s="1253"/>
      <c r="CR79" s="1253"/>
      <c r="CS79" s="1253"/>
      <c r="CT79" s="1253"/>
      <c r="CU79" s="1253"/>
      <c r="CV79" s="1253">
        <v>8.4</v>
      </c>
      <c r="CW79" s="1253"/>
      <c r="CX79" s="1253"/>
      <c r="CY79" s="1253"/>
      <c r="CZ79" s="1253"/>
      <c r="DA79" s="1253"/>
      <c r="DB79" s="1253"/>
      <c r="DC79" s="1253"/>
    </row>
    <row r="80" spans="2:107" ht="13" x14ac:dyDescent="0.2">
      <c r="B80" s="365"/>
      <c r="G80" s="1259"/>
      <c r="H80" s="1259"/>
      <c r="I80" s="1257"/>
      <c r="J80" s="1257"/>
      <c r="K80" s="1258"/>
      <c r="L80" s="1258"/>
      <c r="M80" s="1258"/>
      <c r="N80" s="1258"/>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rDRTnxrn5NHsn6P5FtbMGwE3aAKKwtl622N4o1JkpkNd5y9scgne0xuWl9dhQiIEF1i/1452oPjAXHKnSz0URA==" saltValue="YZsi5GmRr6rs+K6gvRySqg=="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1A088-85B8-4C84-ACB1-F36A201A95F7}">
  <sheetPr>
    <pageSetUpPr fitToPage="1"/>
  </sheetPr>
  <dimension ref="A1:DR125"/>
  <sheetViews>
    <sheetView showGridLines="0" tabSelected="1" topLeftCell="A67" zoomScale="50" zoomScaleNormal="5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485</v>
      </c>
    </row>
  </sheetData>
  <sheetProtection algorithmName="SHA-512" hashValue="7w8FhP0rtxuXKRPMTcYFOnvioW1qO5J/yqWwf6SqDaQct7AkrEj3YvgJGEmP6Yxrl4D41ApNaqzgqF6/KIYObg==" saltValue="mRf8xlOObs7kE3x51ErMa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AF38B6-03F8-4B19-A417-B03F12BF03FC}">
  <sheetPr>
    <pageSetUpPr fitToPage="1"/>
  </sheetPr>
  <dimension ref="A1:DR125"/>
  <sheetViews>
    <sheetView showGridLines="0" tabSelected="1" zoomScale="50" zoomScaleNormal="5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485</v>
      </c>
    </row>
  </sheetData>
  <sheetProtection algorithmName="SHA-512" hashValue="5XMuKQbGzxVwg5LDk48XXet9gxbp1Gs3IVVquZIu/RoTE2HwuAG/M9hhW6J6zi+9dDuXg13UU4d2WePeeV8ffw==" saltValue="1atLGwIz3E0djgNESl3yq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534</v>
      </c>
      <c r="G2" s="151"/>
      <c r="H2" s="152"/>
    </row>
    <row r="3" spans="1:8" x14ac:dyDescent="0.2">
      <c r="A3" s="148" t="s">
        <v>527</v>
      </c>
      <c r="B3" s="153"/>
      <c r="C3" s="154"/>
      <c r="D3" s="155">
        <v>168713</v>
      </c>
      <c r="E3" s="156"/>
      <c r="F3" s="157">
        <v>126262</v>
      </c>
      <c r="G3" s="158"/>
      <c r="H3" s="159"/>
    </row>
    <row r="4" spans="1:8" x14ac:dyDescent="0.2">
      <c r="A4" s="160"/>
      <c r="B4" s="161"/>
      <c r="C4" s="162"/>
      <c r="D4" s="163">
        <v>78159</v>
      </c>
      <c r="E4" s="164"/>
      <c r="F4" s="165">
        <v>56769</v>
      </c>
      <c r="G4" s="166"/>
      <c r="H4" s="167"/>
    </row>
    <row r="5" spans="1:8" x14ac:dyDescent="0.2">
      <c r="A5" s="148" t="s">
        <v>529</v>
      </c>
      <c r="B5" s="153"/>
      <c r="C5" s="154"/>
      <c r="D5" s="155">
        <v>252371</v>
      </c>
      <c r="E5" s="156"/>
      <c r="F5" s="157">
        <v>126525</v>
      </c>
      <c r="G5" s="158"/>
      <c r="H5" s="159"/>
    </row>
    <row r="6" spans="1:8" x14ac:dyDescent="0.2">
      <c r="A6" s="160"/>
      <c r="B6" s="161"/>
      <c r="C6" s="162"/>
      <c r="D6" s="163">
        <v>113533</v>
      </c>
      <c r="E6" s="164"/>
      <c r="F6" s="165">
        <v>67052</v>
      </c>
      <c r="G6" s="166"/>
      <c r="H6" s="167"/>
    </row>
    <row r="7" spans="1:8" x14ac:dyDescent="0.2">
      <c r="A7" s="148" t="s">
        <v>530</v>
      </c>
      <c r="B7" s="153"/>
      <c r="C7" s="154"/>
      <c r="D7" s="155">
        <v>231471</v>
      </c>
      <c r="E7" s="156"/>
      <c r="F7" s="157">
        <v>122054</v>
      </c>
      <c r="G7" s="158"/>
      <c r="H7" s="159"/>
    </row>
    <row r="8" spans="1:8" x14ac:dyDescent="0.2">
      <c r="A8" s="160"/>
      <c r="B8" s="161"/>
      <c r="C8" s="162"/>
      <c r="D8" s="163">
        <v>120264</v>
      </c>
      <c r="E8" s="164"/>
      <c r="F8" s="165">
        <v>68298</v>
      </c>
      <c r="G8" s="166"/>
      <c r="H8" s="167"/>
    </row>
    <row r="9" spans="1:8" x14ac:dyDescent="0.2">
      <c r="A9" s="148" t="s">
        <v>531</v>
      </c>
      <c r="B9" s="153"/>
      <c r="C9" s="154"/>
      <c r="D9" s="155">
        <v>133933</v>
      </c>
      <c r="E9" s="156"/>
      <c r="F9" s="157">
        <v>111644</v>
      </c>
      <c r="G9" s="158"/>
      <c r="H9" s="159"/>
    </row>
    <row r="10" spans="1:8" x14ac:dyDescent="0.2">
      <c r="A10" s="160"/>
      <c r="B10" s="161"/>
      <c r="C10" s="162"/>
      <c r="D10" s="163">
        <v>67419</v>
      </c>
      <c r="E10" s="164"/>
      <c r="F10" s="165">
        <v>66606</v>
      </c>
      <c r="G10" s="166"/>
      <c r="H10" s="167"/>
    </row>
    <row r="11" spans="1:8" x14ac:dyDescent="0.2">
      <c r="A11" s="148" t="s">
        <v>532</v>
      </c>
      <c r="B11" s="153"/>
      <c r="C11" s="154"/>
      <c r="D11" s="155">
        <v>271716</v>
      </c>
      <c r="E11" s="156"/>
      <c r="F11" s="157">
        <v>127917</v>
      </c>
      <c r="G11" s="158"/>
      <c r="H11" s="159"/>
    </row>
    <row r="12" spans="1:8" x14ac:dyDescent="0.2">
      <c r="A12" s="160"/>
      <c r="B12" s="161"/>
      <c r="C12" s="168"/>
      <c r="D12" s="163">
        <v>92490</v>
      </c>
      <c r="E12" s="164"/>
      <c r="F12" s="165">
        <v>69746</v>
      </c>
      <c r="G12" s="166"/>
      <c r="H12" s="167"/>
    </row>
    <row r="13" spans="1:8" x14ac:dyDescent="0.2">
      <c r="A13" s="148"/>
      <c r="B13" s="153"/>
      <c r="C13" s="169"/>
      <c r="D13" s="170">
        <v>211641</v>
      </c>
      <c r="E13" s="171"/>
      <c r="F13" s="172">
        <v>122880</v>
      </c>
      <c r="G13" s="173"/>
      <c r="H13" s="159"/>
    </row>
    <row r="14" spans="1:8" x14ac:dyDescent="0.2">
      <c r="A14" s="160"/>
      <c r="B14" s="161"/>
      <c r="C14" s="162"/>
      <c r="D14" s="163">
        <v>94373</v>
      </c>
      <c r="E14" s="164"/>
      <c r="F14" s="165">
        <v>65694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1.79</v>
      </c>
      <c r="C19" s="174">
        <f>ROUND(VALUE(SUBSTITUTE(実質収支比率等に係る経年分析!G$48,"▲","-")),2)</f>
        <v>1.1299999999999999</v>
      </c>
      <c r="D19" s="174">
        <f>ROUND(VALUE(SUBSTITUTE(実質収支比率等に係る経年分析!H$48,"▲","-")),2)</f>
        <v>3.09</v>
      </c>
      <c r="E19" s="174">
        <f>ROUND(VALUE(SUBSTITUTE(実質収支比率等に係る経年分析!I$48,"▲","-")),2)</f>
        <v>1.78</v>
      </c>
      <c r="F19" s="174">
        <f>ROUND(VALUE(SUBSTITUTE(実質収支比率等に係る経年分析!J$48,"▲","-")),2)</f>
        <v>1.77</v>
      </c>
    </row>
    <row r="20" spans="1:11" x14ac:dyDescent="0.2">
      <c r="A20" s="174" t="s">
        <v>53</v>
      </c>
      <c r="B20" s="174">
        <f>ROUND(VALUE(SUBSTITUTE(実質収支比率等に係る経年分析!F$47,"▲","-")),2)</f>
        <v>23.61</v>
      </c>
      <c r="C20" s="174">
        <f>ROUND(VALUE(SUBSTITUTE(実質収支比率等に係る経年分析!G$47,"▲","-")),2)</f>
        <v>25.65</v>
      </c>
      <c r="D20" s="174">
        <f>ROUND(VALUE(SUBSTITUTE(実質収支比率等に係る経年分析!H$47,"▲","-")),2)</f>
        <v>24.54</v>
      </c>
      <c r="E20" s="174">
        <f>ROUND(VALUE(SUBSTITUTE(実質収支比率等に係る経年分析!I$47,"▲","-")),2)</f>
        <v>27.56</v>
      </c>
      <c r="F20" s="174">
        <f>ROUND(VALUE(SUBSTITUTE(実質収支比率等に係る経年分析!J$47,"▲","-")),2)</f>
        <v>23.43</v>
      </c>
    </row>
    <row r="21" spans="1:11" x14ac:dyDescent="0.2">
      <c r="A21" s="174" t="s">
        <v>54</v>
      </c>
      <c r="B21" s="174">
        <f>IF(ISNUMBER(VALUE(SUBSTITUTE(実質収支比率等に係る経年分析!F$49,"▲","-"))),ROUND(VALUE(SUBSTITUTE(実質収支比率等に係る経年分析!F$49,"▲","-")),2),NA())</f>
        <v>-3.66</v>
      </c>
      <c r="C21" s="174">
        <f>IF(ISNUMBER(VALUE(SUBSTITUTE(実質収支比率等に係る経年分析!G$49,"▲","-"))),ROUND(VALUE(SUBSTITUTE(実質収支比率等に係る経年分析!G$49,"▲","-")),2),NA())</f>
        <v>1.78</v>
      </c>
      <c r="D21" s="174">
        <f>IF(ISNUMBER(VALUE(SUBSTITUTE(実質収支比率等に係る経年分析!H$49,"▲","-"))),ROUND(VALUE(SUBSTITUTE(実質収支比率等に係る経年分析!H$49,"▲","-")),2),NA())</f>
        <v>2.0099999999999998</v>
      </c>
      <c r="E21" s="174">
        <f>IF(ISNUMBER(VALUE(SUBSTITUTE(実質収支比率等に係る経年分析!I$49,"▲","-"))),ROUND(VALUE(SUBSTITUTE(実質収支比率等に係る経年分析!I$49,"▲","-")),2),NA())</f>
        <v>-0.21</v>
      </c>
      <c r="F21" s="174">
        <f>IF(ISNUMBER(VALUE(SUBSTITUTE(実質収支比率等に係る経年分析!J$49,"▲","-"))),ROUND(VALUE(SUBSTITUTE(実質収支比率等に係る経年分析!J$49,"▲","-")),2),NA())</f>
        <v>-4.21</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0.27</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0.14000000000000001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0.14000000000000001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0.17</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介護保険事業会計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0.17</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0.25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0.43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0.36</v>
      </c>
    </row>
    <row r="30" spans="1:11" x14ac:dyDescent="0.2">
      <c r="A30" s="175" t="str">
        <f>IF(連結実質赤字比率に係る赤字・黒字の構成分析!C$40="",NA(),連結実質赤字比率に係る赤字・黒字の構成分析!C$40)</f>
        <v>公共下水道事業会計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0.39</v>
      </c>
    </row>
    <row r="31" spans="1:11" x14ac:dyDescent="0.2">
      <c r="A31" s="175" t="str">
        <f>IF(連結実質赤字比率に係る赤字・黒字の構成分析!C$39="",NA(),連結実質赤字比率に係る赤字・黒字の構成分析!C$39)</f>
        <v>浄化槽事業会計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0.46</v>
      </c>
    </row>
    <row r="32" spans="1:11" x14ac:dyDescent="0.2">
      <c r="A32" s="175" t="str">
        <f>IF(連結実質赤字比率に係る赤字・黒字の構成分析!C$38="",NA(),連結実質赤字比率に係る赤字・黒字の構成分析!C$38)</f>
        <v>船舶事業会計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1.89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1.27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1.39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0.48</v>
      </c>
    </row>
    <row r="33" spans="1:16" x14ac:dyDescent="0.2">
      <c r="A33" s="175" t="str">
        <f>IF(連結実質赤字比率に係る赤字・黒字の構成分析!C$37="",NA(),連結実質赤字比率に係る赤字・黒字の構成分析!C$37)</f>
        <v>国民健康保険事業会計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v>
      </c>
    </row>
    <row r="34" spans="1:16" x14ac:dyDescent="0.2">
      <c r="A34" s="175" t="str">
        <f>IF(連結実質赤字比率に係る赤字・黒字の構成分析!C$36="",NA(),連結実質赤字比率に係る赤字・黒字の構成分析!C$36)</f>
        <v>簡易水道事業会計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0.01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1.75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3.05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1.74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1.73</v>
      </c>
    </row>
    <row r="36" spans="1:16" x14ac:dyDescent="0.2">
      <c r="A36" s="175" t="str">
        <f>IF(連結実質赤字比率に係る赤字・黒字の構成分析!C$34="",NA(),連結実質赤字比率に係る赤字・黒字の構成分析!C$34)</f>
        <v>上水道事業会計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12.48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12.52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13.36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15.79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17.02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1133</v>
      </c>
      <c r="E42" s="176"/>
      <c r="F42" s="176"/>
      <c r="G42" s="176">
        <f>'実質公債費比率（分子）の構造'!L$52</f>
        <v>1077</v>
      </c>
      <c r="H42" s="176"/>
      <c r="I42" s="176"/>
      <c r="J42" s="176">
        <f>'実質公債費比率（分子）の構造'!M$52</f>
        <v>1021</v>
      </c>
      <c r="K42" s="176"/>
      <c r="L42" s="176"/>
      <c r="M42" s="176">
        <f>'実質公債費比率（分子）の構造'!N$52</f>
        <v>977</v>
      </c>
      <c r="N42" s="176"/>
      <c r="O42" s="176"/>
      <c r="P42" s="176">
        <f>'実質公債費比率（分子）の構造'!O$52</f>
        <v>924</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256</v>
      </c>
      <c r="C46" s="176"/>
      <c r="D46" s="176"/>
      <c r="E46" s="176">
        <f>'実質公債費比率（分子）の構造'!L$48</f>
        <v>255</v>
      </c>
      <c r="F46" s="176"/>
      <c r="G46" s="176"/>
      <c r="H46" s="176">
        <f>'実質公債費比率（分子）の構造'!M$48</f>
        <v>265</v>
      </c>
      <c r="I46" s="176"/>
      <c r="J46" s="176"/>
      <c r="K46" s="176">
        <f>'実質公債費比率（分子）の構造'!N$48</f>
        <v>248</v>
      </c>
      <c r="L46" s="176"/>
      <c r="M46" s="176"/>
      <c r="N46" s="176">
        <f>'実質公債費比率（分子）の構造'!O$48</f>
        <v>252</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1287</v>
      </c>
      <c r="C49" s="176"/>
      <c r="D49" s="176"/>
      <c r="E49" s="176">
        <f>'実質公債費比率（分子）の構造'!L$45</f>
        <v>1235</v>
      </c>
      <c r="F49" s="176"/>
      <c r="G49" s="176"/>
      <c r="H49" s="176">
        <f>'実質公債費比率（分子）の構造'!M$45</f>
        <v>1173</v>
      </c>
      <c r="I49" s="176"/>
      <c r="J49" s="176"/>
      <c r="K49" s="176">
        <f>'実質公債費比率（分子）の構造'!N$45</f>
        <v>1188</v>
      </c>
      <c r="L49" s="176"/>
      <c r="M49" s="176"/>
      <c r="N49" s="176">
        <f>'実質公債費比率（分子）の構造'!O$45</f>
        <v>1122</v>
      </c>
      <c r="O49" s="176"/>
      <c r="P49" s="176"/>
    </row>
    <row r="50" spans="1:16" x14ac:dyDescent="0.2">
      <c r="A50" s="176" t="s">
        <v>67</v>
      </c>
      <c r="B50" s="176" t="e">
        <f>NA()</f>
        <v>#N/A</v>
      </c>
      <c r="C50" s="176">
        <f>IF(ISNUMBER('実質公債費比率（分子）の構造'!K$53),'実質公債費比率（分子）の構造'!K$53,NA())</f>
        <v>410</v>
      </c>
      <c r="D50" s="176" t="e">
        <f>NA()</f>
        <v>#N/A</v>
      </c>
      <c r="E50" s="176" t="e">
        <f>NA()</f>
        <v>#N/A</v>
      </c>
      <c r="F50" s="176">
        <f>IF(ISNUMBER('実質公債費比率（分子）の構造'!L$53),'実質公債費比率（分子）の構造'!L$53,NA())</f>
        <v>413</v>
      </c>
      <c r="G50" s="176" t="e">
        <f>NA()</f>
        <v>#N/A</v>
      </c>
      <c r="H50" s="176" t="e">
        <f>NA()</f>
        <v>#N/A</v>
      </c>
      <c r="I50" s="176">
        <f>IF(ISNUMBER('実質公債費比率（分子）の構造'!M$53),'実質公債費比率（分子）の構造'!M$53,NA())</f>
        <v>417</v>
      </c>
      <c r="J50" s="176" t="e">
        <f>NA()</f>
        <v>#N/A</v>
      </c>
      <c r="K50" s="176" t="e">
        <f>NA()</f>
        <v>#N/A</v>
      </c>
      <c r="L50" s="176">
        <f>IF(ISNUMBER('実質公債費比率（分子）の構造'!N$53),'実質公債費比率（分子）の構造'!N$53,NA())</f>
        <v>459</v>
      </c>
      <c r="M50" s="176" t="e">
        <f>NA()</f>
        <v>#N/A</v>
      </c>
      <c r="N50" s="176" t="e">
        <f>NA()</f>
        <v>#N/A</v>
      </c>
      <c r="O50" s="176">
        <f>IF(ISNUMBER('実質公債費比率（分子）の構造'!O$53),'実質公債費比率（分子）の構造'!O$53,NA())</f>
        <v>450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7855</v>
      </c>
      <c r="E56" s="175"/>
      <c r="F56" s="175"/>
      <c r="G56" s="175">
        <f>'将来負担比率（分子）の構造'!J$52</f>
        <v>7690</v>
      </c>
      <c r="H56" s="175"/>
      <c r="I56" s="175"/>
      <c r="J56" s="175">
        <f>'将来負担比率（分子）の構造'!K$52</f>
        <v>7442</v>
      </c>
      <c r="K56" s="175"/>
      <c r="L56" s="175"/>
      <c r="M56" s="175">
        <f>'将来負担比率（分子）の構造'!L$52</f>
        <v>6887</v>
      </c>
      <c r="N56" s="175"/>
      <c r="O56" s="175"/>
      <c r="P56" s="175">
        <f>'将来負担比率（分子）の構造'!M$52</f>
        <v>6630</v>
      </c>
    </row>
    <row r="57" spans="1:16" x14ac:dyDescent="0.2">
      <c r="A57" s="175" t="s">
        <v>42</v>
      </c>
      <c r="B57" s="175"/>
      <c r="C57" s="175"/>
      <c r="D57" s="175">
        <f>'将来負担比率（分子）の構造'!I$51</f>
        <v>1159</v>
      </c>
      <c r="E57" s="175"/>
      <c r="F57" s="175"/>
      <c r="G57" s="175">
        <f>'将来負担比率（分子）の構造'!J$51</f>
        <v>1078</v>
      </c>
      <c r="H57" s="175"/>
      <c r="I57" s="175"/>
      <c r="J57" s="175">
        <f>'将来負担比率（分子）の構造'!K$51</f>
        <v>983</v>
      </c>
      <c r="K57" s="175"/>
      <c r="L57" s="175"/>
      <c r="M57" s="175">
        <f>'将来負担比率（分子）の構造'!L$51</f>
        <v>889</v>
      </c>
      <c r="N57" s="175"/>
      <c r="O57" s="175"/>
      <c r="P57" s="175">
        <f>'将来負担比率（分子）の構造'!M$51</f>
        <v>798</v>
      </c>
    </row>
    <row r="58" spans="1:16" x14ac:dyDescent="0.2">
      <c r="A58" s="175" t="s">
        <v>41</v>
      </c>
      <c r="B58" s="175"/>
      <c r="C58" s="175"/>
      <c r="D58" s="175">
        <f>'将来負担比率（分子）の構造'!I$50</f>
        <v>2380</v>
      </c>
      <c r="E58" s="175"/>
      <c r="F58" s="175"/>
      <c r="G58" s="175">
        <f>'将来負担比率（分子）の構造'!J$50</f>
        <v>2084</v>
      </c>
      <c r="H58" s="175"/>
      <c r="I58" s="175"/>
      <c r="J58" s="175">
        <f>'将来負担比率（分子）の構造'!K$50</f>
        <v>2136</v>
      </c>
      <c r="K58" s="175"/>
      <c r="L58" s="175"/>
      <c r="M58" s="175">
        <f>'将来負担比率（分子）の構造'!L$50</f>
        <v>2213</v>
      </c>
      <c r="N58" s="175"/>
      <c r="O58" s="175"/>
      <c r="P58" s="175">
        <f>'将来負担比率（分子）の構造'!M$50</f>
        <v>1894</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391</v>
      </c>
      <c r="C62" s="175"/>
      <c r="D62" s="175"/>
      <c r="E62" s="175">
        <f>'将来負担比率（分子）の構造'!J$45</f>
        <v>315</v>
      </c>
      <c r="F62" s="175"/>
      <c r="G62" s="175"/>
      <c r="H62" s="175">
        <f>'将来負担比率（分子）の構造'!K$45</f>
        <v>297</v>
      </c>
      <c r="I62" s="175"/>
      <c r="J62" s="175"/>
      <c r="K62" s="175">
        <f>'将来負担比率（分子）の構造'!L$45</f>
        <v>271</v>
      </c>
      <c r="L62" s="175"/>
      <c r="M62" s="175"/>
      <c r="N62" s="175">
        <f>'将来負担比率（分子）の構造'!M$45</f>
        <v>270</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2082</v>
      </c>
      <c r="C64" s="175"/>
      <c r="D64" s="175"/>
      <c r="E64" s="175">
        <f>'将来負担比率（分子）の構造'!J$43</f>
        <v>1971</v>
      </c>
      <c r="F64" s="175"/>
      <c r="G64" s="175"/>
      <c r="H64" s="175">
        <f>'将来負担比率（分子）の構造'!K$43</f>
        <v>1817</v>
      </c>
      <c r="I64" s="175"/>
      <c r="J64" s="175"/>
      <c r="K64" s="175">
        <f>'将来負担比率（分子）の構造'!L$43</f>
        <v>1650</v>
      </c>
      <c r="L64" s="175"/>
      <c r="M64" s="175"/>
      <c r="N64" s="175">
        <f>'将来負担比率（分子）の構造'!M$43</f>
        <v>1486</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10263</v>
      </c>
      <c r="C66" s="175"/>
      <c r="D66" s="175"/>
      <c r="E66" s="175">
        <f>'将来負担比率（分子）の構造'!J$41</f>
        <v>9981</v>
      </c>
      <c r="F66" s="175"/>
      <c r="G66" s="175"/>
      <c r="H66" s="175">
        <f>'将来負担比率（分子）の構造'!K$41</f>
        <v>9777</v>
      </c>
      <c r="I66" s="175"/>
      <c r="J66" s="175"/>
      <c r="K66" s="175">
        <f>'将来負担比率（分子）の構造'!L$41</f>
        <v>9004</v>
      </c>
      <c r="L66" s="175"/>
      <c r="M66" s="175"/>
      <c r="N66" s="175">
        <f>'将来負担比率（分子）の構造'!M$41</f>
        <v>8704</v>
      </c>
      <c r="O66" s="175"/>
      <c r="P66" s="175"/>
    </row>
    <row r="67" spans="1:16" x14ac:dyDescent="0.2">
      <c r="A67" s="175" t="s">
        <v>71</v>
      </c>
      <c r="B67" s="175" t="e">
        <f>NA()</f>
        <v>#N/A</v>
      </c>
      <c r="C67" s="175">
        <f>IF(ISNUMBER('将来負担比率（分子）の構造'!I$53), IF('将来負担比率（分子）の構造'!I$53 &lt; 0, 0, '将来負担比率（分子）の構造'!I$53), NA())</f>
        <v>1342</v>
      </c>
      <c r="D67" s="175" t="e">
        <f>NA()</f>
        <v>#N/A</v>
      </c>
      <c r="E67" s="175" t="e">
        <f>NA()</f>
        <v>#N/A</v>
      </c>
      <c r="F67" s="175">
        <f>IF(ISNUMBER('将来負担比率（分子）の構造'!J$53), IF('将来負担比率（分子）の構造'!J$53 &lt; 0, 0, '将来負担比率（分子）の構造'!J$53), NA())</f>
        <v>1415</v>
      </c>
      <c r="G67" s="175" t="e">
        <f>NA()</f>
        <v>#N/A</v>
      </c>
      <c r="H67" s="175" t="e">
        <f>NA()</f>
        <v>#N/A</v>
      </c>
      <c r="I67" s="175">
        <f>IF(ISNUMBER('将来負担比率（分子）の構造'!K$53), IF('将来負担比率（分子）の構造'!K$53 &lt; 0, 0, '将来負担比率（分子）の構造'!K$53), NA())</f>
        <v>1330</v>
      </c>
      <c r="J67" s="175" t="e">
        <f>NA()</f>
        <v>#N/A</v>
      </c>
      <c r="K67" s="175" t="e">
        <f>NA()</f>
        <v>#N/A</v>
      </c>
      <c r="L67" s="175">
        <f>IF(ISNUMBER('将来負担比率（分子）の構造'!L$53), IF('将来負担比率（分子）の構造'!L$53 &lt; 0, 0, '将来負担比率（分子）の構造'!L$53), NA())</f>
        <v>935</v>
      </c>
      <c r="M67" s="175" t="e">
        <f>NA()</f>
        <v>#N/A</v>
      </c>
      <c r="N67" s="175" t="e">
        <f>NA()</f>
        <v>#N/A</v>
      </c>
      <c r="O67" s="175">
        <f>IF(ISNUMBER('将来負担比率（分子）の構造'!M$53), IF('将来負担比率（分子）の構造'!M$53 &lt; 0, 0, '将来負担比率（分子）の構造'!M$53), NA())</f>
        <v>1138</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1064</v>
      </c>
      <c r="C72" s="179">
        <f>基金残高に係る経年分析!G55</f>
        <v>1118</v>
      </c>
      <c r="D72" s="179">
        <f>基金残高に係る経年分析!H55</f>
        <v>948</v>
      </c>
    </row>
    <row r="73" spans="1:16" x14ac:dyDescent="0.2">
      <c r="A73" s="178" t="s">
        <v>74</v>
      </c>
      <c r="B73" s="179">
        <f>基金残高に係る経年分析!F56</f>
        <v>446</v>
      </c>
      <c r="C73" s="179">
        <f>基金残高に係る経年分析!G56</f>
        <v>446</v>
      </c>
      <c r="D73" s="179">
        <f>基金残高に係る経年分析!H56</f>
        <v>312</v>
      </c>
    </row>
    <row r="74" spans="1:16" x14ac:dyDescent="0.2">
      <c r="A74" s="178" t="s">
        <v>75</v>
      </c>
      <c r="B74" s="179">
        <f>基金残高に係る経年分析!F57</f>
        <v>757</v>
      </c>
      <c r="C74" s="179">
        <f>基金残高に係る経年分析!G57</f>
        <v>774</v>
      </c>
      <c r="D74" s="179">
        <f>基金残高に係る経年分析!H57</f>
        <v>766</v>
      </c>
    </row>
  </sheetData>
  <sheetProtection algorithmName="SHA-512" hashValue="T1GeGpHHfZdDfpiAXJoSONuP/wjpWXALw7gP/m9YbsW32Yu5RwcAdOxk1k3KMLsQXqe9/vmylwUNj4LDB9E9nQ==" saltValue="ZOqjiNrugbARquEJcSNT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216</v>
      </c>
      <c r="C5" s="646"/>
      <c r="D5" s="646"/>
      <c r="E5" s="646"/>
      <c r="F5" s="646"/>
      <c r="G5" s="646"/>
      <c r="H5" s="646"/>
      <c r="I5" s="646"/>
      <c r="J5" s="646"/>
      <c r="K5" s="646"/>
      <c r="L5" s="646"/>
      <c r="M5" s="646"/>
      <c r="N5" s="646"/>
      <c r="O5" s="646"/>
      <c r="P5" s="646"/>
      <c r="Q5" s="647"/>
      <c r="R5" s="648">
        <v>535644</v>
      </c>
      <c r="S5" s="649"/>
      <c r="T5" s="649"/>
      <c r="U5" s="649"/>
      <c r="V5" s="649"/>
      <c r="W5" s="649"/>
      <c r="X5" s="649"/>
      <c r="Y5" s="650"/>
      <c r="Z5" s="651">
        <v>7.3</v>
      </c>
      <c r="AA5" s="651"/>
      <c r="AB5" s="651"/>
      <c r="AC5" s="651"/>
      <c r="AD5" s="652">
        <v>535644</v>
      </c>
      <c r="AE5" s="652"/>
      <c r="AF5" s="652"/>
      <c r="AG5" s="652"/>
      <c r="AH5" s="652"/>
      <c r="AI5" s="652"/>
      <c r="AJ5" s="652"/>
      <c r="AK5" s="652"/>
      <c r="AL5" s="653">
        <v>13.2</v>
      </c>
      <c r="AM5" s="654"/>
      <c r="AN5" s="654"/>
      <c r="AO5" s="655"/>
      <c r="AP5" s="645" t="s">
        <v>217</v>
      </c>
      <c r="AQ5" s="646"/>
      <c r="AR5" s="646"/>
      <c r="AS5" s="646"/>
      <c r="AT5" s="646"/>
      <c r="AU5" s="646"/>
      <c r="AV5" s="646"/>
      <c r="AW5" s="646"/>
      <c r="AX5" s="646"/>
      <c r="AY5" s="646"/>
      <c r="AZ5" s="646"/>
      <c r="BA5" s="646"/>
      <c r="BB5" s="646"/>
      <c r="BC5" s="646"/>
      <c r="BD5" s="646"/>
      <c r="BE5" s="646"/>
      <c r="BF5" s="647"/>
      <c r="BG5" s="659">
        <v>535644</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2">
      <c r="B6" s="656" t="s">
        <v>221</v>
      </c>
      <c r="C6" s="657"/>
      <c r="D6" s="657"/>
      <c r="E6" s="657"/>
      <c r="F6" s="657"/>
      <c r="G6" s="657"/>
      <c r="H6" s="657"/>
      <c r="I6" s="657"/>
      <c r="J6" s="657"/>
      <c r="K6" s="657"/>
      <c r="L6" s="657"/>
      <c r="M6" s="657"/>
      <c r="N6" s="657"/>
      <c r="O6" s="657"/>
      <c r="P6" s="657"/>
      <c r="Q6" s="658"/>
      <c r="R6" s="659">
        <v>27306</v>
      </c>
      <c r="S6" s="660"/>
      <c r="T6" s="660"/>
      <c r="U6" s="660"/>
      <c r="V6" s="660"/>
      <c r="W6" s="660"/>
      <c r="X6" s="660"/>
      <c r="Y6" s="661"/>
      <c r="Z6" s="662">
        <v>0.4</v>
      </c>
      <c r="AA6" s="662"/>
      <c r="AB6" s="662"/>
      <c r="AC6" s="662"/>
      <c r="AD6" s="663">
        <v>27306</v>
      </c>
      <c r="AE6" s="663"/>
      <c r="AF6" s="663"/>
      <c r="AG6" s="663"/>
      <c r="AH6" s="663"/>
      <c r="AI6" s="663"/>
      <c r="AJ6" s="663"/>
      <c r="AK6" s="663"/>
      <c r="AL6" s="664">
        <v>0.7</v>
      </c>
      <c r="AM6" s="665"/>
      <c r="AN6" s="665"/>
      <c r="AO6" s="666"/>
      <c r="AP6" s="656" t="s">
        <v>222</v>
      </c>
      <c r="AQ6" s="657"/>
      <c r="AR6" s="657"/>
      <c r="AS6" s="657"/>
      <c r="AT6" s="657"/>
      <c r="AU6" s="657"/>
      <c r="AV6" s="657"/>
      <c r="AW6" s="657"/>
      <c r="AX6" s="657"/>
      <c r="AY6" s="657"/>
      <c r="AZ6" s="657"/>
      <c r="BA6" s="657"/>
      <c r="BB6" s="657"/>
      <c r="BC6" s="657"/>
      <c r="BD6" s="657"/>
      <c r="BE6" s="657"/>
      <c r="BF6" s="658"/>
      <c r="BG6" s="659">
        <v>535644</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66537</v>
      </c>
      <c r="CS6" s="660"/>
      <c r="CT6" s="660"/>
      <c r="CU6" s="660"/>
      <c r="CV6" s="660"/>
      <c r="CW6" s="660"/>
      <c r="CX6" s="660"/>
      <c r="CY6" s="661"/>
      <c r="CZ6" s="653">
        <v>0.9</v>
      </c>
      <c r="DA6" s="654"/>
      <c r="DB6" s="654"/>
      <c r="DC6" s="670"/>
      <c r="DD6" s="668" t="s">
        <v>122</v>
      </c>
      <c r="DE6" s="660"/>
      <c r="DF6" s="660"/>
      <c r="DG6" s="660"/>
      <c r="DH6" s="660"/>
      <c r="DI6" s="660"/>
      <c r="DJ6" s="660"/>
      <c r="DK6" s="660"/>
      <c r="DL6" s="660"/>
      <c r="DM6" s="660"/>
      <c r="DN6" s="660"/>
      <c r="DO6" s="660"/>
      <c r="DP6" s="661"/>
      <c r="DQ6" s="668">
        <v>66537</v>
      </c>
      <c r="DR6" s="660"/>
      <c r="DS6" s="660"/>
      <c r="DT6" s="660"/>
      <c r="DU6" s="660"/>
      <c r="DV6" s="660"/>
      <c r="DW6" s="660"/>
      <c r="DX6" s="660"/>
      <c r="DY6" s="660"/>
      <c r="DZ6" s="660"/>
      <c r="EA6" s="660"/>
      <c r="EB6" s="660"/>
      <c r="EC6" s="669"/>
    </row>
    <row r="7" spans="2:143" ht="11.25" customHeight="1" x14ac:dyDescent="0.2">
      <c r="B7" s="656" t="s">
        <v>224</v>
      </c>
      <c r="C7" s="657"/>
      <c r="D7" s="657"/>
      <c r="E7" s="657"/>
      <c r="F7" s="657"/>
      <c r="G7" s="657"/>
      <c r="H7" s="657"/>
      <c r="I7" s="657"/>
      <c r="J7" s="657"/>
      <c r="K7" s="657"/>
      <c r="L7" s="657"/>
      <c r="M7" s="657"/>
      <c r="N7" s="657"/>
      <c r="O7" s="657"/>
      <c r="P7" s="657"/>
      <c r="Q7" s="658"/>
      <c r="R7" s="659">
        <v>333</v>
      </c>
      <c r="S7" s="660"/>
      <c r="T7" s="660"/>
      <c r="U7" s="660"/>
      <c r="V7" s="660"/>
      <c r="W7" s="660"/>
      <c r="X7" s="660"/>
      <c r="Y7" s="661"/>
      <c r="Z7" s="662">
        <v>0</v>
      </c>
      <c r="AA7" s="662"/>
      <c r="AB7" s="662"/>
      <c r="AC7" s="662"/>
      <c r="AD7" s="663">
        <v>333</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230954</v>
      </c>
      <c r="BH7" s="660"/>
      <c r="BI7" s="660"/>
      <c r="BJ7" s="660"/>
      <c r="BK7" s="660"/>
      <c r="BL7" s="660"/>
      <c r="BM7" s="660"/>
      <c r="BN7" s="661"/>
      <c r="BO7" s="662">
        <v>43.1</v>
      </c>
      <c r="BP7" s="662"/>
      <c r="BQ7" s="662"/>
      <c r="BR7" s="662"/>
      <c r="BS7" s="663" t="s">
        <v>122</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1182680</v>
      </c>
      <c r="CS7" s="660"/>
      <c r="CT7" s="660"/>
      <c r="CU7" s="660"/>
      <c r="CV7" s="660"/>
      <c r="CW7" s="660"/>
      <c r="CX7" s="660"/>
      <c r="CY7" s="661"/>
      <c r="CZ7" s="662">
        <v>16.3</v>
      </c>
      <c r="DA7" s="662"/>
      <c r="DB7" s="662"/>
      <c r="DC7" s="662"/>
      <c r="DD7" s="668">
        <v>100723</v>
      </c>
      <c r="DE7" s="660"/>
      <c r="DF7" s="660"/>
      <c r="DG7" s="660"/>
      <c r="DH7" s="660"/>
      <c r="DI7" s="660"/>
      <c r="DJ7" s="660"/>
      <c r="DK7" s="660"/>
      <c r="DL7" s="660"/>
      <c r="DM7" s="660"/>
      <c r="DN7" s="660"/>
      <c r="DO7" s="660"/>
      <c r="DP7" s="661"/>
      <c r="DQ7" s="668">
        <v>1074231</v>
      </c>
      <c r="DR7" s="660"/>
      <c r="DS7" s="660"/>
      <c r="DT7" s="660"/>
      <c r="DU7" s="660"/>
      <c r="DV7" s="660"/>
      <c r="DW7" s="660"/>
      <c r="DX7" s="660"/>
      <c r="DY7" s="660"/>
      <c r="DZ7" s="660"/>
      <c r="EA7" s="660"/>
      <c r="EB7" s="660"/>
      <c r="EC7" s="669"/>
    </row>
    <row r="8" spans="2:143" ht="11.25" customHeight="1" x14ac:dyDescent="0.2">
      <c r="B8" s="656" t="s">
        <v>227</v>
      </c>
      <c r="C8" s="657"/>
      <c r="D8" s="657"/>
      <c r="E8" s="657"/>
      <c r="F8" s="657"/>
      <c r="G8" s="657"/>
      <c r="H8" s="657"/>
      <c r="I8" s="657"/>
      <c r="J8" s="657"/>
      <c r="K8" s="657"/>
      <c r="L8" s="657"/>
      <c r="M8" s="657"/>
      <c r="N8" s="657"/>
      <c r="O8" s="657"/>
      <c r="P8" s="657"/>
      <c r="Q8" s="658"/>
      <c r="R8" s="659">
        <v>3484</v>
      </c>
      <c r="S8" s="660"/>
      <c r="T8" s="660"/>
      <c r="U8" s="660"/>
      <c r="V8" s="660"/>
      <c r="W8" s="660"/>
      <c r="X8" s="660"/>
      <c r="Y8" s="661"/>
      <c r="Z8" s="662">
        <v>0</v>
      </c>
      <c r="AA8" s="662"/>
      <c r="AB8" s="662"/>
      <c r="AC8" s="662"/>
      <c r="AD8" s="663">
        <v>3484</v>
      </c>
      <c r="AE8" s="663"/>
      <c r="AF8" s="663"/>
      <c r="AG8" s="663"/>
      <c r="AH8" s="663"/>
      <c r="AI8" s="663"/>
      <c r="AJ8" s="663"/>
      <c r="AK8" s="663"/>
      <c r="AL8" s="664">
        <v>0.1</v>
      </c>
      <c r="AM8" s="665"/>
      <c r="AN8" s="665"/>
      <c r="AO8" s="666"/>
      <c r="AP8" s="656" t="s">
        <v>228</v>
      </c>
      <c r="AQ8" s="657"/>
      <c r="AR8" s="657"/>
      <c r="AS8" s="657"/>
      <c r="AT8" s="657"/>
      <c r="AU8" s="657"/>
      <c r="AV8" s="657"/>
      <c r="AW8" s="657"/>
      <c r="AX8" s="657"/>
      <c r="AY8" s="657"/>
      <c r="AZ8" s="657"/>
      <c r="BA8" s="657"/>
      <c r="BB8" s="657"/>
      <c r="BC8" s="657"/>
      <c r="BD8" s="657"/>
      <c r="BE8" s="657"/>
      <c r="BF8" s="658"/>
      <c r="BG8" s="659">
        <v>9780</v>
      </c>
      <c r="BH8" s="660"/>
      <c r="BI8" s="660"/>
      <c r="BJ8" s="660"/>
      <c r="BK8" s="660"/>
      <c r="BL8" s="660"/>
      <c r="BM8" s="660"/>
      <c r="BN8" s="661"/>
      <c r="BO8" s="662">
        <v>1.8</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1210450</v>
      </c>
      <c r="CS8" s="660"/>
      <c r="CT8" s="660"/>
      <c r="CU8" s="660"/>
      <c r="CV8" s="660"/>
      <c r="CW8" s="660"/>
      <c r="CX8" s="660"/>
      <c r="CY8" s="661"/>
      <c r="CZ8" s="662">
        <v>16.7</v>
      </c>
      <c r="DA8" s="662"/>
      <c r="DB8" s="662"/>
      <c r="DC8" s="662"/>
      <c r="DD8" s="668">
        <v>3586</v>
      </c>
      <c r="DE8" s="660"/>
      <c r="DF8" s="660"/>
      <c r="DG8" s="660"/>
      <c r="DH8" s="660"/>
      <c r="DI8" s="660"/>
      <c r="DJ8" s="660"/>
      <c r="DK8" s="660"/>
      <c r="DL8" s="660"/>
      <c r="DM8" s="660"/>
      <c r="DN8" s="660"/>
      <c r="DO8" s="660"/>
      <c r="DP8" s="661"/>
      <c r="DQ8" s="668">
        <v>955042</v>
      </c>
      <c r="DR8" s="660"/>
      <c r="DS8" s="660"/>
      <c r="DT8" s="660"/>
      <c r="DU8" s="660"/>
      <c r="DV8" s="660"/>
      <c r="DW8" s="660"/>
      <c r="DX8" s="660"/>
      <c r="DY8" s="660"/>
      <c r="DZ8" s="660"/>
      <c r="EA8" s="660"/>
      <c r="EB8" s="660"/>
      <c r="EC8" s="669"/>
    </row>
    <row r="9" spans="2:143" ht="11.25" customHeight="1" x14ac:dyDescent="0.2">
      <c r="B9" s="656" t="s">
        <v>230</v>
      </c>
      <c r="C9" s="657"/>
      <c r="D9" s="657"/>
      <c r="E9" s="657"/>
      <c r="F9" s="657"/>
      <c r="G9" s="657"/>
      <c r="H9" s="657"/>
      <c r="I9" s="657"/>
      <c r="J9" s="657"/>
      <c r="K9" s="657"/>
      <c r="L9" s="657"/>
      <c r="M9" s="657"/>
      <c r="N9" s="657"/>
      <c r="O9" s="657"/>
      <c r="P9" s="657"/>
      <c r="Q9" s="658"/>
      <c r="R9" s="659">
        <v>4188</v>
      </c>
      <c r="S9" s="660"/>
      <c r="T9" s="660"/>
      <c r="U9" s="660"/>
      <c r="V9" s="660"/>
      <c r="W9" s="660"/>
      <c r="X9" s="660"/>
      <c r="Y9" s="661"/>
      <c r="Z9" s="662">
        <v>0.1</v>
      </c>
      <c r="AA9" s="662"/>
      <c r="AB9" s="662"/>
      <c r="AC9" s="662"/>
      <c r="AD9" s="663">
        <v>4188</v>
      </c>
      <c r="AE9" s="663"/>
      <c r="AF9" s="663"/>
      <c r="AG9" s="663"/>
      <c r="AH9" s="663"/>
      <c r="AI9" s="663"/>
      <c r="AJ9" s="663"/>
      <c r="AK9" s="663"/>
      <c r="AL9" s="664">
        <v>0.1</v>
      </c>
      <c r="AM9" s="665"/>
      <c r="AN9" s="665"/>
      <c r="AO9" s="666"/>
      <c r="AP9" s="656" t="s">
        <v>231</v>
      </c>
      <c r="AQ9" s="657"/>
      <c r="AR9" s="657"/>
      <c r="AS9" s="657"/>
      <c r="AT9" s="657"/>
      <c r="AU9" s="657"/>
      <c r="AV9" s="657"/>
      <c r="AW9" s="657"/>
      <c r="AX9" s="657"/>
      <c r="AY9" s="657"/>
      <c r="AZ9" s="657"/>
      <c r="BA9" s="657"/>
      <c r="BB9" s="657"/>
      <c r="BC9" s="657"/>
      <c r="BD9" s="657"/>
      <c r="BE9" s="657"/>
      <c r="BF9" s="658"/>
      <c r="BG9" s="659">
        <v>201522</v>
      </c>
      <c r="BH9" s="660"/>
      <c r="BI9" s="660"/>
      <c r="BJ9" s="660"/>
      <c r="BK9" s="660"/>
      <c r="BL9" s="660"/>
      <c r="BM9" s="660"/>
      <c r="BN9" s="661"/>
      <c r="BO9" s="662">
        <v>37.6</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638839</v>
      </c>
      <c r="CS9" s="660"/>
      <c r="CT9" s="660"/>
      <c r="CU9" s="660"/>
      <c r="CV9" s="660"/>
      <c r="CW9" s="660"/>
      <c r="CX9" s="660"/>
      <c r="CY9" s="661"/>
      <c r="CZ9" s="662">
        <v>8.8000000000000007</v>
      </c>
      <c r="DA9" s="662"/>
      <c r="DB9" s="662"/>
      <c r="DC9" s="662"/>
      <c r="DD9" s="668">
        <v>69613</v>
      </c>
      <c r="DE9" s="660"/>
      <c r="DF9" s="660"/>
      <c r="DG9" s="660"/>
      <c r="DH9" s="660"/>
      <c r="DI9" s="660"/>
      <c r="DJ9" s="660"/>
      <c r="DK9" s="660"/>
      <c r="DL9" s="660"/>
      <c r="DM9" s="660"/>
      <c r="DN9" s="660"/>
      <c r="DO9" s="660"/>
      <c r="DP9" s="661"/>
      <c r="DQ9" s="668">
        <v>514283</v>
      </c>
      <c r="DR9" s="660"/>
      <c r="DS9" s="660"/>
      <c r="DT9" s="660"/>
      <c r="DU9" s="660"/>
      <c r="DV9" s="660"/>
      <c r="DW9" s="660"/>
      <c r="DX9" s="660"/>
      <c r="DY9" s="660"/>
      <c r="DZ9" s="660"/>
      <c r="EA9" s="660"/>
      <c r="EB9" s="660"/>
      <c r="EC9" s="669"/>
    </row>
    <row r="10" spans="2:143" ht="11.25" customHeight="1" x14ac:dyDescent="0.2">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10142</v>
      </c>
      <c r="BH10" s="660"/>
      <c r="BI10" s="660"/>
      <c r="BJ10" s="660"/>
      <c r="BK10" s="660"/>
      <c r="BL10" s="660"/>
      <c r="BM10" s="660"/>
      <c r="BN10" s="661"/>
      <c r="BO10" s="662">
        <v>1.9</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2">
      <c r="B11" s="656" t="s">
        <v>236</v>
      </c>
      <c r="C11" s="657"/>
      <c r="D11" s="657"/>
      <c r="E11" s="657"/>
      <c r="F11" s="657"/>
      <c r="G11" s="657"/>
      <c r="H11" s="657"/>
      <c r="I11" s="657"/>
      <c r="J11" s="657"/>
      <c r="K11" s="657"/>
      <c r="L11" s="657"/>
      <c r="M11" s="657"/>
      <c r="N11" s="657"/>
      <c r="O11" s="657"/>
      <c r="P11" s="657"/>
      <c r="Q11" s="658"/>
      <c r="R11" s="659">
        <v>152804</v>
      </c>
      <c r="S11" s="660"/>
      <c r="T11" s="660"/>
      <c r="U11" s="660"/>
      <c r="V11" s="660"/>
      <c r="W11" s="660"/>
      <c r="X11" s="660"/>
      <c r="Y11" s="661"/>
      <c r="Z11" s="664">
        <v>2.1</v>
      </c>
      <c r="AA11" s="665"/>
      <c r="AB11" s="665"/>
      <c r="AC11" s="671"/>
      <c r="AD11" s="668">
        <v>152804</v>
      </c>
      <c r="AE11" s="660"/>
      <c r="AF11" s="660"/>
      <c r="AG11" s="660"/>
      <c r="AH11" s="660"/>
      <c r="AI11" s="660"/>
      <c r="AJ11" s="660"/>
      <c r="AK11" s="661"/>
      <c r="AL11" s="664">
        <v>3.8</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9510</v>
      </c>
      <c r="BH11" s="660"/>
      <c r="BI11" s="660"/>
      <c r="BJ11" s="660"/>
      <c r="BK11" s="660"/>
      <c r="BL11" s="660"/>
      <c r="BM11" s="660"/>
      <c r="BN11" s="661"/>
      <c r="BO11" s="662">
        <v>1.8</v>
      </c>
      <c r="BP11" s="662"/>
      <c r="BQ11" s="662"/>
      <c r="BR11" s="662"/>
      <c r="BS11" s="663" t="s">
        <v>122</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554788</v>
      </c>
      <c r="CS11" s="660"/>
      <c r="CT11" s="660"/>
      <c r="CU11" s="660"/>
      <c r="CV11" s="660"/>
      <c r="CW11" s="660"/>
      <c r="CX11" s="660"/>
      <c r="CY11" s="661"/>
      <c r="CZ11" s="662">
        <v>7.6</v>
      </c>
      <c r="DA11" s="662"/>
      <c r="DB11" s="662"/>
      <c r="DC11" s="662"/>
      <c r="DD11" s="668">
        <v>372704</v>
      </c>
      <c r="DE11" s="660"/>
      <c r="DF11" s="660"/>
      <c r="DG11" s="660"/>
      <c r="DH11" s="660"/>
      <c r="DI11" s="660"/>
      <c r="DJ11" s="660"/>
      <c r="DK11" s="660"/>
      <c r="DL11" s="660"/>
      <c r="DM11" s="660"/>
      <c r="DN11" s="660"/>
      <c r="DO11" s="660"/>
      <c r="DP11" s="661"/>
      <c r="DQ11" s="668">
        <v>192138</v>
      </c>
      <c r="DR11" s="660"/>
      <c r="DS11" s="660"/>
      <c r="DT11" s="660"/>
      <c r="DU11" s="660"/>
      <c r="DV11" s="660"/>
      <c r="DW11" s="660"/>
      <c r="DX11" s="660"/>
      <c r="DY11" s="660"/>
      <c r="DZ11" s="660"/>
      <c r="EA11" s="660"/>
      <c r="EB11" s="660"/>
      <c r="EC11" s="669"/>
    </row>
    <row r="12" spans="2:143" ht="11.25" customHeight="1" x14ac:dyDescent="0.2">
      <c r="B12" s="656" t="s">
        <v>239</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252141</v>
      </c>
      <c r="BH12" s="660"/>
      <c r="BI12" s="660"/>
      <c r="BJ12" s="660"/>
      <c r="BK12" s="660"/>
      <c r="BL12" s="660"/>
      <c r="BM12" s="660"/>
      <c r="BN12" s="661"/>
      <c r="BO12" s="662">
        <v>47.1</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186210</v>
      </c>
      <c r="CS12" s="660"/>
      <c r="CT12" s="660"/>
      <c r="CU12" s="660"/>
      <c r="CV12" s="660"/>
      <c r="CW12" s="660"/>
      <c r="CX12" s="660"/>
      <c r="CY12" s="661"/>
      <c r="CZ12" s="662">
        <v>2.6</v>
      </c>
      <c r="DA12" s="662"/>
      <c r="DB12" s="662"/>
      <c r="DC12" s="662"/>
      <c r="DD12" s="668">
        <v>5335</v>
      </c>
      <c r="DE12" s="660"/>
      <c r="DF12" s="660"/>
      <c r="DG12" s="660"/>
      <c r="DH12" s="660"/>
      <c r="DI12" s="660"/>
      <c r="DJ12" s="660"/>
      <c r="DK12" s="660"/>
      <c r="DL12" s="660"/>
      <c r="DM12" s="660"/>
      <c r="DN12" s="660"/>
      <c r="DO12" s="660"/>
      <c r="DP12" s="661"/>
      <c r="DQ12" s="668">
        <v>141646</v>
      </c>
      <c r="DR12" s="660"/>
      <c r="DS12" s="660"/>
      <c r="DT12" s="660"/>
      <c r="DU12" s="660"/>
      <c r="DV12" s="660"/>
      <c r="DW12" s="660"/>
      <c r="DX12" s="660"/>
      <c r="DY12" s="660"/>
      <c r="DZ12" s="660"/>
      <c r="EA12" s="660"/>
      <c r="EB12" s="660"/>
      <c r="EC12" s="669"/>
    </row>
    <row r="13" spans="2:143" ht="11.25" customHeight="1" x14ac:dyDescent="0.2">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251939</v>
      </c>
      <c r="BH13" s="660"/>
      <c r="BI13" s="660"/>
      <c r="BJ13" s="660"/>
      <c r="BK13" s="660"/>
      <c r="BL13" s="660"/>
      <c r="BM13" s="660"/>
      <c r="BN13" s="661"/>
      <c r="BO13" s="662">
        <v>47</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852800</v>
      </c>
      <c r="CS13" s="660"/>
      <c r="CT13" s="660"/>
      <c r="CU13" s="660"/>
      <c r="CV13" s="660"/>
      <c r="CW13" s="660"/>
      <c r="CX13" s="660"/>
      <c r="CY13" s="661"/>
      <c r="CZ13" s="662">
        <v>11.8</v>
      </c>
      <c r="DA13" s="662"/>
      <c r="DB13" s="662"/>
      <c r="DC13" s="662"/>
      <c r="DD13" s="668">
        <v>413709</v>
      </c>
      <c r="DE13" s="660"/>
      <c r="DF13" s="660"/>
      <c r="DG13" s="660"/>
      <c r="DH13" s="660"/>
      <c r="DI13" s="660"/>
      <c r="DJ13" s="660"/>
      <c r="DK13" s="660"/>
      <c r="DL13" s="660"/>
      <c r="DM13" s="660"/>
      <c r="DN13" s="660"/>
      <c r="DO13" s="660"/>
      <c r="DP13" s="661"/>
      <c r="DQ13" s="668">
        <v>464327</v>
      </c>
      <c r="DR13" s="660"/>
      <c r="DS13" s="660"/>
      <c r="DT13" s="660"/>
      <c r="DU13" s="660"/>
      <c r="DV13" s="660"/>
      <c r="DW13" s="660"/>
      <c r="DX13" s="660"/>
      <c r="DY13" s="660"/>
      <c r="DZ13" s="660"/>
      <c r="EA13" s="660"/>
      <c r="EB13" s="660"/>
      <c r="EC13" s="669"/>
    </row>
    <row r="14" spans="2:143" ht="11.25" customHeight="1" x14ac:dyDescent="0.2">
      <c r="B14" s="656" t="s">
        <v>245</v>
      </c>
      <c r="C14" s="657"/>
      <c r="D14" s="657"/>
      <c r="E14" s="657"/>
      <c r="F14" s="657"/>
      <c r="G14" s="657"/>
      <c r="H14" s="657"/>
      <c r="I14" s="657"/>
      <c r="J14" s="657"/>
      <c r="K14" s="657"/>
      <c r="L14" s="657"/>
      <c r="M14" s="657"/>
      <c r="N14" s="657"/>
      <c r="O14" s="657"/>
      <c r="P14" s="657"/>
      <c r="Q14" s="658"/>
      <c r="R14" s="659">
        <v>328</v>
      </c>
      <c r="S14" s="660"/>
      <c r="T14" s="660"/>
      <c r="U14" s="660"/>
      <c r="V14" s="660"/>
      <c r="W14" s="660"/>
      <c r="X14" s="660"/>
      <c r="Y14" s="661"/>
      <c r="Z14" s="662">
        <v>0</v>
      </c>
      <c r="AA14" s="662"/>
      <c r="AB14" s="662"/>
      <c r="AC14" s="662"/>
      <c r="AD14" s="663">
        <v>328</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25914</v>
      </c>
      <c r="BH14" s="660"/>
      <c r="BI14" s="660"/>
      <c r="BJ14" s="660"/>
      <c r="BK14" s="660"/>
      <c r="BL14" s="660"/>
      <c r="BM14" s="660"/>
      <c r="BN14" s="661"/>
      <c r="BO14" s="662">
        <v>4.8</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312835</v>
      </c>
      <c r="CS14" s="660"/>
      <c r="CT14" s="660"/>
      <c r="CU14" s="660"/>
      <c r="CV14" s="660"/>
      <c r="CW14" s="660"/>
      <c r="CX14" s="660"/>
      <c r="CY14" s="661"/>
      <c r="CZ14" s="662">
        <v>4.3</v>
      </c>
      <c r="DA14" s="662"/>
      <c r="DB14" s="662"/>
      <c r="DC14" s="662"/>
      <c r="DD14" s="668">
        <v>29866</v>
      </c>
      <c r="DE14" s="660"/>
      <c r="DF14" s="660"/>
      <c r="DG14" s="660"/>
      <c r="DH14" s="660"/>
      <c r="DI14" s="660"/>
      <c r="DJ14" s="660"/>
      <c r="DK14" s="660"/>
      <c r="DL14" s="660"/>
      <c r="DM14" s="660"/>
      <c r="DN14" s="660"/>
      <c r="DO14" s="660"/>
      <c r="DP14" s="661"/>
      <c r="DQ14" s="668">
        <v>269790</v>
      </c>
      <c r="DR14" s="660"/>
      <c r="DS14" s="660"/>
      <c r="DT14" s="660"/>
      <c r="DU14" s="660"/>
      <c r="DV14" s="660"/>
      <c r="DW14" s="660"/>
      <c r="DX14" s="660"/>
      <c r="DY14" s="660"/>
      <c r="DZ14" s="660"/>
      <c r="EA14" s="660"/>
      <c r="EB14" s="660"/>
      <c r="EC14" s="669"/>
    </row>
    <row r="15" spans="2:143" ht="11.25" customHeight="1" x14ac:dyDescent="0.2">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26635</v>
      </c>
      <c r="BH15" s="660"/>
      <c r="BI15" s="660"/>
      <c r="BJ15" s="660"/>
      <c r="BK15" s="660"/>
      <c r="BL15" s="660"/>
      <c r="BM15" s="660"/>
      <c r="BN15" s="661"/>
      <c r="BO15" s="662">
        <v>5</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1055828</v>
      </c>
      <c r="CS15" s="660"/>
      <c r="CT15" s="660"/>
      <c r="CU15" s="660"/>
      <c r="CV15" s="660"/>
      <c r="CW15" s="660"/>
      <c r="CX15" s="660"/>
      <c r="CY15" s="661"/>
      <c r="CZ15" s="662">
        <v>14.6</v>
      </c>
      <c r="DA15" s="662"/>
      <c r="DB15" s="662"/>
      <c r="DC15" s="662"/>
      <c r="DD15" s="668">
        <v>683669</v>
      </c>
      <c r="DE15" s="660"/>
      <c r="DF15" s="660"/>
      <c r="DG15" s="660"/>
      <c r="DH15" s="660"/>
      <c r="DI15" s="660"/>
      <c r="DJ15" s="660"/>
      <c r="DK15" s="660"/>
      <c r="DL15" s="660"/>
      <c r="DM15" s="660"/>
      <c r="DN15" s="660"/>
      <c r="DO15" s="660"/>
      <c r="DP15" s="661"/>
      <c r="DQ15" s="668">
        <v>359204</v>
      </c>
      <c r="DR15" s="660"/>
      <c r="DS15" s="660"/>
      <c r="DT15" s="660"/>
      <c r="DU15" s="660"/>
      <c r="DV15" s="660"/>
      <c r="DW15" s="660"/>
      <c r="DX15" s="660"/>
      <c r="DY15" s="660"/>
      <c r="DZ15" s="660"/>
      <c r="EA15" s="660"/>
      <c r="EB15" s="660"/>
      <c r="EC15" s="669"/>
    </row>
    <row r="16" spans="2:143" ht="11.25" customHeight="1" x14ac:dyDescent="0.2">
      <c r="B16" s="656" t="s">
        <v>251</v>
      </c>
      <c r="C16" s="657"/>
      <c r="D16" s="657"/>
      <c r="E16" s="657"/>
      <c r="F16" s="657"/>
      <c r="G16" s="657"/>
      <c r="H16" s="657"/>
      <c r="I16" s="657"/>
      <c r="J16" s="657"/>
      <c r="K16" s="657"/>
      <c r="L16" s="657"/>
      <c r="M16" s="657"/>
      <c r="N16" s="657"/>
      <c r="O16" s="657"/>
      <c r="P16" s="657"/>
      <c r="Q16" s="658"/>
      <c r="R16" s="659">
        <v>2954</v>
      </c>
      <c r="S16" s="660"/>
      <c r="T16" s="660"/>
      <c r="U16" s="660"/>
      <c r="V16" s="660"/>
      <c r="W16" s="660"/>
      <c r="X16" s="660"/>
      <c r="Y16" s="661"/>
      <c r="Z16" s="662">
        <v>0</v>
      </c>
      <c r="AA16" s="662"/>
      <c r="AB16" s="662"/>
      <c r="AC16" s="662"/>
      <c r="AD16" s="663">
        <v>2954</v>
      </c>
      <c r="AE16" s="663"/>
      <c r="AF16" s="663"/>
      <c r="AG16" s="663"/>
      <c r="AH16" s="663"/>
      <c r="AI16" s="663"/>
      <c r="AJ16" s="663"/>
      <c r="AK16" s="663"/>
      <c r="AL16" s="664">
        <v>0.1</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2">
      <c r="B17" s="656" t="s">
        <v>254</v>
      </c>
      <c r="C17" s="657"/>
      <c r="D17" s="657"/>
      <c r="E17" s="657"/>
      <c r="F17" s="657"/>
      <c r="G17" s="657"/>
      <c r="H17" s="657"/>
      <c r="I17" s="657"/>
      <c r="J17" s="657"/>
      <c r="K17" s="657"/>
      <c r="L17" s="657"/>
      <c r="M17" s="657"/>
      <c r="N17" s="657"/>
      <c r="O17" s="657"/>
      <c r="P17" s="657"/>
      <c r="Q17" s="658"/>
      <c r="R17" s="659">
        <v>14539</v>
      </c>
      <c r="S17" s="660"/>
      <c r="T17" s="660"/>
      <c r="U17" s="660"/>
      <c r="V17" s="660"/>
      <c r="W17" s="660"/>
      <c r="X17" s="660"/>
      <c r="Y17" s="661"/>
      <c r="Z17" s="662">
        <v>0.2</v>
      </c>
      <c r="AA17" s="662"/>
      <c r="AB17" s="662"/>
      <c r="AC17" s="662"/>
      <c r="AD17" s="663">
        <v>14539</v>
      </c>
      <c r="AE17" s="663"/>
      <c r="AF17" s="663"/>
      <c r="AG17" s="663"/>
      <c r="AH17" s="663"/>
      <c r="AI17" s="663"/>
      <c r="AJ17" s="663"/>
      <c r="AK17" s="663"/>
      <c r="AL17" s="664">
        <v>0.4</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1139807</v>
      </c>
      <c r="CS17" s="660"/>
      <c r="CT17" s="660"/>
      <c r="CU17" s="660"/>
      <c r="CV17" s="660"/>
      <c r="CW17" s="660"/>
      <c r="CX17" s="660"/>
      <c r="CY17" s="661"/>
      <c r="CZ17" s="662">
        <v>15.7</v>
      </c>
      <c r="DA17" s="662"/>
      <c r="DB17" s="662"/>
      <c r="DC17" s="662"/>
      <c r="DD17" s="668" t="s">
        <v>122</v>
      </c>
      <c r="DE17" s="660"/>
      <c r="DF17" s="660"/>
      <c r="DG17" s="660"/>
      <c r="DH17" s="660"/>
      <c r="DI17" s="660"/>
      <c r="DJ17" s="660"/>
      <c r="DK17" s="660"/>
      <c r="DL17" s="660"/>
      <c r="DM17" s="660"/>
      <c r="DN17" s="660"/>
      <c r="DO17" s="660"/>
      <c r="DP17" s="661"/>
      <c r="DQ17" s="668">
        <v>1079654</v>
      </c>
      <c r="DR17" s="660"/>
      <c r="DS17" s="660"/>
      <c r="DT17" s="660"/>
      <c r="DU17" s="660"/>
      <c r="DV17" s="660"/>
      <c r="DW17" s="660"/>
      <c r="DX17" s="660"/>
      <c r="DY17" s="660"/>
      <c r="DZ17" s="660"/>
      <c r="EA17" s="660"/>
      <c r="EB17" s="660"/>
      <c r="EC17" s="669"/>
    </row>
    <row r="18" spans="2:133" ht="11.25" customHeight="1" x14ac:dyDescent="0.2">
      <c r="B18" s="656" t="s">
        <v>257</v>
      </c>
      <c r="C18" s="657"/>
      <c r="D18" s="657"/>
      <c r="E18" s="657"/>
      <c r="F18" s="657"/>
      <c r="G18" s="657"/>
      <c r="H18" s="657"/>
      <c r="I18" s="657"/>
      <c r="J18" s="657"/>
      <c r="K18" s="657"/>
      <c r="L18" s="657"/>
      <c r="M18" s="657"/>
      <c r="N18" s="657"/>
      <c r="O18" s="657"/>
      <c r="P18" s="657"/>
      <c r="Q18" s="658"/>
      <c r="R18" s="659">
        <v>3991</v>
      </c>
      <c r="S18" s="660"/>
      <c r="T18" s="660"/>
      <c r="U18" s="660"/>
      <c r="V18" s="660"/>
      <c r="W18" s="660"/>
      <c r="X18" s="660"/>
      <c r="Y18" s="661"/>
      <c r="Z18" s="662">
        <v>0.1</v>
      </c>
      <c r="AA18" s="662"/>
      <c r="AB18" s="662"/>
      <c r="AC18" s="662"/>
      <c r="AD18" s="663">
        <v>3991</v>
      </c>
      <c r="AE18" s="663"/>
      <c r="AF18" s="663"/>
      <c r="AG18" s="663"/>
      <c r="AH18" s="663"/>
      <c r="AI18" s="663"/>
      <c r="AJ18" s="663"/>
      <c r="AK18" s="663"/>
      <c r="AL18" s="664">
        <v>0.1</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v>54300</v>
      </c>
      <c r="CS18" s="660"/>
      <c r="CT18" s="660"/>
      <c r="CU18" s="660"/>
      <c r="CV18" s="660"/>
      <c r="CW18" s="660"/>
      <c r="CX18" s="660"/>
      <c r="CY18" s="661"/>
      <c r="CZ18" s="662">
        <v>0.7</v>
      </c>
      <c r="DA18" s="662"/>
      <c r="DB18" s="662"/>
      <c r="DC18" s="662"/>
      <c r="DD18" s="668" t="s">
        <v>122</v>
      </c>
      <c r="DE18" s="660"/>
      <c r="DF18" s="660"/>
      <c r="DG18" s="660"/>
      <c r="DH18" s="660"/>
      <c r="DI18" s="660"/>
      <c r="DJ18" s="660"/>
      <c r="DK18" s="660"/>
      <c r="DL18" s="660"/>
      <c r="DM18" s="660"/>
      <c r="DN18" s="660"/>
      <c r="DO18" s="660"/>
      <c r="DP18" s="661"/>
      <c r="DQ18" s="668">
        <v>54300</v>
      </c>
      <c r="DR18" s="660"/>
      <c r="DS18" s="660"/>
      <c r="DT18" s="660"/>
      <c r="DU18" s="660"/>
      <c r="DV18" s="660"/>
      <c r="DW18" s="660"/>
      <c r="DX18" s="660"/>
      <c r="DY18" s="660"/>
      <c r="DZ18" s="660"/>
      <c r="EA18" s="660"/>
      <c r="EB18" s="660"/>
      <c r="EC18" s="669"/>
    </row>
    <row r="19" spans="2:133" ht="11.25" customHeight="1" x14ac:dyDescent="0.2">
      <c r="B19" s="656" t="s">
        <v>260</v>
      </c>
      <c r="C19" s="657"/>
      <c r="D19" s="657"/>
      <c r="E19" s="657"/>
      <c r="F19" s="657"/>
      <c r="G19" s="657"/>
      <c r="H19" s="657"/>
      <c r="I19" s="657"/>
      <c r="J19" s="657"/>
      <c r="K19" s="657"/>
      <c r="L19" s="657"/>
      <c r="M19" s="657"/>
      <c r="N19" s="657"/>
      <c r="O19" s="657"/>
      <c r="P19" s="657"/>
      <c r="Q19" s="658"/>
      <c r="R19" s="659">
        <v>2464</v>
      </c>
      <c r="S19" s="660"/>
      <c r="T19" s="660"/>
      <c r="U19" s="660"/>
      <c r="V19" s="660"/>
      <c r="W19" s="660"/>
      <c r="X19" s="660"/>
      <c r="Y19" s="661"/>
      <c r="Z19" s="662">
        <v>0</v>
      </c>
      <c r="AA19" s="662"/>
      <c r="AB19" s="662"/>
      <c r="AC19" s="662"/>
      <c r="AD19" s="663">
        <v>2464</v>
      </c>
      <c r="AE19" s="663"/>
      <c r="AF19" s="663"/>
      <c r="AG19" s="663"/>
      <c r="AH19" s="663"/>
      <c r="AI19" s="663"/>
      <c r="AJ19" s="663"/>
      <c r="AK19" s="663"/>
      <c r="AL19" s="664">
        <v>0.1</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263</v>
      </c>
      <c r="C20" s="673"/>
      <c r="D20" s="673"/>
      <c r="E20" s="673"/>
      <c r="F20" s="673"/>
      <c r="G20" s="673"/>
      <c r="H20" s="673"/>
      <c r="I20" s="673"/>
      <c r="J20" s="673"/>
      <c r="K20" s="673"/>
      <c r="L20" s="673"/>
      <c r="M20" s="673"/>
      <c r="N20" s="673"/>
      <c r="O20" s="673"/>
      <c r="P20" s="673"/>
      <c r="Q20" s="674"/>
      <c r="R20" s="659">
        <v>1527</v>
      </c>
      <c r="S20" s="660"/>
      <c r="T20" s="660"/>
      <c r="U20" s="660"/>
      <c r="V20" s="660"/>
      <c r="W20" s="660"/>
      <c r="X20" s="660"/>
      <c r="Y20" s="661"/>
      <c r="Z20" s="662">
        <v>0</v>
      </c>
      <c r="AA20" s="662"/>
      <c r="AB20" s="662"/>
      <c r="AC20" s="662"/>
      <c r="AD20" s="663">
        <v>1527</v>
      </c>
      <c r="AE20" s="663"/>
      <c r="AF20" s="663"/>
      <c r="AG20" s="663"/>
      <c r="AH20" s="663"/>
      <c r="AI20" s="663"/>
      <c r="AJ20" s="663"/>
      <c r="AK20" s="663"/>
      <c r="AL20" s="664">
        <v>0</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7255074</v>
      </c>
      <c r="CS20" s="660"/>
      <c r="CT20" s="660"/>
      <c r="CU20" s="660"/>
      <c r="CV20" s="660"/>
      <c r="CW20" s="660"/>
      <c r="CX20" s="660"/>
      <c r="CY20" s="661"/>
      <c r="CZ20" s="662">
        <v>100</v>
      </c>
      <c r="DA20" s="662"/>
      <c r="DB20" s="662"/>
      <c r="DC20" s="662"/>
      <c r="DD20" s="668">
        <v>1679205</v>
      </c>
      <c r="DE20" s="660"/>
      <c r="DF20" s="660"/>
      <c r="DG20" s="660"/>
      <c r="DH20" s="660"/>
      <c r="DI20" s="660"/>
      <c r="DJ20" s="660"/>
      <c r="DK20" s="660"/>
      <c r="DL20" s="660"/>
      <c r="DM20" s="660"/>
      <c r="DN20" s="660"/>
      <c r="DO20" s="660"/>
      <c r="DP20" s="661"/>
      <c r="DQ20" s="668">
        <v>5171152</v>
      </c>
      <c r="DR20" s="660"/>
      <c r="DS20" s="660"/>
      <c r="DT20" s="660"/>
      <c r="DU20" s="660"/>
      <c r="DV20" s="660"/>
      <c r="DW20" s="660"/>
      <c r="DX20" s="660"/>
      <c r="DY20" s="660"/>
      <c r="DZ20" s="660"/>
      <c r="EA20" s="660"/>
      <c r="EB20" s="660"/>
      <c r="EC20" s="669"/>
    </row>
    <row r="21" spans="2:133" ht="11.25" customHeight="1" x14ac:dyDescent="0.2">
      <c r="B21" s="656" t="s">
        <v>266</v>
      </c>
      <c r="C21" s="657"/>
      <c r="D21" s="657"/>
      <c r="E21" s="657"/>
      <c r="F21" s="657"/>
      <c r="G21" s="657"/>
      <c r="H21" s="657"/>
      <c r="I21" s="657"/>
      <c r="J21" s="657"/>
      <c r="K21" s="657"/>
      <c r="L21" s="657"/>
      <c r="M21" s="657"/>
      <c r="N21" s="657"/>
      <c r="O21" s="657"/>
      <c r="P21" s="657"/>
      <c r="Q21" s="658"/>
      <c r="R21" s="659">
        <v>3796409</v>
      </c>
      <c r="S21" s="660"/>
      <c r="T21" s="660"/>
      <c r="U21" s="660"/>
      <c r="V21" s="660"/>
      <c r="W21" s="660"/>
      <c r="X21" s="660"/>
      <c r="Y21" s="661"/>
      <c r="Z21" s="662">
        <v>51.7</v>
      </c>
      <c r="AA21" s="662"/>
      <c r="AB21" s="662"/>
      <c r="AC21" s="662"/>
      <c r="AD21" s="663">
        <v>3299883</v>
      </c>
      <c r="AE21" s="663"/>
      <c r="AF21" s="663"/>
      <c r="AG21" s="663"/>
      <c r="AH21" s="663"/>
      <c r="AI21" s="663"/>
      <c r="AJ21" s="663"/>
      <c r="AK21" s="663"/>
      <c r="AL21" s="664">
        <v>81</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268</v>
      </c>
      <c r="C22" s="657"/>
      <c r="D22" s="657"/>
      <c r="E22" s="657"/>
      <c r="F22" s="657"/>
      <c r="G22" s="657"/>
      <c r="H22" s="657"/>
      <c r="I22" s="657"/>
      <c r="J22" s="657"/>
      <c r="K22" s="657"/>
      <c r="L22" s="657"/>
      <c r="M22" s="657"/>
      <c r="N22" s="657"/>
      <c r="O22" s="657"/>
      <c r="P22" s="657"/>
      <c r="Q22" s="658"/>
      <c r="R22" s="659">
        <v>3299883</v>
      </c>
      <c r="S22" s="660"/>
      <c r="T22" s="660"/>
      <c r="U22" s="660"/>
      <c r="V22" s="660"/>
      <c r="W22" s="660"/>
      <c r="X22" s="660"/>
      <c r="Y22" s="661"/>
      <c r="Z22" s="662">
        <v>45</v>
      </c>
      <c r="AA22" s="662"/>
      <c r="AB22" s="662"/>
      <c r="AC22" s="662"/>
      <c r="AD22" s="663">
        <v>3299883</v>
      </c>
      <c r="AE22" s="663"/>
      <c r="AF22" s="663"/>
      <c r="AG22" s="663"/>
      <c r="AH22" s="663"/>
      <c r="AI22" s="663"/>
      <c r="AJ22" s="663"/>
      <c r="AK22" s="663"/>
      <c r="AL22" s="664">
        <v>81</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271</v>
      </c>
      <c r="C23" s="657"/>
      <c r="D23" s="657"/>
      <c r="E23" s="657"/>
      <c r="F23" s="657"/>
      <c r="G23" s="657"/>
      <c r="H23" s="657"/>
      <c r="I23" s="657"/>
      <c r="J23" s="657"/>
      <c r="K23" s="657"/>
      <c r="L23" s="657"/>
      <c r="M23" s="657"/>
      <c r="N23" s="657"/>
      <c r="O23" s="657"/>
      <c r="P23" s="657"/>
      <c r="Q23" s="658"/>
      <c r="R23" s="659">
        <v>496526</v>
      </c>
      <c r="S23" s="660"/>
      <c r="T23" s="660"/>
      <c r="U23" s="660"/>
      <c r="V23" s="660"/>
      <c r="W23" s="660"/>
      <c r="X23" s="660"/>
      <c r="Y23" s="661"/>
      <c r="Z23" s="662">
        <v>6.8</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2">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2802886</v>
      </c>
      <c r="CS24" s="649"/>
      <c r="CT24" s="649"/>
      <c r="CU24" s="649"/>
      <c r="CV24" s="649"/>
      <c r="CW24" s="649"/>
      <c r="CX24" s="649"/>
      <c r="CY24" s="650"/>
      <c r="CZ24" s="653">
        <v>38.6</v>
      </c>
      <c r="DA24" s="654"/>
      <c r="DB24" s="654"/>
      <c r="DC24" s="670"/>
      <c r="DD24" s="694">
        <v>2541858</v>
      </c>
      <c r="DE24" s="649"/>
      <c r="DF24" s="649"/>
      <c r="DG24" s="649"/>
      <c r="DH24" s="649"/>
      <c r="DI24" s="649"/>
      <c r="DJ24" s="649"/>
      <c r="DK24" s="650"/>
      <c r="DL24" s="694">
        <v>2396477</v>
      </c>
      <c r="DM24" s="649"/>
      <c r="DN24" s="649"/>
      <c r="DO24" s="649"/>
      <c r="DP24" s="649"/>
      <c r="DQ24" s="649"/>
      <c r="DR24" s="649"/>
      <c r="DS24" s="649"/>
      <c r="DT24" s="649"/>
      <c r="DU24" s="649"/>
      <c r="DV24" s="650"/>
      <c r="DW24" s="653">
        <v>58.6</v>
      </c>
      <c r="DX24" s="654"/>
      <c r="DY24" s="654"/>
      <c r="DZ24" s="654"/>
      <c r="EA24" s="654"/>
      <c r="EB24" s="654"/>
      <c r="EC24" s="655"/>
    </row>
    <row r="25" spans="2:133" ht="11.25" customHeight="1" x14ac:dyDescent="0.2">
      <c r="B25" s="656" t="s">
        <v>281</v>
      </c>
      <c r="C25" s="657"/>
      <c r="D25" s="657"/>
      <c r="E25" s="657"/>
      <c r="F25" s="657"/>
      <c r="G25" s="657"/>
      <c r="H25" s="657"/>
      <c r="I25" s="657"/>
      <c r="J25" s="657"/>
      <c r="K25" s="657"/>
      <c r="L25" s="657"/>
      <c r="M25" s="657"/>
      <c r="N25" s="657"/>
      <c r="O25" s="657"/>
      <c r="P25" s="657"/>
      <c r="Q25" s="658"/>
      <c r="R25" s="659">
        <v>4541980</v>
      </c>
      <c r="S25" s="660"/>
      <c r="T25" s="660"/>
      <c r="U25" s="660"/>
      <c r="V25" s="660"/>
      <c r="W25" s="660"/>
      <c r="X25" s="660"/>
      <c r="Y25" s="661"/>
      <c r="Z25" s="662">
        <v>61.9</v>
      </c>
      <c r="AA25" s="662"/>
      <c r="AB25" s="662"/>
      <c r="AC25" s="662"/>
      <c r="AD25" s="663">
        <v>4045454</v>
      </c>
      <c r="AE25" s="663"/>
      <c r="AF25" s="663"/>
      <c r="AG25" s="663"/>
      <c r="AH25" s="663"/>
      <c r="AI25" s="663"/>
      <c r="AJ25" s="663"/>
      <c r="AK25" s="663"/>
      <c r="AL25" s="664">
        <v>99.3</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1333419</v>
      </c>
      <c r="CS25" s="691"/>
      <c r="CT25" s="691"/>
      <c r="CU25" s="691"/>
      <c r="CV25" s="691"/>
      <c r="CW25" s="691"/>
      <c r="CX25" s="691"/>
      <c r="CY25" s="692"/>
      <c r="CZ25" s="664">
        <v>18.399999999999999</v>
      </c>
      <c r="DA25" s="689"/>
      <c r="DB25" s="689"/>
      <c r="DC25" s="693"/>
      <c r="DD25" s="668">
        <v>1276554</v>
      </c>
      <c r="DE25" s="691"/>
      <c r="DF25" s="691"/>
      <c r="DG25" s="691"/>
      <c r="DH25" s="691"/>
      <c r="DI25" s="691"/>
      <c r="DJ25" s="691"/>
      <c r="DK25" s="692"/>
      <c r="DL25" s="668">
        <v>1248829</v>
      </c>
      <c r="DM25" s="691"/>
      <c r="DN25" s="691"/>
      <c r="DO25" s="691"/>
      <c r="DP25" s="691"/>
      <c r="DQ25" s="691"/>
      <c r="DR25" s="691"/>
      <c r="DS25" s="691"/>
      <c r="DT25" s="691"/>
      <c r="DU25" s="691"/>
      <c r="DV25" s="692"/>
      <c r="DW25" s="664">
        <v>30.6</v>
      </c>
      <c r="DX25" s="689"/>
      <c r="DY25" s="689"/>
      <c r="DZ25" s="689"/>
      <c r="EA25" s="689"/>
      <c r="EB25" s="689"/>
      <c r="EC25" s="690"/>
    </row>
    <row r="26" spans="2:133" ht="11.25" customHeight="1" x14ac:dyDescent="0.2">
      <c r="B26" s="656" t="s">
        <v>284</v>
      </c>
      <c r="C26" s="657"/>
      <c r="D26" s="657"/>
      <c r="E26" s="657"/>
      <c r="F26" s="657"/>
      <c r="G26" s="657"/>
      <c r="H26" s="657"/>
      <c r="I26" s="657"/>
      <c r="J26" s="657"/>
      <c r="K26" s="657"/>
      <c r="L26" s="657"/>
      <c r="M26" s="657"/>
      <c r="N26" s="657"/>
      <c r="O26" s="657"/>
      <c r="P26" s="657"/>
      <c r="Q26" s="658"/>
      <c r="R26" s="659" t="s">
        <v>122</v>
      </c>
      <c r="S26" s="660"/>
      <c r="T26" s="660"/>
      <c r="U26" s="660"/>
      <c r="V26" s="660"/>
      <c r="W26" s="660"/>
      <c r="X26" s="660"/>
      <c r="Y26" s="661"/>
      <c r="Z26" s="662" t="s">
        <v>122</v>
      </c>
      <c r="AA26" s="662"/>
      <c r="AB26" s="662"/>
      <c r="AC26" s="662"/>
      <c r="AD26" s="663" t="s">
        <v>122</v>
      </c>
      <c r="AE26" s="663"/>
      <c r="AF26" s="663"/>
      <c r="AG26" s="663"/>
      <c r="AH26" s="663"/>
      <c r="AI26" s="663"/>
      <c r="AJ26" s="663"/>
      <c r="AK26" s="663"/>
      <c r="AL26" s="664" t="s">
        <v>122</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842506</v>
      </c>
      <c r="CS26" s="660"/>
      <c r="CT26" s="660"/>
      <c r="CU26" s="660"/>
      <c r="CV26" s="660"/>
      <c r="CW26" s="660"/>
      <c r="CX26" s="660"/>
      <c r="CY26" s="661"/>
      <c r="CZ26" s="664">
        <v>11.6</v>
      </c>
      <c r="DA26" s="689"/>
      <c r="DB26" s="689"/>
      <c r="DC26" s="693"/>
      <c r="DD26" s="668">
        <v>794985</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287</v>
      </c>
      <c r="C27" s="657"/>
      <c r="D27" s="657"/>
      <c r="E27" s="657"/>
      <c r="F27" s="657"/>
      <c r="G27" s="657"/>
      <c r="H27" s="657"/>
      <c r="I27" s="657"/>
      <c r="J27" s="657"/>
      <c r="K27" s="657"/>
      <c r="L27" s="657"/>
      <c r="M27" s="657"/>
      <c r="N27" s="657"/>
      <c r="O27" s="657"/>
      <c r="P27" s="657"/>
      <c r="Q27" s="658"/>
      <c r="R27" s="659">
        <v>27631</v>
      </c>
      <c r="S27" s="660"/>
      <c r="T27" s="660"/>
      <c r="U27" s="660"/>
      <c r="V27" s="660"/>
      <c r="W27" s="660"/>
      <c r="X27" s="660"/>
      <c r="Y27" s="661"/>
      <c r="Z27" s="662">
        <v>0.4</v>
      </c>
      <c r="AA27" s="662"/>
      <c r="AB27" s="662"/>
      <c r="AC27" s="662"/>
      <c r="AD27" s="663">
        <v>41</v>
      </c>
      <c r="AE27" s="663"/>
      <c r="AF27" s="663"/>
      <c r="AG27" s="663"/>
      <c r="AH27" s="663"/>
      <c r="AI27" s="663"/>
      <c r="AJ27" s="663"/>
      <c r="AK27" s="663"/>
      <c r="AL27" s="664">
        <v>0</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535644</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330577</v>
      </c>
      <c r="CS27" s="691"/>
      <c r="CT27" s="691"/>
      <c r="CU27" s="691"/>
      <c r="CV27" s="691"/>
      <c r="CW27" s="691"/>
      <c r="CX27" s="691"/>
      <c r="CY27" s="692"/>
      <c r="CZ27" s="664">
        <v>4.5999999999999996</v>
      </c>
      <c r="DA27" s="689"/>
      <c r="DB27" s="689"/>
      <c r="DC27" s="693"/>
      <c r="DD27" s="668">
        <v>186567</v>
      </c>
      <c r="DE27" s="691"/>
      <c r="DF27" s="691"/>
      <c r="DG27" s="691"/>
      <c r="DH27" s="691"/>
      <c r="DI27" s="691"/>
      <c r="DJ27" s="691"/>
      <c r="DK27" s="692"/>
      <c r="DL27" s="668">
        <v>68911</v>
      </c>
      <c r="DM27" s="691"/>
      <c r="DN27" s="691"/>
      <c r="DO27" s="691"/>
      <c r="DP27" s="691"/>
      <c r="DQ27" s="691"/>
      <c r="DR27" s="691"/>
      <c r="DS27" s="691"/>
      <c r="DT27" s="691"/>
      <c r="DU27" s="691"/>
      <c r="DV27" s="692"/>
      <c r="DW27" s="664">
        <v>1.7</v>
      </c>
      <c r="DX27" s="689"/>
      <c r="DY27" s="689"/>
      <c r="DZ27" s="689"/>
      <c r="EA27" s="689"/>
      <c r="EB27" s="689"/>
      <c r="EC27" s="690"/>
    </row>
    <row r="28" spans="2:133" ht="11.25" customHeight="1" x14ac:dyDescent="0.2">
      <c r="B28" s="656" t="s">
        <v>290</v>
      </c>
      <c r="C28" s="657"/>
      <c r="D28" s="657"/>
      <c r="E28" s="657"/>
      <c r="F28" s="657"/>
      <c r="G28" s="657"/>
      <c r="H28" s="657"/>
      <c r="I28" s="657"/>
      <c r="J28" s="657"/>
      <c r="K28" s="657"/>
      <c r="L28" s="657"/>
      <c r="M28" s="657"/>
      <c r="N28" s="657"/>
      <c r="O28" s="657"/>
      <c r="P28" s="657"/>
      <c r="Q28" s="658"/>
      <c r="R28" s="659">
        <v>152345</v>
      </c>
      <c r="S28" s="660"/>
      <c r="T28" s="660"/>
      <c r="U28" s="660"/>
      <c r="V28" s="660"/>
      <c r="W28" s="660"/>
      <c r="X28" s="660"/>
      <c r="Y28" s="661"/>
      <c r="Z28" s="662">
        <v>2.1</v>
      </c>
      <c r="AA28" s="662"/>
      <c r="AB28" s="662"/>
      <c r="AC28" s="662"/>
      <c r="AD28" s="663">
        <v>1982</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1138890</v>
      </c>
      <c r="CS28" s="660"/>
      <c r="CT28" s="660"/>
      <c r="CU28" s="660"/>
      <c r="CV28" s="660"/>
      <c r="CW28" s="660"/>
      <c r="CX28" s="660"/>
      <c r="CY28" s="661"/>
      <c r="CZ28" s="664">
        <v>15.7</v>
      </c>
      <c r="DA28" s="689"/>
      <c r="DB28" s="689"/>
      <c r="DC28" s="693"/>
      <c r="DD28" s="668">
        <v>1078737</v>
      </c>
      <c r="DE28" s="660"/>
      <c r="DF28" s="660"/>
      <c r="DG28" s="660"/>
      <c r="DH28" s="660"/>
      <c r="DI28" s="660"/>
      <c r="DJ28" s="660"/>
      <c r="DK28" s="661"/>
      <c r="DL28" s="668">
        <v>1078737</v>
      </c>
      <c r="DM28" s="660"/>
      <c r="DN28" s="660"/>
      <c r="DO28" s="660"/>
      <c r="DP28" s="660"/>
      <c r="DQ28" s="660"/>
      <c r="DR28" s="660"/>
      <c r="DS28" s="660"/>
      <c r="DT28" s="660"/>
      <c r="DU28" s="660"/>
      <c r="DV28" s="661"/>
      <c r="DW28" s="664">
        <v>26.4</v>
      </c>
      <c r="DX28" s="689"/>
      <c r="DY28" s="689"/>
      <c r="DZ28" s="689"/>
      <c r="EA28" s="689"/>
      <c r="EB28" s="689"/>
      <c r="EC28" s="690"/>
    </row>
    <row r="29" spans="2:133" ht="11.25" customHeight="1" x14ac:dyDescent="0.2">
      <c r="B29" s="656" t="s">
        <v>292</v>
      </c>
      <c r="C29" s="657"/>
      <c r="D29" s="657"/>
      <c r="E29" s="657"/>
      <c r="F29" s="657"/>
      <c r="G29" s="657"/>
      <c r="H29" s="657"/>
      <c r="I29" s="657"/>
      <c r="J29" s="657"/>
      <c r="K29" s="657"/>
      <c r="L29" s="657"/>
      <c r="M29" s="657"/>
      <c r="N29" s="657"/>
      <c r="O29" s="657"/>
      <c r="P29" s="657"/>
      <c r="Q29" s="658"/>
      <c r="R29" s="659">
        <v>19336</v>
      </c>
      <c r="S29" s="660"/>
      <c r="T29" s="660"/>
      <c r="U29" s="660"/>
      <c r="V29" s="660"/>
      <c r="W29" s="660"/>
      <c r="X29" s="660"/>
      <c r="Y29" s="661"/>
      <c r="Z29" s="662">
        <v>0.3</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1138890</v>
      </c>
      <c r="CS29" s="691"/>
      <c r="CT29" s="691"/>
      <c r="CU29" s="691"/>
      <c r="CV29" s="691"/>
      <c r="CW29" s="691"/>
      <c r="CX29" s="691"/>
      <c r="CY29" s="692"/>
      <c r="CZ29" s="664">
        <v>15.7</v>
      </c>
      <c r="DA29" s="689"/>
      <c r="DB29" s="689"/>
      <c r="DC29" s="693"/>
      <c r="DD29" s="668">
        <v>1078737</v>
      </c>
      <c r="DE29" s="691"/>
      <c r="DF29" s="691"/>
      <c r="DG29" s="691"/>
      <c r="DH29" s="691"/>
      <c r="DI29" s="691"/>
      <c r="DJ29" s="691"/>
      <c r="DK29" s="692"/>
      <c r="DL29" s="668">
        <v>1078737</v>
      </c>
      <c r="DM29" s="691"/>
      <c r="DN29" s="691"/>
      <c r="DO29" s="691"/>
      <c r="DP29" s="691"/>
      <c r="DQ29" s="691"/>
      <c r="DR29" s="691"/>
      <c r="DS29" s="691"/>
      <c r="DT29" s="691"/>
      <c r="DU29" s="691"/>
      <c r="DV29" s="692"/>
      <c r="DW29" s="664">
        <v>26.4</v>
      </c>
      <c r="DX29" s="689"/>
      <c r="DY29" s="689"/>
      <c r="DZ29" s="689"/>
      <c r="EA29" s="689"/>
      <c r="EB29" s="689"/>
      <c r="EC29" s="690"/>
    </row>
    <row r="30" spans="2:133" ht="11.25" customHeight="1" x14ac:dyDescent="0.2">
      <c r="B30" s="656" t="s">
        <v>294</v>
      </c>
      <c r="C30" s="657"/>
      <c r="D30" s="657"/>
      <c r="E30" s="657"/>
      <c r="F30" s="657"/>
      <c r="G30" s="657"/>
      <c r="H30" s="657"/>
      <c r="I30" s="657"/>
      <c r="J30" s="657"/>
      <c r="K30" s="657"/>
      <c r="L30" s="657"/>
      <c r="M30" s="657"/>
      <c r="N30" s="657"/>
      <c r="O30" s="657"/>
      <c r="P30" s="657"/>
      <c r="Q30" s="658"/>
      <c r="R30" s="659">
        <v>770226</v>
      </c>
      <c r="S30" s="660"/>
      <c r="T30" s="660"/>
      <c r="U30" s="660"/>
      <c r="V30" s="660"/>
      <c r="W30" s="660"/>
      <c r="X30" s="660"/>
      <c r="Y30" s="661"/>
      <c r="Z30" s="662">
        <v>10.5</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1100969</v>
      </c>
      <c r="CS30" s="660"/>
      <c r="CT30" s="660"/>
      <c r="CU30" s="660"/>
      <c r="CV30" s="660"/>
      <c r="CW30" s="660"/>
      <c r="CX30" s="660"/>
      <c r="CY30" s="661"/>
      <c r="CZ30" s="664">
        <v>15.2</v>
      </c>
      <c r="DA30" s="689"/>
      <c r="DB30" s="689"/>
      <c r="DC30" s="693"/>
      <c r="DD30" s="668">
        <v>1040816</v>
      </c>
      <c r="DE30" s="660"/>
      <c r="DF30" s="660"/>
      <c r="DG30" s="660"/>
      <c r="DH30" s="660"/>
      <c r="DI30" s="660"/>
      <c r="DJ30" s="660"/>
      <c r="DK30" s="661"/>
      <c r="DL30" s="668">
        <v>1040816</v>
      </c>
      <c r="DM30" s="660"/>
      <c r="DN30" s="660"/>
      <c r="DO30" s="660"/>
      <c r="DP30" s="660"/>
      <c r="DQ30" s="660"/>
      <c r="DR30" s="660"/>
      <c r="DS30" s="660"/>
      <c r="DT30" s="660"/>
      <c r="DU30" s="660"/>
      <c r="DV30" s="661"/>
      <c r="DW30" s="664">
        <v>25.5</v>
      </c>
      <c r="DX30" s="689"/>
      <c r="DY30" s="689"/>
      <c r="DZ30" s="689"/>
      <c r="EA30" s="689"/>
      <c r="EB30" s="689"/>
      <c r="EC30" s="690"/>
    </row>
    <row r="31" spans="2:133" ht="11.25" customHeight="1" x14ac:dyDescent="0.2">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99.4</v>
      </c>
      <c r="BH31" s="703"/>
      <c r="BI31" s="703"/>
      <c r="BJ31" s="703"/>
      <c r="BK31" s="703"/>
      <c r="BL31" s="703"/>
      <c r="BM31" s="654">
        <v>98.5</v>
      </c>
      <c r="BN31" s="703"/>
      <c r="BO31" s="703"/>
      <c r="BP31" s="703"/>
      <c r="BQ31" s="704"/>
      <c r="BR31" s="715">
        <v>99.6</v>
      </c>
      <c r="BS31" s="703"/>
      <c r="BT31" s="703"/>
      <c r="BU31" s="703"/>
      <c r="BV31" s="703"/>
      <c r="BW31" s="703"/>
      <c r="BX31" s="654">
        <v>98.6</v>
      </c>
      <c r="BY31" s="703"/>
      <c r="BZ31" s="703"/>
      <c r="CA31" s="703"/>
      <c r="CB31" s="704"/>
      <c r="CD31" s="697"/>
      <c r="CE31" s="698"/>
      <c r="CF31" s="656" t="s">
        <v>301</v>
      </c>
      <c r="CG31" s="657"/>
      <c r="CH31" s="657"/>
      <c r="CI31" s="657"/>
      <c r="CJ31" s="657"/>
      <c r="CK31" s="657"/>
      <c r="CL31" s="657"/>
      <c r="CM31" s="657"/>
      <c r="CN31" s="657"/>
      <c r="CO31" s="657"/>
      <c r="CP31" s="657"/>
      <c r="CQ31" s="658"/>
      <c r="CR31" s="659">
        <v>37921</v>
      </c>
      <c r="CS31" s="691"/>
      <c r="CT31" s="691"/>
      <c r="CU31" s="691"/>
      <c r="CV31" s="691"/>
      <c r="CW31" s="691"/>
      <c r="CX31" s="691"/>
      <c r="CY31" s="692"/>
      <c r="CZ31" s="664">
        <v>0.5</v>
      </c>
      <c r="DA31" s="689"/>
      <c r="DB31" s="689"/>
      <c r="DC31" s="693"/>
      <c r="DD31" s="668">
        <v>37921</v>
      </c>
      <c r="DE31" s="691"/>
      <c r="DF31" s="691"/>
      <c r="DG31" s="691"/>
      <c r="DH31" s="691"/>
      <c r="DI31" s="691"/>
      <c r="DJ31" s="691"/>
      <c r="DK31" s="692"/>
      <c r="DL31" s="668">
        <v>37921</v>
      </c>
      <c r="DM31" s="691"/>
      <c r="DN31" s="691"/>
      <c r="DO31" s="691"/>
      <c r="DP31" s="691"/>
      <c r="DQ31" s="691"/>
      <c r="DR31" s="691"/>
      <c r="DS31" s="691"/>
      <c r="DT31" s="691"/>
      <c r="DU31" s="691"/>
      <c r="DV31" s="692"/>
      <c r="DW31" s="664">
        <v>0.9</v>
      </c>
      <c r="DX31" s="689"/>
      <c r="DY31" s="689"/>
      <c r="DZ31" s="689"/>
      <c r="EA31" s="689"/>
      <c r="EB31" s="689"/>
      <c r="EC31" s="690"/>
    </row>
    <row r="32" spans="2:133" ht="11.25" customHeight="1" x14ac:dyDescent="0.2">
      <c r="B32" s="656" t="s">
        <v>302</v>
      </c>
      <c r="C32" s="657"/>
      <c r="D32" s="657"/>
      <c r="E32" s="657"/>
      <c r="F32" s="657"/>
      <c r="G32" s="657"/>
      <c r="H32" s="657"/>
      <c r="I32" s="657"/>
      <c r="J32" s="657"/>
      <c r="K32" s="657"/>
      <c r="L32" s="657"/>
      <c r="M32" s="657"/>
      <c r="N32" s="657"/>
      <c r="O32" s="657"/>
      <c r="P32" s="657"/>
      <c r="Q32" s="658"/>
      <c r="R32" s="659">
        <v>361067</v>
      </c>
      <c r="S32" s="660"/>
      <c r="T32" s="660"/>
      <c r="U32" s="660"/>
      <c r="V32" s="660"/>
      <c r="W32" s="660"/>
      <c r="X32" s="660"/>
      <c r="Y32" s="661"/>
      <c r="Z32" s="662">
        <v>4.9000000000000004</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303</v>
      </c>
      <c r="AX32" s="656" t="s">
        <v>304</v>
      </c>
      <c r="AY32" s="657"/>
      <c r="AZ32" s="657"/>
      <c r="BA32" s="657"/>
      <c r="BB32" s="657"/>
      <c r="BC32" s="657"/>
      <c r="BD32" s="657"/>
      <c r="BE32" s="657"/>
      <c r="BF32" s="658"/>
      <c r="BG32" s="716">
        <v>99.6</v>
      </c>
      <c r="BH32" s="691"/>
      <c r="BI32" s="691"/>
      <c r="BJ32" s="691"/>
      <c r="BK32" s="691"/>
      <c r="BL32" s="691"/>
      <c r="BM32" s="665">
        <v>99.3</v>
      </c>
      <c r="BN32" s="691"/>
      <c r="BO32" s="691"/>
      <c r="BP32" s="691"/>
      <c r="BQ32" s="714"/>
      <c r="BR32" s="716">
        <v>99.7</v>
      </c>
      <c r="BS32" s="691"/>
      <c r="BT32" s="691"/>
      <c r="BU32" s="691"/>
      <c r="BV32" s="691"/>
      <c r="BW32" s="691"/>
      <c r="BX32" s="665">
        <v>99.2</v>
      </c>
      <c r="BY32" s="691"/>
      <c r="BZ32" s="691"/>
      <c r="CA32" s="691"/>
      <c r="CB32" s="714"/>
      <c r="CD32" s="699"/>
      <c r="CE32" s="700"/>
      <c r="CF32" s="656" t="s">
        <v>305</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306</v>
      </c>
      <c r="C33" s="657"/>
      <c r="D33" s="657"/>
      <c r="E33" s="657"/>
      <c r="F33" s="657"/>
      <c r="G33" s="657"/>
      <c r="H33" s="657"/>
      <c r="I33" s="657"/>
      <c r="J33" s="657"/>
      <c r="K33" s="657"/>
      <c r="L33" s="657"/>
      <c r="M33" s="657"/>
      <c r="N33" s="657"/>
      <c r="O33" s="657"/>
      <c r="P33" s="657"/>
      <c r="Q33" s="658"/>
      <c r="R33" s="659">
        <v>26460</v>
      </c>
      <c r="S33" s="660"/>
      <c r="T33" s="660"/>
      <c r="U33" s="660"/>
      <c r="V33" s="660"/>
      <c r="W33" s="660"/>
      <c r="X33" s="660"/>
      <c r="Y33" s="661"/>
      <c r="Z33" s="662">
        <v>0.4</v>
      </c>
      <c r="AA33" s="662"/>
      <c r="AB33" s="662"/>
      <c r="AC33" s="662"/>
      <c r="AD33" s="663">
        <v>21951</v>
      </c>
      <c r="AE33" s="663"/>
      <c r="AF33" s="663"/>
      <c r="AG33" s="663"/>
      <c r="AH33" s="663"/>
      <c r="AI33" s="663"/>
      <c r="AJ33" s="663"/>
      <c r="AK33" s="663"/>
      <c r="AL33" s="664">
        <v>0.5</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99.1</v>
      </c>
      <c r="BH33" s="718"/>
      <c r="BI33" s="718"/>
      <c r="BJ33" s="718"/>
      <c r="BK33" s="718"/>
      <c r="BL33" s="718"/>
      <c r="BM33" s="719">
        <v>97.6</v>
      </c>
      <c r="BN33" s="718"/>
      <c r="BO33" s="718"/>
      <c r="BP33" s="718"/>
      <c r="BQ33" s="720"/>
      <c r="BR33" s="717">
        <v>99.4</v>
      </c>
      <c r="BS33" s="718"/>
      <c r="BT33" s="718"/>
      <c r="BU33" s="718"/>
      <c r="BV33" s="718"/>
      <c r="BW33" s="718"/>
      <c r="BX33" s="719">
        <v>97.9</v>
      </c>
      <c r="BY33" s="718"/>
      <c r="BZ33" s="718"/>
      <c r="CA33" s="718"/>
      <c r="CB33" s="720"/>
      <c r="CD33" s="656" t="s">
        <v>308</v>
      </c>
      <c r="CE33" s="657"/>
      <c r="CF33" s="657"/>
      <c r="CG33" s="657"/>
      <c r="CH33" s="657"/>
      <c r="CI33" s="657"/>
      <c r="CJ33" s="657"/>
      <c r="CK33" s="657"/>
      <c r="CL33" s="657"/>
      <c r="CM33" s="657"/>
      <c r="CN33" s="657"/>
      <c r="CO33" s="657"/>
      <c r="CP33" s="657"/>
      <c r="CQ33" s="658"/>
      <c r="CR33" s="659">
        <v>2772983</v>
      </c>
      <c r="CS33" s="691"/>
      <c r="CT33" s="691"/>
      <c r="CU33" s="691"/>
      <c r="CV33" s="691"/>
      <c r="CW33" s="691"/>
      <c r="CX33" s="691"/>
      <c r="CY33" s="692"/>
      <c r="CZ33" s="664">
        <v>38.200000000000003</v>
      </c>
      <c r="DA33" s="689"/>
      <c r="DB33" s="689"/>
      <c r="DC33" s="693"/>
      <c r="DD33" s="668">
        <v>2321209</v>
      </c>
      <c r="DE33" s="691"/>
      <c r="DF33" s="691"/>
      <c r="DG33" s="691"/>
      <c r="DH33" s="691"/>
      <c r="DI33" s="691"/>
      <c r="DJ33" s="691"/>
      <c r="DK33" s="692"/>
      <c r="DL33" s="668">
        <v>1483244</v>
      </c>
      <c r="DM33" s="691"/>
      <c r="DN33" s="691"/>
      <c r="DO33" s="691"/>
      <c r="DP33" s="691"/>
      <c r="DQ33" s="691"/>
      <c r="DR33" s="691"/>
      <c r="DS33" s="691"/>
      <c r="DT33" s="691"/>
      <c r="DU33" s="691"/>
      <c r="DV33" s="692"/>
      <c r="DW33" s="664">
        <v>36.299999999999997</v>
      </c>
      <c r="DX33" s="689"/>
      <c r="DY33" s="689"/>
      <c r="DZ33" s="689"/>
      <c r="EA33" s="689"/>
      <c r="EB33" s="689"/>
      <c r="EC33" s="690"/>
    </row>
    <row r="34" spans="2:133" ht="11.25" customHeight="1" x14ac:dyDescent="0.2">
      <c r="B34" s="656" t="s">
        <v>309</v>
      </c>
      <c r="C34" s="657"/>
      <c r="D34" s="657"/>
      <c r="E34" s="657"/>
      <c r="F34" s="657"/>
      <c r="G34" s="657"/>
      <c r="H34" s="657"/>
      <c r="I34" s="657"/>
      <c r="J34" s="657"/>
      <c r="K34" s="657"/>
      <c r="L34" s="657"/>
      <c r="M34" s="657"/>
      <c r="N34" s="657"/>
      <c r="O34" s="657"/>
      <c r="P34" s="657"/>
      <c r="Q34" s="658"/>
      <c r="R34" s="659">
        <v>50620</v>
      </c>
      <c r="S34" s="660"/>
      <c r="T34" s="660"/>
      <c r="U34" s="660"/>
      <c r="V34" s="660"/>
      <c r="W34" s="660"/>
      <c r="X34" s="660"/>
      <c r="Y34" s="661"/>
      <c r="Z34" s="662">
        <v>0.7</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1102156</v>
      </c>
      <c r="CS34" s="660"/>
      <c r="CT34" s="660"/>
      <c r="CU34" s="660"/>
      <c r="CV34" s="660"/>
      <c r="CW34" s="660"/>
      <c r="CX34" s="660"/>
      <c r="CY34" s="661"/>
      <c r="CZ34" s="664">
        <v>15.2</v>
      </c>
      <c r="DA34" s="689"/>
      <c r="DB34" s="689"/>
      <c r="DC34" s="693"/>
      <c r="DD34" s="668">
        <v>845625</v>
      </c>
      <c r="DE34" s="660"/>
      <c r="DF34" s="660"/>
      <c r="DG34" s="660"/>
      <c r="DH34" s="660"/>
      <c r="DI34" s="660"/>
      <c r="DJ34" s="660"/>
      <c r="DK34" s="661"/>
      <c r="DL34" s="668">
        <v>688115</v>
      </c>
      <c r="DM34" s="660"/>
      <c r="DN34" s="660"/>
      <c r="DO34" s="660"/>
      <c r="DP34" s="660"/>
      <c r="DQ34" s="660"/>
      <c r="DR34" s="660"/>
      <c r="DS34" s="660"/>
      <c r="DT34" s="660"/>
      <c r="DU34" s="660"/>
      <c r="DV34" s="661"/>
      <c r="DW34" s="664">
        <v>16.8</v>
      </c>
      <c r="DX34" s="689"/>
      <c r="DY34" s="689"/>
      <c r="DZ34" s="689"/>
      <c r="EA34" s="689"/>
      <c r="EB34" s="689"/>
      <c r="EC34" s="690"/>
    </row>
    <row r="35" spans="2:133" ht="11.25" customHeight="1" x14ac:dyDescent="0.2">
      <c r="B35" s="656" t="s">
        <v>311</v>
      </c>
      <c r="C35" s="657"/>
      <c r="D35" s="657"/>
      <c r="E35" s="657"/>
      <c r="F35" s="657"/>
      <c r="G35" s="657"/>
      <c r="H35" s="657"/>
      <c r="I35" s="657"/>
      <c r="J35" s="657"/>
      <c r="K35" s="657"/>
      <c r="L35" s="657"/>
      <c r="M35" s="657"/>
      <c r="N35" s="657"/>
      <c r="O35" s="657"/>
      <c r="P35" s="657"/>
      <c r="Q35" s="658"/>
      <c r="R35" s="659">
        <v>381400</v>
      </c>
      <c r="S35" s="660"/>
      <c r="T35" s="660"/>
      <c r="U35" s="660"/>
      <c r="V35" s="660"/>
      <c r="W35" s="660"/>
      <c r="X35" s="660"/>
      <c r="Y35" s="661"/>
      <c r="Z35" s="662">
        <v>5.2</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71244</v>
      </c>
      <c r="CS35" s="691"/>
      <c r="CT35" s="691"/>
      <c r="CU35" s="691"/>
      <c r="CV35" s="691"/>
      <c r="CW35" s="691"/>
      <c r="CX35" s="691"/>
      <c r="CY35" s="692"/>
      <c r="CZ35" s="664">
        <v>1</v>
      </c>
      <c r="DA35" s="689"/>
      <c r="DB35" s="689"/>
      <c r="DC35" s="693"/>
      <c r="DD35" s="668">
        <v>57329</v>
      </c>
      <c r="DE35" s="691"/>
      <c r="DF35" s="691"/>
      <c r="DG35" s="691"/>
      <c r="DH35" s="691"/>
      <c r="DI35" s="691"/>
      <c r="DJ35" s="691"/>
      <c r="DK35" s="692"/>
      <c r="DL35" s="668">
        <v>57329</v>
      </c>
      <c r="DM35" s="691"/>
      <c r="DN35" s="691"/>
      <c r="DO35" s="691"/>
      <c r="DP35" s="691"/>
      <c r="DQ35" s="691"/>
      <c r="DR35" s="691"/>
      <c r="DS35" s="691"/>
      <c r="DT35" s="691"/>
      <c r="DU35" s="691"/>
      <c r="DV35" s="692"/>
      <c r="DW35" s="664">
        <v>1.4</v>
      </c>
      <c r="DX35" s="689"/>
      <c r="DY35" s="689"/>
      <c r="DZ35" s="689"/>
      <c r="EA35" s="689"/>
      <c r="EB35" s="689"/>
      <c r="EC35" s="690"/>
    </row>
    <row r="36" spans="2:133" ht="11.25" customHeight="1" x14ac:dyDescent="0.2">
      <c r="B36" s="656" t="s">
        <v>315</v>
      </c>
      <c r="C36" s="657"/>
      <c r="D36" s="657"/>
      <c r="E36" s="657"/>
      <c r="F36" s="657"/>
      <c r="G36" s="657"/>
      <c r="H36" s="657"/>
      <c r="I36" s="657"/>
      <c r="J36" s="657"/>
      <c r="K36" s="657"/>
      <c r="L36" s="657"/>
      <c r="M36" s="657"/>
      <c r="N36" s="657"/>
      <c r="O36" s="657"/>
      <c r="P36" s="657"/>
      <c r="Q36" s="658"/>
      <c r="R36" s="659">
        <v>145249</v>
      </c>
      <c r="S36" s="660"/>
      <c r="T36" s="660"/>
      <c r="U36" s="660"/>
      <c r="V36" s="660"/>
      <c r="W36" s="660"/>
      <c r="X36" s="660"/>
      <c r="Y36" s="661"/>
      <c r="Z36" s="662">
        <v>2</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1079566</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20454</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450329</v>
      </c>
      <c r="CS36" s="660"/>
      <c r="CT36" s="660"/>
      <c r="CU36" s="660"/>
      <c r="CV36" s="660"/>
      <c r="CW36" s="660"/>
      <c r="CX36" s="660"/>
      <c r="CY36" s="661"/>
      <c r="CZ36" s="664">
        <v>6.2</v>
      </c>
      <c r="DA36" s="689"/>
      <c r="DB36" s="689"/>
      <c r="DC36" s="693"/>
      <c r="DD36" s="668">
        <v>345505</v>
      </c>
      <c r="DE36" s="660"/>
      <c r="DF36" s="660"/>
      <c r="DG36" s="660"/>
      <c r="DH36" s="660"/>
      <c r="DI36" s="660"/>
      <c r="DJ36" s="660"/>
      <c r="DK36" s="661"/>
      <c r="DL36" s="668">
        <v>156272</v>
      </c>
      <c r="DM36" s="660"/>
      <c r="DN36" s="660"/>
      <c r="DO36" s="660"/>
      <c r="DP36" s="660"/>
      <c r="DQ36" s="660"/>
      <c r="DR36" s="660"/>
      <c r="DS36" s="660"/>
      <c r="DT36" s="660"/>
      <c r="DU36" s="660"/>
      <c r="DV36" s="661"/>
      <c r="DW36" s="664">
        <v>3.8</v>
      </c>
      <c r="DX36" s="689"/>
      <c r="DY36" s="689"/>
      <c r="DZ36" s="689"/>
      <c r="EA36" s="689"/>
      <c r="EB36" s="689"/>
      <c r="EC36" s="690"/>
    </row>
    <row r="37" spans="2:133" ht="11.25" customHeight="1" x14ac:dyDescent="0.2">
      <c r="B37" s="656" t="s">
        <v>319</v>
      </c>
      <c r="C37" s="657"/>
      <c r="D37" s="657"/>
      <c r="E37" s="657"/>
      <c r="F37" s="657"/>
      <c r="G37" s="657"/>
      <c r="H37" s="657"/>
      <c r="I37" s="657"/>
      <c r="J37" s="657"/>
      <c r="K37" s="657"/>
      <c r="L37" s="657"/>
      <c r="M37" s="657"/>
      <c r="N37" s="657"/>
      <c r="O37" s="657"/>
      <c r="P37" s="657"/>
      <c r="Q37" s="658"/>
      <c r="R37" s="659">
        <v>63560</v>
      </c>
      <c r="S37" s="660"/>
      <c r="T37" s="660"/>
      <c r="U37" s="660"/>
      <c r="V37" s="660"/>
      <c r="W37" s="660"/>
      <c r="X37" s="660"/>
      <c r="Y37" s="661"/>
      <c r="Z37" s="662">
        <v>0.9</v>
      </c>
      <c r="AA37" s="662"/>
      <c r="AB37" s="662"/>
      <c r="AC37" s="662"/>
      <c r="AD37" s="663">
        <v>3206</v>
      </c>
      <c r="AE37" s="663"/>
      <c r="AF37" s="663"/>
      <c r="AG37" s="663"/>
      <c r="AH37" s="663"/>
      <c r="AI37" s="663"/>
      <c r="AJ37" s="663"/>
      <c r="AK37" s="663"/>
      <c r="AL37" s="664">
        <v>0.1</v>
      </c>
      <c r="AM37" s="665"/>
      <c r="AN37" s="665"/>
      <c r="AO37" s="666"/>
      <c r="AQ37" s="722" t="s">
        <v>320</v>
      </c>
      <c r="AR37" s="723"/>
      <c r="AS37" s="723"/>
      <c r="AT37" s="723"/>
      <c r="AU37" s="723"/>
      <c r="AV37" s="723"/>
      <c r="AW37" s="723"/>
      <c r="AX37" s="723"/>
      <c r="AY37" s="724"/>
      <c r="AZ37" s="659">
        <v>370100</v>
      </c>
      <c r="BA37" s="660"/>
      <c r="BB37" s="660"/>
      <c r="BC37" s="660"/>
      <c r="BD37" s="691"/>
      <c r="BE37" s="691"/>
      <c r="BF37" s="714"/>
      <c r="BG37" s="656" t="s">
        <v>321</v>
      </c>
      <c r="BH37" s="657"/>
      <c r="BI37" s="657"/>
      <c r="BJ37" s="657"/>
      <c r="BK37" s="657"/>
      <c r="BL37" s="657"/>
      <c r="BM37" s="657"/>
      <c r="BN37" s="657"/>
      <c r="BO37" s="657"/>
      <c r="BP37" s="657"/>
      <c r="BQ37" s="657"/>
      <c r="BR37" s="657"/>
      <c r="BS37" s="657"/>
      <c r="BT37" s="657"/>
      <c r="BU37" s="658"/>
      <c r="BV37" s="659">
        <v>-3677</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10722</v>
      </c>
      <c r="CS37" s="691"/>
      <c r="CT37" s="691"/>
      <c r="CU37" s="691"/>
      <c r="CV37" s="691"/>
      <c r="CW37" s="691"/>
      <c r="CX37" s="691"/>
      <c r="CY37" s="692"/>
      <c r="CZ37" s="664">
        <v>0.1</v>
      </c>
      <c r="DA37" s="689"/>
      <c r="DB37" s="689"/>
      <c r="DC37" s="693"/>
      <c r="DD37" s="668">
        <v>10722</v>
      </c>
      <c r="DE37" s="691"/>
      <c r="DF37" s="691"/>
      <c r="DG37" s="691"/>
      <c r="DH37" s="691"/>
      <c r="DI37" s="691"/>
      <c r="DJ37" s="691"/>
      <c r="DK37" s="692"/>
      <c r="DL37" s="668">
        <v>10722</v>
      </c>
      <c r="DM37" s="691"/>
      <c r="DN37" s="691"/>
      <c r="DO37" s="691"/>
      <c r="DP37" s="691"/>
      <c r="DQ37" s="691"/>
      <c r="DR37" s="691"/>
      <c r="DS37" s="691"/>
      <c r="DT37" s="691"/>
      <c r="DU37" s="691"/>
      <c r="DV37" s="692"/>
      <c r="DW37" s="664">
        <v>0.3</v>
      </c>
      <c r="DX37" s="689"/>
      <c r="DY37" s="689"/>
      <c r="DZ37" s="689"/>
      <c r="EA37" s="689"/>
      <c r="EB37" s="689"/>
      <c r="EC37" s="690"/>
    </row>
    <row r="38" spans="2:133" ht="11.25" customHeight="1" x14ac:dyDescent="0.2">
      <c r="B38" s="656" t="s">
        <v>323</v>
      </c>
      <c r="C38" s="657"/>
      <c r="D38" s="657"/>
      <c r="E38" s="657"/>
      <c r="F38" s="657"/>
      <c r="G38" s="657"/>
      <c r="H38" s="657"/>
      <c r="I38" s="657"/>
      <c r="J38" s="657"/>
      <c r="K38" s="657"/>
      <c r="L38" s="657"/>
      <c r="M38" s="657"/>
      <c r="N38" s="657"/>
      <c r="O38" s="657"/>
      <c r="P38" s="657"/>
      <c r="Q38" s="658"/>
      <c r="R38" s="659">
        <v>801300</v>
      </c>
      <c r="S38" s="660"/>
      <c r="T38" s="660"/>
      <c r="U38" s="660"/>
      <c r="V38" s="660"/>
      <c r="W38" s="660"/>
      <c r="X38" s="660"/>
      <c r="Y38" s="661"/>
      <c r="Z38" s="662">
        <v>10.9</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127700</v>
      </c>
      <c r="BA38" s="660"/>
      <c r="BB38" s="660"/>
      <c r="BC38" s="660"/>
      <c r="BD38" s="691"/>
      <c r="BE38" s="691"/>
      <c r="BF38" s="714"/>
      <c r="BG38" s="656" t="s">
        <v>325</v>
      </c>
      <c r="BH38" s="657"/>
      <c r="BI38" s="657"/>
      <c r="BJ38" s="657"/>
      <c r="BK38" s="657"/>
      <c r="BL38" s="657"/>
      <c r="BM38" s="657"/>
      <c r="BN38" s="657"/>
      <c r="BO38" s="657"/>
      <c r="BP38" s="657"/>
      <c r="BQ38" s="657"/>
      <c r="BR38" s="657"/>
      <c r="BS38" s="657"/>
      <c r="BT38" s="657"/>
      <c r="BU38" s="658"/>
      <c r="BV38" s="659">
        <v>1022</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1079566</v>
      </c>
      <c r="CS38" s="660"/>
      <c r="CT38" s="660"/>
      <c r="CU38" s="660"/>
      <c r="CV38" s="660"/>
      <c r="CW38" s="660"/>
      <c r="CX38" s="660"/>
      <c r="CY38" s="661"/>
      <c r="CZ38" s="664">
        <v>14.9</v>
      </c>
      <c r="DA38" s="689"/>
      <c r="DB38" s="689"/>
      <c r="DC38" s="693"/>
      <c r="DD38" s="668">
        <v>1003393</v>
      </c>
      <c r="DE38" s="660"/>
      <c r="DF38" s="660"/>
      <c r="DG38" s="660"/>
      <c r="DH38" s="660"/>
      <c r="DI38" s="660"/>
      <c r="DJ38" s="660"/>
      <c r="DK38" s="661"/>
      <c r="DL38" s="668">
        <v>581528</v>
      </c>
      <c r="DM38" s="660"/>
      <c r="DN38" s="660"/>
      <c r="DO38" s="660"/>
      <c r="DP38" s="660"/>
      <c r="DQ38" s="660"/>
      <c r="DR38" s="660"/>
      <c r="DS38" s="660"/>
      <c r="DT38" s="660"/>
      <c r="DU38" s="660"/>
      <c r="DV38" s="661"/>
      <c r="DW38" s="664">
        <v>14.2</v>
      </c>
      <c r="DX38" s="689"/>
      <c r="DY38" s="689"/>
      <c r="DZ38" s="689"/>
      <c r="EA38" s="689"/>
      <c r="EB38" s="689"/>
      <c r="EC38" s="690"/>
    </row>
    <row r="39" spans="2:133" ht="11.25" customHeight="1" x14ac:dyDescent="0.2">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v>76200</v>
      </c>
      <c r="BA39" s="660"/>
      <c r="BB39" s="660"/>
      <c r="BC39" s="660"/>
      <c r="BD39" s="691"/>
      <c r="BE39" s="691"/>
      <c r="BF39" s="714"/>
      <c r="BG39" s="656" t="s">
        <v>329</v>
      </c>
      <c r="BH39" s="657"/>
      <c r="BI39" s="657"/>
      <c r="BJ39" s="657"/>
      <c r="BK39" s="657"/>
      <c r="BL39" s="657"/>
      <c r="BM39" s="657"/>
      <c r="BN39" s="657"/>
      <c r="BO39" s="657"/>
      <c r="BP39" s="657"/>
      <c r="BQ39" s="657"/>
      <c r="BR39" s="657"/>
      <c r="BS39" s="657"/>
      <c r="BT39" s="657"/>
      <c r="BU39" s="658"/>
      <c r="BV39" s="659">
        <v>1444</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69688</v>
      </c>
      <c r="CS39" s="691"/>
      <c r="CT39" s="691"/>
      <c r="CU39" s="691"/>
      <c r="CV39" s="691"/>
      <c r="CW39" s="691"/>
      <c r="CX39" s="691"/>
      <c r="CY39" s="692"/>
      <c r="CZ39" s="664">
        <v>1</v>
      </c>
      <c r="DA39" s="689"/>
      <c r="DB39" s="689"/>
      <c r="DC39" s="693"/>
      <c r="DD39" s="668">
        <v>69357</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331</v>
      </c>
      <c r="C40" s="657"/>
      <c r="D40" s="657"/>
      <c r="E40" s="657"/>
      <c r="F40" s="657"/>
      <c r="G40" s="657"/>
      <c r="H40" s="657"/>
      <c r="I40" s="657"/>
      <c r="J40" s="657"/>
      <c r="K40" s="657"/>
      <c r="L40" s="657"/>
      <c r="M40" s="657"/>
      <c r="N40" s="657"/>
      <c r="O40" s="657"/>
      <c r="P40" s="657"/>
      <c r="Q40" s="658"/>
      <c r="R40" s="659">
        <v>14800</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v>54300</v>
      </c>
      <c r="BA40" s="660"/>
      <c r="BB40" s="660"/>
      <c r="BC40" s="660"/>
      <c r="BD40" s="691"/>
      <c r="BE40" s="691"/>
      <c r="BF40" s="714"/>
      <c r="BG40" s="707" t="s">
        <v>333</v>
      </c>
      <c r="BH40" s="708"/>
      <c r="BI40" s="708"/>
      <c r="BJ40" s="708"/>
      <c r="BK40" s="708"/>
      <c r="BL40" s="223"/>
      <c r="BM40" s="657" t="s">
        <v>334</v>
      </c>
      <c r="BN40" s="657"/>
      <c r="BO40" s="657"/>
      <c r="BP40" s="657"/>
      <c r="BQ40" s="657"/>
      <c r="BR40" s="657"/>
      <c r="BS40" s="657"/>
      <c r="BT40" s="657"/>
      <c r="BU40" s="658"/>
      <c r="BV40" s="659">
        <v>101</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t="s">
        <v>122</v>
      </c>
      <c r="CS40" s="660"/>
      <c r="CT40" s="660"/>
      <c r="CU40" s="660"/>
      <c r="CV40" s="660"/>
      <c r="CW40" s="660"/>
      <c r="CX40" s="660"/>
      <c r="CY40" s="661"/>
      <c r="CZ40" s="664" t="s">
        <v>122</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336</v>
      </c>
      <c r="C41" s="681"/>
      <c r="D41" s="681"/>
      <c r="E41" s="681"/>
      <c r="F41" s="681"/>
      <c r="G41" s="681"/>
      <c r="H41" s="681"/>
      <c r="I41" s="681"/>
      <c r="J41" s="681"/>
      <c r="K41" s="681"/>
      <c r="L41" s="681"/>
      <c r="M41" s="681"/>
      <c r="N41" s="681"/>
      <c r="O41" s="681"/>
      <c r="P41" s="681"/>
      <c r="Q41" s="682"/>
      <c r="R41" s="731">
        <v>7341174</v>
      </c>
      <c r="S41" s="732"/>
      <c r="T41" s="732"/>
      <c r="U41" s="732"/>
      <c r="V41" s="732"/>
      <c r="W41" s="732"/>
      <c r="X41" s="732"/>
      <c r="Y41" s="736"/>
      <c r="Z41" s="737">
        <v>100</v>
      </c>
      <c r="AA41" s="737"/>
      <c r="AB41" s="737"/>
      <c r="AC41" s="737"/>
      <c r="AD41" s="738">
        <v>4072634</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127694</v>
      </c>
      <c r="BA41" s="660"/>
      <c r="BB41" s="660"/>
      <c r="BC41" s="660"/>
      <c r="BD41" s="691"/>
      <c r="BE41" s="691"/>
      <c r="BF41" s="714"/>
      <c r="BG41" s="707"/>
      <c r="BH41" s="708"/>
      <c r="BI41" s="708"/>
      <c r="BJ41" s="708"/>
      <c r="BK41" s="708"/>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340</v>
      </c>
      <c r="AR42" s="729"/>
      <c r="AS42" s="729"/>
      <c r="AT42" s="729"/>
      <c r="AU42" s="729"/>
      <c r="AV42" s="729"/>
      <c r="AW42" s="729"/>
      <c r="AX42" s="729"/>
      <c r="AY42" s="730"/>
      <c r="AZ42" s="731">
        <v>323572</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405</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1679205</v>
      </c>
      <c r="CS42" s="691"/>
      <c r="CT42" s="691"/>
      <c r="CU42" s="691"/>
      <c r="CV42" s="691"/>
      <c r="CW42" s="691"/>
      <c r="CX42" s="691"/>
      <c r="CY42" s="692"/>
      <c r="CZ42" s="664">
        <v>23.1</v>
      </c>
      <c r="DA42" s="689"/>
      <c r="DB42" s="689"/>
      <c r="DC42" s="693"/>
      <c r="DD42" s="668">
        <v>308085</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343</v>
      </c>
      <c r="CD43" s="656" t="s">
        <v>344</v>
      </c>
      <c r="CE43" s="657"/>
      <c r="CF43" s="657"/>
      <c r="CG43" s="657"/>
      <c r="CH43" s="657"/>
      <c r="CI43" s="657"/>
      <c r="CJ43" s="657"/>
      <c r="CK43" s="657"/>
      <c r="CL43" s="657"/>
      <c r="CM43" s="657"/>
      <c r="CN43" s="657"/>
      <c r="CO43" s="657"/>
      <c r="CP43" s="657"/>
      <c r="CQ43" s="658"/>
      <c r="CR43" s="659">
        <v>80508</v>
      </c>
      <c r="CS43" s="691"/>
      <c r="CT43" s="691"/>
      <c r="CU43" s="691"/>
      <c r="CV43" s="691"/>
      <c r="CW43" s="691"/>
      <c r="CX43" s="691"/>
      <c r="CY43" s="692"/>
      <c r="CZ43" s="664">
        <v>1.1000000000000001</v>
      </c>
      <c r="DA43" s="689"/>
      <c r="DB43" s="689"/>
      <c r="DC43" s="693"/>
      <c r="DD43" s="668">
        <v>80508</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1679205</v>
      </c>
      <c r="CS44" s="660"/>
      <c r="CT44" s="660"/>
      <c r="CU44" s="660"/>
      <c r="CV44" s="660"/>
      <c r="CW44" s="660"/>
      <c r="CX44" s="660"/>
      <c r="CY44" s="661"/>
      <c r="CZ44" s="664">
        <v>23.1</v>
      </c>
      <c r="DA44" s="665"/>
      <c r="DB44" s="665"/>
      <c r="DC44" s="671"/>
      <c r="DD44" s="668">
        <v>308085</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1099140</v>
      </c>
      <c r="CS45" s="691"/>
      <c r="CT45" s="691"/>
      <c r="CU45" s="691"/>
      <c r="CV45" s="691"/>
      <c r="CW45" s="691"/>
      <c r="CX45" s="691"/>
      <c r="CY45" s="692"/>
      <c r="CZ45" s="664">
        <v>15.1</v>
      </c>
      <c r="DA45" s="689"/>
      <c r="DB45" s="689"/>
      <c r="DC45" s="693"/>
      <c r="DD45" s="668">
        <v>20156</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349</v>
      </c>
      <c r="CG46" s="657"/>
      <c r="CH46" s="657"/>
      <c r="CI46" s="657"/>
      <c r="CJ46" s="657"/>
      <c r="CK46" s="657"/>
      <c r="CL46" s="657"/>
      <c r="CM46" s="657"/>
      <c r="CN46" s="657"/>
      <c r="CO46" s="657"/>
      <c r="CP46" s="657"/>
      <c r="CQ46" s="658"/>
      <c r="CR46" s="659">
        <v>571589</v>
      </c>
      <c r="CS46" s="660"/>
      <c r="CT46" s="660"/>
      <c r="CU46" s="660"/>
      <c r="CV46" s="660"/>
      <c r="CW46" s="660"/>
      <c r="CX46" s="660"/>
      <c r="CY46" s="661"/>
      <c r="CZ46" s="664">
        <v>7.9</v>
      </c>
      <c r="DA46" s="665"/>
      <c r="DB46" s="665"/>
      <c r="DC46" s="671"/>
      <c r="DD46" s="668">
        <v>286353</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350</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352</v>
      </c>
      <c r="CE49" s="681"/>
      <c r="CF49" s="681"/>
      <c r="CG49" s="681"/>
      <c r="CH49" s="681"/>
      <c r="CI49" s="681"/>
      <c r="CJ49" s="681"/>
      <c r="CK49" s="681"/>
      <c r="CL49" s="681"/>
      <c r="CM49" s="681"/>
      <c r="CN49" s="681"/>
      <c r="CO49" s="681"/>
      <c r="CP49" s="681"/>
      <c r="CQ49" s="682"/>
      <c r="CR49" s="731">
        <v>7255074</v>
      </c>
      <c r="CS49" s="718"/>
      <c r="CT49" s="718"/>
      <c r="CU49" s="718"/>
      <c r="CV49" s="718"/>
      <c r="CW49" s="718"/>
      <c r="CX49" s="718"/>
      <c r="CY49" s="747"/>
      <c r="CZ49" s="739">
        <v>100</v>
      </c>
      <c r="DA49" s="748"/>
      <c r="DB49" s="748"/>
      <c r="DC49" s="749"/>
      <c r="DD49" s="750">
        <v>5171152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1B/BVSsaFLt/t4mUhu+QXaRBu26LDjpIqJbeZSznI//MlbX1iFq9cMYJ87e32S2Ka7mDoFtziWoKu+OCvP2DKA==" saltValue="4W5FXKbQRnV65T8xGv9zn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375</v>
      </c>
      <c r="C7" s="786"/>
      <c r="D7" s="786"/>
      <c r="E7" s="786"/>
      <c r="F7" s="786"/>
      <c r="G7" s="786"/>
      <c r="H7" s="786"/>
      <c r="I7" s="786"/>
      <c r="J7" s="786"/>
      <c r="K7" s="786"/>
      <c r="L7" s="786"/>
      <c r="M7" s="786"/>
      <c r="N7" s="786"/>
      <c r="O7" s="786"/>
      <c r="P7" s="787"/>
      <c r="Q7" s="788">
        <v>7312</v>
      </c>
      <c r="R7" s="789"/>
      <c r="S7" s="789"/>
      <c r="T7" s="789"/>
      <c r="U7" s="789"/>
      <c r="V7" s="789">
        <v>7227</v>
      </c>
      <c r="W7" s="789"/>
      <c r="X7" s="789"/>
      <c r="Y7" s="789"/>
      <c r="Z7" s="789"/>
      <c r="AA7" s="789">
        <v>85</v>
      </c>
      <c r="AB7" s="789"/>
      <c r="AC7" s="789"/>
      <c r="AD7" s="789"/>
      <c r="AE7" s="790"/>
      <c r="AF7" s="791">
        <v>70</v>
      </c>
      <c r="AG7" s="792"/>
      <c r="AH7" s="792"/>
      <c r="AI7" s="792"/>
      <c r="AJ7" s="793"/>
      <c r="AK7" s="794">
        <v>381</v>
      </c>
      <c r="AL7" s="795"/>
      <c r="AM7" s="795"/>
      <c r="AN7" s="795"/>
      <c r="AO7" s="795"/>
      <c r="AP7" s="795">
        <v>8704</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569</v>
      </c>
      <c r="BT7" s="783"/>
      <c r="BU7" s="783"/>
      <c r="BV7" s="783"/>
      <c r="BW7" s="783"/>
      <c r="BX7" s="783"/>
      <c r="BY7" s="783"/>
      <c r="BZ7" s="783"/>
      <c r="CA7" s="783"/>
      <c r="CB7" s="783"/>
      <c r="CC7" s="783"/>
      <c r="CD7" s="783"/>
      <c r="CE7" s="783"/>
      <c r="CF7" s="783"/>
      <c r="CG7" s="798"/>
      <c r="CH7" s="779">
        <v>3</v>
      </c>
      <c r="CI7" s="780"/>
      <c r="CJ7" s="780"/>
      <c r="CK7" s="780"/>
      <c r="CL7" s="781"/>
      <c r="CM7" s="779">
        <v>65</v>
      </c>
      <c r="CN7" s="780"/>
      <c r="CO7" s="780"/>
      <c r="CP7" s="780"/>
      <c r="CQ7" s="781"/>
      <c r="CR7" s="779">
        <v>9</v>
      </c>
      <c r="CS7" s="780"/>
      <c r="CT7" s="780"/>
      <c r="CU7" s="780"/>
      <c r="CV7" s="781"/>
      <c r="CW7" s="779" t="s">
        <v>568</v>
      </c>
      <c r="CX7" s="780"/>
      <c r="CY7" s="780"/>
      <c r="CZ7" s="780"/>
      <c r="DA7" s="781"/>
      <c r="DB7" s="779" t="s">
        <v>568</v>
      </c>
      <c r="DC7" s="780"/>
      <c r="DD7" s="780"/>
      <c r="DE7" s="780"/>
      <c r="DF7" s="781"/>
      <c r="DG7" s="779" t="s">
        <v>568</v>
      </c>
      <c r="DH7" s="780"/>
      <c r="DI7" s="780"/>
      <c r="DJ7" s="780"/>
      <c r="DK7" s="781"/>
      <c r="DL7" s="779" t="s">
        <v>568</v>
      </c>
      <c r="DM7" s="780"/>
      <c r="DN7" s="780"/>
      <c r="DO7" s="780"/>
      <c r="DP7" s="781"/>
      <c r="DQ7" s="779" t="s">
        <v>568</v>
      </c>
      <c r="DR7" s="780"/>
      <c r="DS7" s="780"/>
      <c r="DT7" s="780"/>
      <c r="DU7" s="781"/>
      <c r="DV7" s="782"/>
      <c r="DW7" s="783"/>
      <c r="DX7" s="783"/>
      <c r="DY7" s="783"/>
      <c r="DZ7" s="784"/>
      <c r="EA7" s="234"/>
    </row>
    <row r="8" spans="1:131" s="235" customFormat="1" ht="26.25" customHeight="1" x14ac:dyDescent="0.2">
      <c r="A8" s="238">
        <v>2</v>
      </c>
      <c r="B8" s="816" t="s">
        <v>376</v>
      </c>
      <c r="C8" s="817"/>
      <c r="D8" s="817"/>
      <c r="E8" s="817"/>
      <c r="F8" s="817"/>
      <c r="G8" s="817"/>
      <c r="H8" s="817"/>
      <c r="I8" s="817"/>
      <c r="J8" s="817"/>
      <c r="K8" s="817"/>
      <c r="L8" s="817"/>
      <c r="M8" s="817"/>
      <c r="N8" s="817"/>
      <c r="O8" s="817"/>
      <c r="P8" s="818"/>
      <c r="Q8" s="819">
        <v>52</v>
      </c>
      <c r="R8" s="820"/>
      <c r="S8" s="820"/>
      <c r="T8" s="820"/>
      <c r="U8" s="820"/>
      <c r="V8" s="820">
        <v>51</v>
      </c>
      <c r="W8" s="820"/>
      <c r="X8" s="820"/>
      <c r="Y8" s="820"/>
      <c r="Z8" s="820"/>
      <c r="AA8" s="820">
        <v>1</v>
      </c>
      <c r="AB8" s="820"/>
      <c r="AC8" s="820"/>
      <c r="AD8" s="820"/>
      <c r="AE8" s="821"/>
      <c r="AF8" s="822">
        <v>1</v>
      </c>
      <c r="AG8" s="823"/>
      <c r="AH8" s="823"/>
      <c r="AI8" s="823"/>
      <c r="AJ8" s="824"/>
      <c r="AK8" s="805">
        <v>17</v>
      </c>
      <c r="AL8" s="806"/>
      <c r="AM8" s="806"/>
      <c r="AN8" s="806"/>
      <c r="AO8" s="806"/>
      <c r="AP8" s="806" t="s">
        <v>558</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570</v>
      </c>
      <c r="BT8" s="810"/>
      <c r="BU8" s="810"/>
      <c r="BV8" s="810"/>
      <c r="BW8" s="810"/>
      <c r="BX8" s="810"/>
      <c r="BY8" s="810"/>
      <c r="BZ8" s="810"/>
      <c r="CA8" s="810"/>
      <c r="CB8" s="810"/>
      <c r="CC8" s="810"/>
      <c r="CD8" s="810"/>
      <c r="CE8" s="810"/>
      <c r="CF8" s="810"/>
      <c r="CG8" s="811"/>
      <c r="CH8" s="812">
        <v>6</v>
      </c>
      <c r="CI8" s="813"/>
      <c r="CJ8" s="813"/>
      <c r="CK8" s="813"/>
      <c r="CL8" s="814"/>
      <c r="CM8" s="812">
        <v>-7</v>
      </c>
      <c r="CN8" s="813"/>
      <c r="CO8" s="813"/>
      <c r="CP8" s="813"/>
      <c r="CQ8" s="814"/>
      <c r="CR8" s="812">
        <v>5</v>
      </c>
      <c r="CS8" s="813"/>
      <c r="CT8" s="813"/>
      <c r="CU8" s="813"/>
      <c r="CV8" s="814"/>
      <c r="CW8" s="812" t="s">
        <v>568</v>
      </c>
      <c r="CX8" s="813"/>
      <c r="CY8" s="813"/>
      <c r="CZ8" s="813"/>
      <c r="DA8" s="814"/>
      <c r="DB8" s="812">
        <v>23</v>
      </c>
      <c r="DC8" s="813"/>
      <c r="DD8" s="813"/>
      <c r="DE8" s="813"/>
      <c r="DF8" s="814"/>
      <c r="DG8" s="812" t="s">
        <v>568</v>
      </c>
      <c r="DH8" s="813"/>
      <c r="DI8" s="813"/>
      <c r="DJ8" s="813"/>
      <c r="DK8" s="814"/>
      <c r="DL8" s="812" t="s">
        <v>568</v>
      </c>
      <c r="DM8" s="813"/>
      <c r="DN8" s="813"/>
      <c r="DO8" s="813"/>
      <c r="DP8" s="814"/>
      <c r="DQ8" s="812" t="s">
        <v>568</v>
      </c>
      <c r="DR8" s="813"/>
      <c r="DS8" s="813"/>
      <c r="DT8" s="813"/>
      <c r="DU8" s="814"/>
      <c r="DV8" s="809"/>
      <c r="DW8" s="810"/>
      <c r="DX8" s="810"/>
      <c r="DY8" s="810"/>
      <c r="DZ8" s="815"/>
      <c r="EA8" s="234"/>
    </row>
    <row r="9" spans="1:131" s="235" customFormat="1" ht="26.25" customHeight="1" x14ac:dyDescent="0.2">
      <c r="A9" s="238">
        <v>3</v>
      </c>
      <c r="B9" s="816" t="s">
        <v>377</v>
      </c>
      <c r="C9" s="817"/>
      <c r="D9" s="817"/>
      <c r="E9" s="817"/>
      <c r="F9" s="817"/>
      <c r="G9" s="817"/>
      <c r="H9" s="817"/>
      <c r="I9" s="817"/>
      <c r="J9" s="817"/>
      <c r="K9" s="817"/>
      <c r="L9" s="817"/>
      <c r="M9" s="817"/>
      <c r="N9" s="817"/>
      <c r="O9" s="817"/>
      <c r="P9" s="818"/>
      <c r="Q9" s="819">
        <v>5</v>
      </c>
      <c r="R9" s="820"/>
      <c r="S9" s="820"/>
      <c r="T9" s="820"/>
      <c r="U9" s="820"/>
      <c r="V9" s="820">
        <v>4</v>
      </c>
      <c r="W9" s="820"/>
      <c r="X9" s="820"/>
      <c r="Y9" s="820"/>
      <c r="Z9" s="820"/>
      <c r="AA9" s="820">
        <v>0</v>
      </c>
      <c r="AB9" s="820"/>
      <c r="AC9" s="820"/>
      <c r="AD9" s="820"/>
      <c r="AE9" s="821"/>
      <c r="AF9" s="822">
        <v>0</v>
      </c>
      <c r="AG9" s="823"/>
      <c r="AH9" s="823"/>
      <c r="AI9" s="823"/>
      <c r="AJ9" s="824"/>
      <c r="AK9" s="805">
        <v>1</v>
      </c>
      <c r="AL9" s="806"/>
      <c r="AM9" s="806"/>
      <c r="AN9" s="806"/>
      <c r="AO9" s="806"/>
      <c r="AP9" s="806" t="s">
        <v>558</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378</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379</v>
      </c>
      <c r="B23" s="825" t="s">
        <v>380</v>
      </c>
      <c r="C23" s="826"/>
      <c r="D23" s="826"/>
      <c r="E23" s="826"/>
      <c r="F23" s="826"/>
      <c r="G23" s="826"/>
      <c r="H23" s="826"/>
      <c r="I23" s="826"/>
      <c r="J23" s="826"/>
      <c r="K23" s="826"/>
      <c r="L23" s="826"/>
      <c r="M23" s="826"/>
      <c r="N23" s="826"/>
      <c r="O23" s="826"/>
      <c r="P23" s="827"/>
      <c r="Q23" s="828">
        <v>7351</v>
      </c>
      <c r="R23" s="829"/>
      <c r="S23" s="829"/>
      <c r="T23" s="829"/>
      <c r="U23" s="829"/>
      <c r="V23" s="829">
        <v>7265</v>
      </c>
      <c r="W23" s="829"/>
      <c r="X23" s="829"/>
      <c r="Y23" s="829"/>
      <c r="Z23" s="829"/>
      <c r="AA23" s="829">
        <v>86</v>
      </c>
      <c r="AB23" s="829"/>
      <c r="AC23" s="829"/>
      <c r="AD23" s="829"/>
      <c r="AE23" s="830"/>
      <c r="AF23" s="831">
        <v>72</v>
      </c>
      <c r="AG23" s="829"/>
      <c r="AH23" s="829"/>
      <c r="AI23" s="829"/>
      <c r="AJ23" s="832"/>
      <c r="AK23" s="833"/>
      <c r="AL23" s="834"/>
      <c r="AM23" s="834"/>
      <c r="AN23" s="834"/>
      <c r="AO23" s="834"/>
      <c r="AP23" s="829">
        <v>8704</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381</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382</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358</v>
      </c>
      <c r="B26" s="764"/>
      <c r="C26" s="764"/>
      <c r="D26" s="764"/>
      <c r="E26" s="764"/>
      <c r="F26" s="764"/>
      <c r="G26" s="764"/>
      <c r="H26" s="764"/>
      <c r="I26" s="764"/>
      <c r="J26" s="764"/>
      <c r="K26" s="764"/>
      <c r="L26" s="764"/>
      <c r="M26" s="764"/>
      <c r="N26" s="764"/>
      <c r="O26" s="764"/>
      <c r="P26" s="765"/>
      <c r="Q26" s="769" t="s">
        <v>383</v>
      </c>
      <c r="R26" s="770"/>
      <c r="S26" s="770"/>
      <c r="T26" s="770"/>
      <c r="U26" s="771"/>
      <c r="V26" s="769" t="s">
        <v>384</v>
      </c>
      <c r="W26" s="770"/>
      <c r="X26" s="770"/>
      <c r="Y26" s="770"/>
      <c r="Z26" s="771"/>
      <c r="AA26" s="769" t="s">
        <v>385</v>
      </c>
      <c r="AB26" s="770"/>
      <c r="AC26" s="770"/>
      <c r="AD26" s="770"/>
      <c r="AE26" s="770"/>
      <c r="AF26" s="850" t="s">
        <v>386</v>
      </c>
      <c r="AG26" s="851"/>
      <c r="AH26" s="851"/>
      <c r="AI26" s="851"/>
      <c r="AJ26" s="852"/>
      <c r="AK26" s="770" t="s">
        <v>387</v>
      </c>
      <c r="AL26" s="770"/>
      <c r="AM26" s="770"/>
      <c r="AN26" s="770"/>
      <c r="AO26" s="771"/>
      <c r="AP26" s="769" t="s">
        <v>388</v>
      </c>
      <c r="AQ26" s="770"/>
      <c r="AR26" s="770"/>
      <c r="AS26" s="770"/>
      <c r="AT26" s="771"/>
      <c r="AU26" s="769" t="s">
        <v>389</v>
      </c>
      <c r="AV26" s="770"/>
      <c r="AW26" s="770"/>
      <c r="AX26" s="770"/>
      <c r="AY26" s="771"/>
      <c r="AZ26" s="769" t="s">
        <v>390</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391</v>
      </c>
      <c r="C28" s="786"/>
      <c r="D28" s="786"/>
      <c r="E28" s="786"/>
      <c r="F28" s="786"/>
      <c r="G28" s="786"/>
      <c r="H28" s="786"/>
      <c r="I28" s="786"/>
      <c r="J28" s="786"/>
      <c r="K28" s="786"/>
      <c r="L28" s="786"/>
      <c r="M28" s="786"/>
      <c r="N28" s="786"/>
      <c r="O28" s="786"/>
      <c r="P28" s="787"/>
      <c r="Q28" s="858">
        <v>856</v>
      </c>
      <c r="R28" s="859"/>
      <c r="S28" s="859"/>
      <c r="T28" s="859"/>
      <c r="U28" s="859"/>
      <c r="V28" s="859">
        <v>836</v>
      </c>
      <c r="W28" s="859"/>
      <c r="X28" s="859"/>
      <c r="Y28" s="859"/>
      <c r="Z28" s="859"/>
      <c r="AA28" s="859">
        <v>20</v>
      </c>
      <c r="AB28" s="859"/>
      <c r="AC28" s="859"/>
      <c r="AD28" s="859"/>
      <c r="AE28" s="860"/>
      <c r="AF28" s="861">
        <v>20</v>
      </c>
      <c r="AG28" s="859"/>
      <c r="AH28" s="859"/>
      <c r="AI28" s="859"/>
      <c r="AJ28" s="862"/>
      <c r="AK28" s="863">
        <v>87</v>
      </c>
      <c r="AL28" s="864"/>
      <c r="AM28" s="864"/>
      <c r="AN28" s="864"/>
      <c r="AO28" s="864"/>
      <c r="AP28" s="864" t="s">
        <v>558</v>
      </c>
      <c r="AQ28" s="864"/>
      <c r="AR28" s="864"/>
      <c r="AS28" s="864"/>
      <c r="AT28" s="864"/>
      <c r="AU28" s="864" t="s">
        <v>558</v>
      </c>
      <c r="AV28" s="864"/>
      <c r="AW28" s="864"/>
      <c r="AX28" s="864"/>
      <c r="AY28" s="864"/>
      <c r="AZ28" s="865" t="s">
        <v>558</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392</v>
      </c>
      <c r="C29" s="817"/>
      <c r="D29" s="817"/>
      <c r="E29" s="817"/>
      <c r="F29" s="817"/>
      <c r="G29" s="817"/>
      <c r="H29" s="817"/>
      <c r="I29" s="817"/>
      <c r="J29" s="817"/>
      <c r="K29" s="817"/>
      <c r="L29" s="817"/>
      <c r="M29" s="817"/>
      <c r="N29" s="817"/>
      <c r="O29" s="817"/>
      <c r="P29" s="818"/>
      <c r="Q29" s="819">
        <v>877</v>
      </c>
      <c r="R29" s="820"/>
      <c r="S29" s="820"/>
      <c r="T29" s="820"/>
      <c r="U29" s="820"/>
      <c r="V29" s="820">
        <v>862</v>
      </c>
      <c r="W29" s="820"/>
      <c r="X29" s="820"/>
      <c r="Y29" s="820"/>
      <c r="Z29" s="820"/>
      <c r="AA29" s="820">
        <v>15</v>
      </c>
      <c r="AB29" s="820"/>
      <c r="AC29" s="820"/>
      <c r="AD29" s="820"/>
      <c r="AE29" s="821"/>
      <c r="AF29" s="822">
        <v>15</v>
      </c>
      <c r="AG29" s="823"/>
      <c r="AH29" s="823"/>
      <c r="AI29" s="823"/>
      <c r="AJ29" s="824"/>
      <c r="AK29" s="870">
        <v>134</v>
      </c>
      <c r="AL29" s="866"/>
      <c r="AM29" s="866"/>
      <c r="AN29" s="866"/>
      <c r="AO29" s="866"/>
      <c r="AP29" s="866" t="s">
        <v>558</v>
      </c>
      <c r="AQ29" s="866"/>
      <c r="AR29" s="866"/>
      <c r="AS29" s="866"/>
      <c r="AT29" s="866"/>
      <c r="AU29" s="866" t="s">
        <v>558</v>
      </c>
      <c r="AV29" s="866"/>
      <c r="AW29" s="866"/>
      <c r="AX29" s="866"/>
      <c r="AY29" s="866"/>
      <c r="AZ29" s="867" t="s">
        <v>558</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393</v>
      </c>
      <c r="C30" s="817"/>
      <c r="D30" s="817"/>
      <c r="E30" s="817"/>
      <c r="F30" s="817"/>
      <c r="G30" s="817"/>
      <c r="H30" s="817"/>
      <c r="I30" s="817"/>
      <c r="J30" s="817"/>
      <c r="K30" s="817"/>
      <c r="L30" s="817"/>
      <c r="M30" s="817"/>
      <c r="N30" s="817"/>
      <c r="O30" s="817"/>
      <c r="P30" s="818"/>
      <c r="Q30" s="819">
        <v>24</v>
      </c>
      <c r="R30" s="820"/>
      <c r="S30" s="820"/>
      <c r="T30" s="820"/>
      <c r="U30" s="820"/>
      <c r="V30" s="820">
        <v>24</v>
      </c>
      <c r="W30" s="820"/>
      <c r="X30" s="820"/>
      <c r="Y30" s="820"/>
      <c r="Z30" s="820"/>
      <c r="AA30" s="820">
        <v>0</v>
      </c>
      <c r="AB30" s="820"/>
      <c r="AC30" s="820"/>
      <c r="AD30" s="820"/>
      <c r="AE30" s="821"/>
      <c r="AF30" s="822">
        <v>0</v>
      </c>
      <c r="AG30" s="823"/>
      <c r="AH30" s="823"/>
      <c r="AI30" s="823"/>
      <c r="AJ30" s="824"/>
      <c r="AK30" s="870">
        <v>23</v>
      </c>
      <c r="AL30" s="866"/>
      <c r="AM30" s="866"/>
      <c r="AN30" s="866"/>
      <c r="AO30" s="866"/>
      <c r="AP30" s="866">
        <v>5</v>
      </c>
      <c r="AQ30" s="866"/>
      <c r="AR30" s="866"/>
      <c r="AS30" s="866"/>
      <c r="AT30" s="866"/>
      <c r="AU30" s="866">
        <v>4</v>
      </c>
      <c r="AV30" s="866"/>
      <c r="AW30" s="866"/>
      <c r="AX30" s="866"/>
      <c r="AY30" s="866"/>
      <c r="AZ30" s="867" t="s">
        <v>558</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394</v>
      </c>
      <c r="C31" s="817"/>
      <c r="D31" s="817"/>
      <c r="E31" s="817"/>
      <c r="F31" s="817"/>
      <c r="G31" s="817"/>
      <c r="H31" s="817"/>
      <c r="I31" s="817"/>
      <c r="J31" s="817"/>
      <c r="K31" s="817"/>
      <c r="L31" s="817"/>
      <c r="M31" s="817"/>
      <c r="N31" s="817"/>
      <c r="O31" s="817"/>
      <c r="P31" s="818"/>
      <c r="Q31" s="819">
        <v>64</v>
      </c>
      <c r="R31" s="820"/>
      <c r="S31" s="820"/>
      <c r="T31" s="820"/>
      <c r="U31" s="820"/>
      <c r="V31" s="820">
        <v>63</v>
      </c>
      <c r="W31" s="820"/>
      <c r="X31" s="820"/>
      <c r="Y31" s="820"/>
      <c r="Z31" s="820"/>
      <c r="AA31" s="820">
        <v>0</v>
      </c>
      <c r="AB31" s="820"/>
      <c r="AC31" s="820"/>
      <c r="AD31" s="820"/>
      <c r="AE31" s="821"/>
      <c r="AF31" s="822">
        <v>0</v>
      </c>
      <c r="AG31" s="823"/>
      <c r="AH31" s="823"/>
      <c r="AI31" s="823"/>
      <c r="AJ31" s="824"/>
      <c r="AK31" s="870">
        <v>56</v>
      </c>
      <c r="AL31" s="866"/>
      <c r="AM31" s="866"/>
      <c r="AN31" s="866"/>
      <c r="AO31" s="866"/>
      <c r="AP31" s="866">
        <v>105</v>
      </c>
      <c r="AQ31" s="866"/>
      <c r="AR31" s="866"/>
      <c r="AS31" s="866"/>
      <c r="AT31" s="866"/>
      <c r="AU31" s="866">
        <v>71</v>
      </c>
      <c r="AV31" s="866"/>
      <c r="AW31" s="866"/>
      <c r="AX31" s="866"/>
      <c r="AY31" s="866"/>
      <c r="AZ31" s="867" t="s">
        <v>558</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395</v>
      </c>
      <c r="C32" s="817"/>
      <c r="D32" s="817"/>
      <c r="E32" s="817"/>
      <c r="F32" s="817"/>
      <c r="G32" s="817"/>
      <c r="H32" s="817"/>
      <c r="I32" s="817"/>
      <c r="J32" s="817"/>
      <c r="K32" s="817"/>
      <c r="L32" s="817"/>
      <c r="M32" s="817"/>
      <c r="N32" s="817"/>
      <c r="O32" s="817"/>
      <c r="P32" s="818"/>
      <c r="Q32" s="819">
        <v>389</v>
      </c>
      <c r="R32" s="820"/>
      <c r="S32" s="820"/>
      <c r="T32" s="820"/>
      <c r="U32" s="820"/>
      <c r="V32" s="820">
        <v>386</v>
      </c>
      <c r="W32" s="820"/>
      <c r="X32" s="820"/>
      <c r="Y32" s="820"/>
      <c r="Z32" s="820"/>
      <c r="AA32" s="820">
        <v>3</v>
      </c>
      <c r="AB32" s="820"/>
      <c r="AC32" s="820"/>
      <c r="AD32" s="820"/>
      <c r="AE32" s="821"/>
      <c r="AF32" s="822">
        <v>3</v>
      </c>
      <c r="AG32" s="823"/>
      <c r="AH32" s="823"/>
      <c r="AI32" s="823"/>
      <c r="AJ32" s="824"/>
      <c r="AK32" s="870">
        <v>118</v>
      </c>
      <c r="AL32" s="866"/>
      <c r="AM32" s="866"/>
      <c r="AN32" s="866"/>
      <c r="AO32" s="866"/>
      <c r="AP32" s="866">
        <v>223</v>
      </c>
      <c r="AQ32" s="866"/>
      <c r="AR32" s="866"/>
      <c r="AS32" s="866"/>
      <c r="AT32" s="866"/>
      <c r="AU32" s="866">
        <v>65</v>
      </c>
      <c r="AV32" s="866"/>
      <c r="AW32" s="866"/>
      <c r="AX32" s="866"/>
      <c r="AY32" s="866"/>
      <c r="AZ32" s="867" t="s">
        <v>558</v>
      </c>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396</v>
      </c>
      <c r="C33" s="817"/>
      <c r="D33" s="817"/>
      <c r="E33" s="817"/>
      <c r="F33" s="817"/>
      <c r="G33" s="817"/>
      <c r="H33" s="817"/>
      <c r="I33" s="817"/>
      <c r="J33" s="817"/>
      <c r="K33" s="817"/>
      <c r="L33" s="817"/>
      <c r="M33" s="817"/>
      <c r="N33" s="817"/>
      <c r="O33" s="817"/>
      <c r="P33" s="818"/>
      <c r="Q33" s="819">
        <v>172</v>
      </c>
      <c r="R33" s="820"/>
      <c r="S33" s="820"/>
      <c r="T33" s="820"/>
      <c r="U33" s="820"/>
      <c r="V33" s="820">
        <v>171</v>
      </c>
      <c r="W33" s="820"/>
      <c r="X33" s="820"/>
      <c r="Y33" s="820"/>
      <c r="Z33" s="820"/>
      <c r="AA33" s="820">
        <v>1</v>
      </c>
      <c r="AB33" s="820"/>
      <c r="AC33" s="820"/>
      <c r="AD33" s="820"/>
      <c r="AE33" s="821"/>
      <c r="AF33" s="822">
        <v>1</v>
      </c>
      <c r="AG33" s="823"/>
      <c r="AH33" s="823"/>
      <c r="AI33" s="823"/>
      <c r="AJ33" s="824"/>
      <c r="AK33" s="870">
        <v>49</v>
      </c>
      <c r="AL33" s="866"/>
      <c r="AM33" s="866"/>
      <c r="AN33" s="866"/>
      <c r="AO33" s="866"/>
      <c r="AP33" s="866" t="s">
        <v>558</v>
      </c>
      <c r="AQ33" s="866"/>
      <c r="AR33" s="866"/>
      <c r="AS33" s="866"/>
      <c r="AT33" s="866"/>
      <c r="AU33" s="866" t="s">
        <v>558</v>
      </c>
      <c r="AV33" s="866"/>
      <c r="AW33" s="866"/>
      <c r="AX33" s="866"/>
      <c r="AY33" s="866"/>
      <c r="AZ33" s="867" t="s">
        <v>558</v>
      </c>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397</v>
      </c>
      <c r="C34" s="817"/>
      <c r="D34" s="817"/>
      <c r="E34" s="817"/>
      <c r="F34" s="817"/>
      <c r="G34" s="817"/>
      <c r="H34" s="817"/>
      <c r="I34" s="817"/>
      <c r="J34" s="817"/>
      <c r="K34" s="817"/>
      <c r="L34" s="817"/>
      <c r="M34" s="817"/>
      <c r="N34" s="817"/>
      <c r="O34" s="817"/>
      <c r="P34" s="818"/>
      <c r="Q34" s="819">
        <v>222</v>
      </c>
      <c r="R34" s="820"/>
      <c r="S34" s="820"/>
      <c r="T34" s="820"/>
      <c r="U34" s="820"/>
      <c r="V34" s="820">
        <v>216</v>
      </c>
      <c r="W34" s="820"/>
      <c r="X34" s="820"/>
      <c r="Y34" s="820"/>
      <c r="Z34" s="820"/>
      <c r="AA34" s="820">
        <v>6</v>
      </c>
      <c r="AB34" s="820"/>
      <c r="AC34" s="820"/>
      <c r="AD34" s="820"/>
      <c r="AE34" s="821"/>
      <c r="AF34" s="822">
        <v>689</v>
      </c>
      <c r="AG34" s="823"/>
      <c r="AH34" s="823"/>
      <c r="AI34" s="823"/>
      <c r="AJ34" s="824"/>
      <c r="AK34" s="870" t="s">
        <v>558</v>
      </c>
      <c r="AL34" s="866"/>
      <c r="AM34" s="866"/>
      <c r="AN34" s="866"/>
      <c r="AO34" s="866"/>
      <c r="AP34" s="866" t="s">
        <v>558</v>
      </c>
      <c r="AQ34" s="866"/>
      <c r="AR34" s="866"/>
      <c r="AS34" s="866"/>
      <c r="AT34" s="866"/>
      <c r="AU34" s="866" t="s">
        <v>558</v>
      </c>
      <c r="AV34" s="866"/>
      <c r="AW34" s="866"/>
      <c r="AX34" s="866"/>
      <c r="AY34" s="866"/>
      <c r="AZ34" s="867" t="s">
        <v>558</v>
      </c>
      <c r="BA34" s="867"/>
      <c r="BB34" s="867"/>
      <c r="BC34" s="867"/>
      <c r="BD34" s="867"/>
      <c r="BE34" s="868" t="s">
        <v>398</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399</v>
      </c>
      <c r="C35" s="817"/>
      <c r="D35" s="817"/>
      <c r="E35" s="817"/>
      <c r="F35" s="817"/>
      <c r="G35" s="817"/>
      <c r="H35" s="817"/>
      <c r="I35" s="817"/>
      <c r="J35" s="817"/>
      <c r="K35" s="817"/>
      <c r="L35" s="817"/>
      <c r="M35" s="817"/>
      <c r="N35" s="817"/>
      <c r="O35" s="817"/>
      <c r="P35" s="818"/>
      <c r="Q35" s="819">
        <v>89</v>
      </c>
      <c r="R35" s="820"/>
      <c r="S35" s="820"/>
      <c r="T35" s="820"/>
      <c r="U35" s="820"/>
      <c r="V35" s="820">
        <v>51</v>
      </c>
      <c r="W35" s="820"/>
      <c r="X35" s="820"/>
      <c r="Y35" s="820"/>
      <c r="Z35" s="820"/>
      <c r="AA35" s="820">
        <v>38</v>
      </c>
      <c r="AB35" s="820"/>
      <c r="AC35" s="820"/>
      <c r="AD35" s="820"/>
      <c r="AE35" s="821"/>
      <c r="AF35" s="822">
        <v>25</v>
      </c>
      <c r="AG35" s="823"/>
      <c r="AH35" s="823"/>
      <c r="AI35" s="823"/>
      <c r="AJ35" s="824"/>
      <c r="AK35" s="870">
        <v>76</v>
      </c>
      <c r="AL35" s="866"/>
      <c r="AM35" s="866"/>
      <c r="AN35" s="866"/>
      <c r="AO35" s="866"/>
      <c r="AP35" s="866">
        <v>199</v>
      </c>
      <c r="AQ35" s="866"/>
      <c r="AR35" s="866"/>
      <c r="AS35" s="866"/>
      <c r="AT35" s="866"/>
      <c r="AU35" s="866">
        <v>194</v>
      </c>
      <c r="AV35" s="866"/>
      <c r="AW35" s="866"/>
      <c r="AX35" s="866"/>
      <c r="AY35" s="866"/>
      <c r="AZ35" s="867" t="s">
        <v>558</v>
      </c>
      <c r="BA35" s="867"/>
      <c r="BB35" s="867"/>
      <c r="BC35" s="867"/>
      <c r="BD35" s="867"/>
      <c r="BE35" s="868" t="s">
        <v>400</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t="s">
        <v>401</v>
      </c>
      <c r="C36" s="817"/>
      <c r="D36" s="817"/>
      <c r="E36" s="817"/>
      <c r="F36" s="817"/>
      <c r="G36" s="817"/>
      <c r="H36" s="817"/>
      <c r="I36" s="817"/>
      <c r="J36" s="817"/>
      <c r="K36" s="817"/>
      <c r="L36" s="817"/>
      <c r="M36" s="817"/>
      <c r="N36" s="817"/>
      <c r="O36" s="817"/>
      <c r="P36" s="818"/>
      <c r="Q36" s="819">
        <v>411</v>
      </c>
      <c r="R36" s="820"/>
      <c r="S36" s="820"/>
      <c r="T36" s="820"/>
      <c r="U36" s="820"/>
      <c r="V36" s="820">
        <v>359</v>
      </c>
      <c r="W36" s="820"/>
      <c r="X36" s="820"/>
      <c r="Y36" s="820"/>
      <c r="Z36" s="820"/>
      <c r="AA36" s="820">
        <v>52</v>
      </c>
      <c r="AB36" s="820"/>
      <c r="AC36" s="820"/>
      <c r="AD36" s="820"/>
      <c r="AE36" s="821"/>
      <c r="AF36" s="822">
        <v>16</v>
      </c>
      <c r="AG36" s="823"/>
      <c r="AH36" s="823"/>
      <c r="AI36" s="823"/>
      <c r="AJ36" s="824"/>
      <c r="AK36" s="870">
        <v>290</v>
      </c>
      <c r="AL36" s="866"/>
      <c r="AM36" s="866"/>
      <c r="AN36" s="866"/>
      <c r="AO36" s="866"/>
      <c r="AP36" s="866">
        <v>977</v>
      </c>
      <c r="AQ36" s="866"/>
      <c r="AR36" s="866"/>
      <c r="AS36" s="866"/>
      <c r="AT36" s="866"/>
      <c r="AU36" s="866">
        <v>969</v>
      </c>
      <c r="AV36" s="866"/>
      <c r="AW36" s="866"/>
      <c r="AX36" s="866"/>
      <c r="AY36" s="866"/>
      <c r="AZ36" s="867" t="s">
        <v>558</v>
      </c>
      <c r="BA36" s="867"/>
      <c r="BB36" s="867"/>
      <c r="BC36" s="867"/>
      <c r="BD36" s="867"/>
      <c r="BE36" s="868" t="s">
        <v>400</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t="s">
        <v>402</v>
      </c>
      <c r="C37" s="817"/>
      <c r="D37" s="817"/>
      <c r="E37" s="817"/>
      <c r="F37" s="817"/>
      <c r="G37" s="817"/>
      <c r="H37" s="817"/>
      <c r="I37" s="817"/>
      <c r="J37" s="817"/>
      <c r="K37" s="817"/>
      <c r="L37" s="817"/>
      <c r="M37" s="817"/>
      <c r="N37" s="817"/>
      <c r="O37" s="817"/>
      <c r="P37" s="818"/>
      <c r="Q37" s="819">
        <v>87</v>
      </c>
      <c r="R37" s="820"/>
      <c r="S37" s="820"/>
      <c r="T37" s="820"/>
      <c r="U37" s="820"/>
      <c r="V37" s="820">
        <v>74</v>
      </c>
      <c r="W37" s="820"/>
      <c r="X37" s="820"/>
      <c r="Y37" s="820"/>
      <c r="Z37" s="820"/>
      <c r="AA37" s="820">
        <v>13</v>
      </c>
      <c r="AB37" s="820"/>
      <c r="AC37" s="820"/>
      <c r="AD37" s="820"/>
      <c r="AE37" s="821"/>
      <c r="AF37" s="822">
        <v>2</v>
      </c>
      <c r="AG37" s="823"/>
      <c r="AH37" s="823"/>
      <c r="AI37" s="823"/>
      <c r="AJ37" s="824"/>
      <c r="AK37" s="870">
        <v>51</v>
      </c>
      <c r="AL37" s="866"/>
      <c r="AM37" s="866"/>
      <c r="AN37" s="866"/>
      <c r="AO37" s="866"/>
      <c r="AP37" s="866">
        <v>112</v>
      </c>
      <c r="AQ37" s="866"/>
      <c r="AR37" s="866"/>
      <c r="AS37" s="866"/>
      <c r="AT37" s="866"/>
      <c r="AU37" s="866">
        <v>112</v>
      </c>
      <c r="AV37" s="866"/>
      <c r="AW37" s="866"/>
      <c r="AX37" s="866"/>
      <c r="AY37" s="866"/>
      <c r="AZ37" s="867" t="s">
        <v>558</v>
      </c>
      <c r="BA37" s="867"/>
      <c r="BB37" s="867"/>
      <c r="BC37" s="867"/>
      <c r="BD37" s="867"/>
      <c r="BE37" s="868" t="s">
        <v>400</v>
      </c>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t="s">
        <v>403</v>
      </c>
      <c r="C38" s="817"/>
      <c r="D38" s="817"/>
      <c r="E38" s="817"/>
      <c r="F38" s="817"/>
      <c r="G38" s="817"/>
      <c r="H38" s="817"/>
      <c r="I38" s="817"/>
      <c r="J38" s="817"/>
      <c r="K38" s="817"/>
      <c r="L38" s="817"/>
      <c r="M38" s="817"/>
      <c r="N38" s="817"/>
      <c r="O38" s="817"/>
      <c r="P38" s="818"/>
      <c r="Q38" s="819">
        <v>36</v>
      </c>
      <c r="R38" s="820"/>
      <c r="S38" s="820"/>
      <c r="T38" s="820"/>
      <c r="U38" s="820"/>
      <c r="V38" s="820">
        <v>12</v>
      </c>
      <c r="W38" s="820"/>
      <c r="X38" s="820"/>
      <c r="Y38" s="820"/>
      <c r="Z38" s="820"/>
      <c r="AA38" s="820">
        <v>25</v>
      </c>
      <c r="AB38" s="820"/>
      <c r="AC38" s="820"/>
      <c r="AD38" s="820"/>
      <c r="AE38" s="821"/>
      <c r="AF38" s="822">
        <v>19</v>
      </c>
      <c r="AG38" s="823"/>
      <c r="AH38" s="823"/>
      <c r="AI38" s="823"/>
      <c r="AJ38" s="824"/>
      <c r="AK38" s="870">
        <v>30</v>
      </c>
      <c r="AL38" s="866"/>
      <c r="AM38" s="866"/>
      <c r="AN38" s="866"/>
      <c r="AO38" s="866"/>
      <c r="AP38" s="866">
        <v>33</v>
      </c>
      <c r="AQ38" s="866"/>
      <c r="AR38" s="866"/>
      <c r="AS38" s="866"/>
      <c r="AT38" s="866"/>
      <c r="AU38" s="866">
        <v>33</v>
      </c>
      <c r="AV38" s="866"/>
      <c r="AW38" s="866"/>
      <c r="AX38" s="866"/>
      <c r="AY38" s="866"/>
      <c r="AZ38" s="867" t="s">
        <v>558</v>
      </c>
      <c r="BA38" s="867"/>
      <c r="BB38" s="867"/>
      <c r="BC38" s="867"/>
      <c r="BD38" s="867"/>
      <c r="BE38" s="868" t="s">
        <v>400</v>
      </c>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t="s">
        <v>404</v>
      </c>
      <c r="C39" s="817"/>
      <c r="D39" s="817"/>
      <c r="E39" s="817"/>
      <c r="F39" s="817"/>
      <c r="G39" s="817"/>
      <c r="H39" s="817"/>
      <c r="I39" s="817"/>
      <c r="J39" s="817"/>
      <c r="K39" s="817"/>
      <c r="L39" s="817"/>
      <c r="M39" s="817"/>
      <c r="N39" s="817"/>
      <c r="O39" s="817"/>
      <c r="P39" s="818"/>
      <c r="Q39" s="819">
        <v>458</v>
      </c>
      <c r="R39" s="820"/>
      <c r="S39" s="820"/>
      <c r="T39" s="820"/>
      <c r="U39" s="820"/>
      <c r="V39" s="820">
        <v>439</v>
      </c>
      <c r="W39" s="820"/>
      <c r="X39" s="820"/>
      <c r="Y39" s="820"/>
      <c r="Z39" s="820"/>
      <c r="AA39" s="820">
        <v>19</v>
      </c>
      <c r="AB39" s="820"/>
      <c r="AC39" s="820"/>
      <c r="AD39" s="820"/>
      <c r="AE39" s="821"/>
      <c r="AF39" s="822">
        <v>19</v>
      </c>
      <c r="AG39" s="823"/>
      <c r="AH39" s="823"/>
      <c r="AI39" s="823"/>
      <c r="AJ39" s="824"/>
      <c r="AK39" s="870">
        <v>55</v>
      </c>
      <c r="AL39" s="866"/>
      <c r="AM39" s="866"/>
      <c r="AN39" s="866"/>
      <c r="AO39" s="866"/>
      <c r="AP39" s="866">
        <v>306</v>
      </c>
      <c r="AQ39" s="866"/>
      <c r="AR39" s="866"/>
      <c r="AS39" s="866"/>
      <c r="AT39" s="866"/>
      <c r="AU39" s="866">
        <v>37</v>
      </c>
      <c r="AV39" s="866"/>
      <c r="AW39" s="866"/>
      <c r="AX39" s="866"/>
      <c r="AY39" s="866"/>
      <c r="AZ39" s="867" t="s">
        <v>558</v>
      </c>
      <c r="BA39" s="867"/>
      <c r="BB39" s="867"/>
      <c r="BC39" s="867"/>
      <c r="BD39" s="867"/>
      <c r="BE39" s="868" t="s">
        <v>400</v>
      </c>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379</v>
      </c>
      <c r="B63" s="825" t="s">
        <v>406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809</v>
      </c>
      <c r="AG63" s="880"/>
      <c r="AH63" s="880"/>
      <c r="AI63" s="880"/>
      <c r="AJ63" s="881"/>
      <c r="AK63" s="882"/>
      <c r="AL63" s="877"/>
      <c r="AM63" s="877"/>
      <c r="AN63" s="877"/>
      <c r="AO63" s="877"/>
      <c r="AP63" s="880">
        <v>1959</v>
      </c>
      <c r="AQ63" s="880"/>
      <c r="AR63" s="880"/>
      <c r="AS63" s="880"/>
      <c r="AT63" s="880"/>
      <c r="AU63" s="880">
        <v>1486</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408</v>
      </c>
      <c r="B66" s="764"/>
      <c r="C66" s="764"/>
      <c r="D66" s="764"/>
      <c r="E66" s="764"/>
      <c r="F66" s="764"/>
      <c r="G66" s="764"/>
      <c r="H66" s="764"/>
      <c r="I66" s="764"/>
      <c r="J66" s="764"/>
      <c r="K66" s="764"/>
      <c r="L66" s="764"/>
      <c r="M66" s="764"/>
      <c r="N66" s="764"/>
      <c r="O66" s="764"/>
      <c r="P66" s="765"/>
      <c r="Q66" s="769" t="s">
        <v>383</v>
      </c>
      <c r="R66" s="770"/>
      <c r="S66" s="770"/>
      <c r="T66" s="770"/>
      <c r="U66" s="771"/>
      <c r="V66" s="769" t="s">
        <v>384</v>
      </c>
      <c r="W66" s="770"/>
      <c r="X66" s="770"/>
      <c r="Y66" s="770"/>
      <c r="Z66" s="771"/>
      <c r="AA66" s="769" t="s">
        <v>385</v>
      </c>
      <c r="AB66" s="770"/>
      <c r="AC66" s="770"/>
      <c r="AD66" s="770"/>
      <c r="AE66" s="771"/>
      <c r="AF66" s="890" t="s">
        <v>386</v>
      </c>
      <c r="AG66" s="851"/>
      <c r="AH66" s="851"/>
      <c r="AI66" s="851"/>
      <c r="AJ66" s="891"/>
      <c r="AK66" s="769" t="s">
        <v>387</v>
      </c>
      <c r="AL66" s="764"/>
      <c r="AM66" s="764"/>
      <c r="AN66" s="764"/>
      <c r="AO66" s="765"/>
      <c r="AP66" s="769" t="s">
        <v>388</v>
      </c>
      <c r="AQ66" s="770"/>
      <c r="AR66" s="770"/>
      <c r="AS66" s="770"/>
      <c r="AT66" s="771"/>
      <c r="AU66" s="769" t="s">
        <v>409</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4" t="s">
        <v>559</v>
      </c>
      <c r="C68" s="905"/>
      <c r="D68" s="905"/>
      <c r="E68" s="905"/>
      <c r="F68" s="905"/>
      <c r="G68" s="905"/>
      <c r="H68" s="905"/>
      <c r="I68" s="905"/>
      <c r="J68" s="905"/>
      <c r="K68" s="905"/>
      <c r="L68" s="905"/>
      <c r="M68" s="905"/>
      <c r="N68" s="905"/>
      <c r="O68" s="905"/>
      <c r="P68" s="906"/>
      <c r="Q68" s="907">
        <v>4859</v>
      </c>
      <c r="R68" s="908"/>
      <c r="S68" s="908"/>
      <c r="T68" s="908"/>
      <c r="U68" s="908"/>
      <c r="V68" s="908">
        <v>4013</v>
      </c>
      <c r="W68" s="908"/>
      <c r="X68" s="908"/>
      <c r="Y68" s="908"/>
      <c r="Z68" s="908"/>
      <c r="AA68" s="908">
        <v>846</v>
      </c>
      <c r="AB68" s="908"/>
      <c r="AC68" s="908"/>
      <c r="AD68" s="908"/>
      <c r="AE68" s="908"/>
      <c r="AF68" s="908">
        <v>846</v>
      </c>
      <c r="AG68" s="908"/>
      <c r="AH68" s="908"/>
      <c r="AI68" s="908"/>
      <c r="AJ68" s="908"/>
      <c r="AK68" s="866" t="s">
        <v>568</v>
      </c>
      <c r="AL68" s="866"/>
      <c r="AM68" s="866"/>
      <c r="AN68" s="866"/>
      <c r="AO68" s="866"/>
      <c r="AP68" s="866" t="s">
        <v>568</v>
      </c>
      <c r="AQ68" s="866"/>
      <c r="AR68" s="866"/>
      <c r="AS68" s="866"/>
      <c r="AT68" s="866"/>
      <c r="AU68" s="866" t="s">
        <v>568</v>
      </c>
      <c r="AV68" s="866"/>
      <c r="AW68" s="866"/>
      <c r="AX68" s="866"/>
      <c r="AY68" s="866"/>
      <c r="AZ68" s="902"/>
      <c r="BA68" s="902"/>
      <c r="BB68" s="902"/>
      <c r="BC68" s="902"/>
      <c r="BD68" s="903"/>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560</v>
      </c>
      <c r="C69" s="910"/>
      <c r="D69" s="910"/>
      <c r="E69" s="910"/>
      <c r="F69" s="910"/>
      <c r="G69" s="910"/>
      <c r="H69" s="910"/>
      <c r="I69" s="910"/>
      <c r="J69" s="910"/>
      <c r="K69" s="910"/>
      <c r="L69" s="910"/>
      <c r="M69" s="910"/>
      <c r="N69" s="910"/>
      <c r="O69" s="910"/>
      <c r="P69" s="911"/>
      <c r="Q69" s="912">
        <v>540</v>
      </c>
      <c r="R69" s="866"/>
      <c r="S69" s="866"/>
      <c r="T69" s="866"/>
      <c r="U69" s="866"/>
      <c r="V69" s="866">
        <v>538</v>
      </c>
      <c r="W69" s="866"/>
      <c r="X69" s="866"/>
      <c r="Y69" s="866"/>
      <c r="Z69" s="866"/>
      <c r="AA69" s="866">
        <v>2</v>
      </c>
      <c r="AB69" s="866"/>
      <c r="AC69" s="866"/>
      <c r="AD69" s="866"/>
      <c r="AE69" s="866"/>
      <c r="AF69" s="866">
        <v>2</v>
      </c>
      <c r="AG69" s="866"/>
      <c r="AH69" s="866"/>
      <c r="AI69" s="866"/>
      <c r="AJ69" s="866"/>
      <c r="AK69" s="866" t="s">
        <v>568</v>
      </c>
      <c r="AL69" s="866"/>
      <c r="AM69" s="866"/>
      <c r="AN69" s="866"/>
      <c r="AO69" s="866"/>
      <c r="AP69" s="866" t="s">
        <v>568</v>
      </c>
      <c r="AQ69" s="866"/>
      <c r="AR69" s="866"/>
      <c r="AS69" s="866"/>
      <c r="AT69" s="866"/>
      <c r="AU69" s="866" t="s">
        <v>568</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561</v>
      </c>
      <c r="C70" s="910"/>
      <c r="D70" s="910"/>
      <c r="E70" s="910"/>
      <c r="F70" s="910"/>
      <c r="G70" s="910"/>
      <c r="H70" s="910"/>
      <c r="I70" s="910"/>
      <c r="J70" s="910"/>
      <c r="K70" s="910"/>
      <c r="L70" s="910"/>
      <c r="M70" s="910"/>
      <c r="N70" s="910"/>
      <c r="O70" s="910"/>
      <c r="P70" s="911"/>
      <c r="Q70" s="912">
        <v>19</v>
      </c>
      <c r="R70" s="866"/>
      <c r="S70" s="866"/>
      <c r="T70" s="866"/>
      <c r="U70" s="866"/>
      <c r="V70" s="866">
        <v>14</v>
      </c>
      <c r="W70" s="866"/>
      <c r="X70" s="866"/>
      <c r="Y70" s="866"/>
      <c r="Z70" s="866"/>
      <c r="AA70" s="866">
        <v>4</v>
      </c>
      <c r="AB70" s="866"/>
      <c r="AC70" s="866"/>
      <c r="AD70" s="866"/>
      <c r="AE70" s="866"/>
      <c r="AF70" s="866">
        <v>4</v>
      </c>
      <c r="AG70" s="866"/>
      <c r="AH70" s="866"/>
      <c r="AI70" s="866"/>
      <c r="AJ70" s="866"/>
      <c r="AK70" s="866" t="s">
        <v>568</v>
      </c>
      <c r="AL70" s="866"/>
      <c r="AM70" s="866"/>
      <c r="AN70" s="866"/>
      <c r="AO70" s="866"/>
      <c r="AP70" s="866" t="s">
        <v>568</v>
      </c>
      <c r="AQ70" s="866"/>
      <c r="AR70" s="866"/>
      <c r="AS70" s="866"/>
      <c r="AT70" s="866"/>
      <c r="AU70" s="866" t="s">
        <v>568</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562</v>
      </c>
      <c r="C71" s="910"/>
      <c r="D71" s="910"/>
      <c r="E71" s="910"/>
      <c r="F71" s="910"/>
      <c r="G71" s="910"/>
      <c r="H71" s="910"/>
      <c r="I71" s="910"/>
      <c r="J71" s="910"/>
      <c r="K71" s="910"/>
      <c r="L71" s="910"/>
      <c r="M71" s="910"/>
      <c r="N71" s="910"/>
      <c r="O71" s="910"/>
      <c r="P71" s="911"/>
      <c r="Q71" s="912">
        <v>33</v>
      </c>
      <c r="R71" s="866"/>
      <c r="S71" s="866"/>
      <c r="T71" s="866"/>
      <c r="U71" s="866"/>
      <c r="V71" s="866">
        <v>31</v>
      </c>
      <c r="W71" s="866"/>
      <c r="X71" s="866"/>
      <c r="Y71" s="866"/>
      <c r="Z71" s="866"/>
      <c r="AA71" s="866">
        <v>2</v>
      </c>
      <c r="AB71" s="866"/>
      <c r="AC71" s="866"/>
      <c r="AD71" s="866"/>
      <c r="AE71" s="866"/>
      <c r="AF71" s="866">
        <v>2</v>
      </c>
      <c r="AG71" s="866"/>
      <c r="AH71" s="866"/>
      <c r="AI71" s="866"/>
      <c r="AJ71" s="866"/>
      <c r="AK71" s="866">
        <v>5</v>
      </c>
      <c r="AL71" s="866"/>
      <c r="AM71" s="866"/>
      <c r="AN71" s="866"/>
      <c r="AO71" s="866"/>
      <c r="AP71" s="866" t="s">
        <v>568</v>
      </c>
      <c r="AQ71" s="866"/>
      <c r="AR71" s="866"/>
      <c r="AS71" s="866"/>
      <c r="AT71" s="866"/>
      <c r="AU71" s="866" t="s">
        <v>568</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563</v>
      </c>
      <c r="C72" s="910"/>
      <c r="D72" s="910"/>
      <c r="E72" s="910"/>
      <c r="F72" s="910"/>
      <c r="G72" s="910"/>
      <c r="H72" s="910"/>
      <c r="I72" s="910"/>
      <c r="J72" s="910"/>
      <c r="K72" s="910"/>
      <c r="L72" s="910"/>
      <c r="M72" s="910"/>
      <c r="N72" s="910"/>
      <c r="O72" s="910"/>
      <c r="P72" s="911"/>
      <c r="Q72" s="912">
        <v>1</v>
      </c>
      <c r="R72" s="866"/>
      <c r="S72" s="866"/>
      <c r="T72" s="866"/>
      <c r="U72" s="866"/>
      <c r="V72" s="866">
        <v>0</v>
      </c>
      <c r="W72" s="866"/>
      <c r="X72" s="866"/>
      <c r="Y72" s="866"/>
      <c r="Z72" s="866"/>
      <c r="AA72" s="866">
        <v>0</v>
      </c>
      <c r="AB72" s="866"/>
      <c r="AC72" s="866"/>
      <c r="AD72" s="866"/>
      <c r="AE72" s="866"/>
      <c r="AF72" s="866">
        <v>0</v>
      </c>
      <c r="AG72" s="866"/>
      <c r="AH72" s="866"/>
      <c r="AI72" s="866"/>
      <c r="AJ72" s="866"/>
      <c r="AK72" s="866" t="s">
        <v>568</v>
      </c>
      <c r="AL72" s="866"/>
      <c r="AM72" s="866"/>
      <c r="AN72" s="866"/>
      <c r="AO72" s="866"/>
      <c r="AP72" s="866" t="s">
        <v>568</v>
      </c>
      <c r="AQ72" s="866"/>
      <c r="AR72" s="866"/>
      <c r="AS72" s="866"/>
      <c r="AT72" s="866"/>
      <c r="AU72" s="866" t="s">
        <v>568</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564</v>
      </c>
      <c r="C73" s="910"/>
      <c r="D73" s="910"/>
      <c r="E73" s="910"/>
      <c r="F73" s="910"/>
      <c r="G73" s="910"/>
      <c r="H73" s="910"/>
      <c r="I73" s="910"/>
      <c r="J73" s="910"/>
      <c r="K73" s="910"/>
      <c r="L73" s="910"/>
      <c r="M73" s="910"/>
      <c r="N73" s="910"/>
      <c r="O73" s="910"/>
      <c r="P73" s="911"/>
      <c r="Q73" s="912">
        <v>95</v>
      </c>
      <c r="R73" s="866"/>
      <c r="S73" s="866"/>
      <c r="T73" s="866"/>
      <c r="U73" s="866"/>
      <c r="V73" s="866">
        <v>95</v>
      </c>
      <c r="W73" s="866"/>
      <c r="X73" s="866"/>
      <c r="Y73" s="866"/>
      <c r="Z73" s="866"/>
      <c r="AA73" s="866">
        <v>0</v>
      </c>
      <c r="AB73" s="866"/>
      <c r="AC73" s="866"/>
      <c r="AD73" s="866"/>
      <c r="AE73" s="866"/>
      <c r="AF73" s="866">
        <v>0</v>
      </c>
      <c r="AG73" s="866"/>
      <c r="AH73" s="866"/>
      <c r="AI73" s="866"/>
      <c r="AJ73" s="866"/>
      <c r="AK73" s="866">
        <v>53</v>
      </c>
      <c r="AL73" s="866"/>
      <c r="AM73" s="866"/>
      <c r="AN73" s="866"/>
      <c r="AO73" s="866"/>
      <c r="AP73" s="866" t="s">
        <v>568</v>
      </c>
      <c r="AQ73" s="866"/>
      <c r="AR73" s="866"/>
      <c r="AS73" s="866"/>
      <c r="AT73" s="866"/>
      <c r="AU73" s="866" t="s">
        <v>568</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565</v>
      </c>
      <c r="C74" s="910"/>
      <c r="D74" s="910"/>
      <c r="E74" s="910"/>
      <c r="F74" s="910"/>
      <c r="G74" s="910"/>
      <c r="H74" s="910"/>
      <c r="I74" s="910"/>
      <c r="J74" s="910"/>
      <c r="K74" s="910"/>
      <c r="L74" s="910"/>
      <c r="M74" s="910"/>
      <c r="N74" s="910"/>
      <c r="O74" s="910"/>
      <c r="P74" s="911"/>
      <c r="Q74" s="912">
        <v>152</v>
      </c>
      <c r="R74" s="866"/>
      <c r="S74" s="866"/>
      <c r="T74" s="866"/>
      <c r="U74" s="866"/>
      <c r="V74" s="866">
        <v>97</v>
      </c>
      <c r="W74" s="866"/>
      <c r="X74" s="866"/>
      <c r="Y74" s="866"/>
      <c r="Z74" s="866"/>
      <c r="AA74" s="866">
        <v>55</v>
      </c>
      <c r="AB74" s="866"/>
      <c r="AC74" s="866"/>
      <c r="AD74" s="866"/>
      <c r="AE74" s="866"/>
      <c r="AF74" s="866">
        <v>55</v>
      </c>
      <c r="AG74" s="866"/>
      <c r="AH74" s="866"/>
      <c r="AI74" s="866"/>
      <c r="AJ74" s="866"/>
      <c r="AK74" s="866" t="s">
        <v>568</v>
      </c>
      <c r="AL74" s="866"/>
      <c r="AM74" s="866"/>
      <c r="AN74" s="866"/>
      <c r="AO74" s="866"/>
      <c r="AP74" s="866" t="s">
        <v>568</v>
      </c>
      <c r="AQ74" s="866"/>
      <c r="AR74" s="866"/>
      <c r="AS74" s="866"/>
      <c r="AT74" s="866"/>
      <c r="AU74" s="866" t="s">
        <v>568</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566</v>
      </c>
      <c r="C75" s="910"/>
      <c r="D75" s="910"/>
      <c r="E75" s="910"/>
      <c r="F75" s="910"/>
      <c r="G75" s="910"/>
      <c r="H75" s="910"/>
      <c r="I75" s="910"/>
      <c r="J75" s="910"/>
      <c r="K75" s="910"/>
      <c r="L75" s="910"/>
      <c r="M75" s="910"/>
      <c r="N75" s="910"/>
      <c r="O75" s="910"/>
      <c r="P75" s="911"/>
      <c r="Q75" s="913">
        <v>88</v>
      </c>
      <c r="R75" s="914"/>
      <c r="S75" s="914"/>
      <c r="T75" s="914"/>
      <c r="U75" s="870"/>
      <c r="V75" s="915">
        <v>69</v>
      </c>
      <c r="W75" s="914"/>
      <c r="X75" s="914"/>
      <c r="Y75" s="914"/>
      <c r="Z75" s="870"/>
      <c r="AA75" s="915">
        <v>19</v>
      </c>
      <c r="AB75" s="914"/>
      <c r="AC75" s="914"/>
      <c r="AD75" s="914"/>
      <c r="AE75" s="870"/>
      <c r="AF75" s="915">
        <v>19</v>
      </c>
      <c r="AG75" s="914"/>
      <c r="AH75" s="914"/>
      <c r="AI75" s="914"/>
      <c r="AJ75" s="870"/>
      <c r="AK75" s="866" t="s">
        <v>568</v>
      </c>
      <c r="AL75" s="866"/>
      <c r="AM75" s="866"/>
      <c r="AN75" s="866"/>
      <c r="AO75" s="866"/>
      <c r="AP75" s="866" t="s">
        <v>568</v>
      </c>
      <c r="AQ75" s="866"/>
      <c r="AR75" s="866"/>
      <c r="AS75" s="866"/>
      <c r="AT75" s="866"/>
      <c r="AU75" s="866" t="s">
        <v>568</v>
      </c>
      <c r="AV75" s="866"/>
      <c r="AW75" s="866"/>
      <c r="AX75" s="866"/>
      <c r="AY75" s="866"/>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567</v>
      </c>
      <c r="C76" s="910"/>
      <c r="D76" s="910"/>
      <c r="E76" s="910"/>
      <c r="F76" s="910"/>
      <c r="G76" s="910"/>
      <c r="H76" s="910"/>
      <c r="I76" s="910"/>
      <c r="J76" s="910"/>
      <c r="K76" s="910"/>
      <c r="L76" s="910"/>
      <c r="M76" s="910"/>
      <c r="N76" s="910"/>
      <c r="O76" s="910"/>
      <c r="P76" s="911"/>
      <c r="Q76" s="913">
        <v>230159</v>
      </c>
      <c r="R76" s="914"/>
      <c r="S76" s="914"/>
      <c r="T76" s="914"/>
      <c r="U76" s="870"/>
      <c r="V76" s="915">
        <v>223900</v>
      </c>
      <c r="W76" s="914"/>
      <c r="X76" s="914"/>
      <c r="Y76" s="914"/>
      <c r="Z76" s="870"/>
      <c r="AA76" s="915">
        <v>6259</v>
      </c>
      <c r="AB76" s="914"/>
      <c r="AC76" s="914"/>
      <c r="AD76" s="914"/>
      <c r="AE76" s="870"/>
      <c r="AF76" s="915">
        <v>6259</v>
      </c>
      <c r="AG76" s="914"/>
      <c r="AH76" s="914"/>
      <c r="AI76" s="914"/>
      <c r="AJ76" s="870"/>
      <c r="AK76" s="866" t="s">
        <v>568</v>
      </c>
      <c r="AL76" s="866"/>
      <c r="AM76" s="866"/>
      <c r="AN76" s="866"/>
      <c r="AO76" s="866"/>
      <c r="AP76" s="866" t="s">
        <v>568</v>
      </c>
      <c r="AQ76" s="866"/>
      <c r="AR76" s="866"/>
      <c r="AS76" s="866"/>
      <c r="AT76" s="866"/>
      <c r="AU76" s="866" t="s">
        <v>568</v>
      </c>
      <c r="AV76" s="866"/>
      <c r="AW76" s="866"/>
      <c r="AX76" s="866"/>
      <c r="AY76" s="866"/>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379</v>
      </c>
      <c r="B88" s="825" t="s">
        <v>410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5107</v>
      </c>
      <c r="AG88" s="880"/>
      <c r="AH88" s="880"/>
      <c r="AI88" s="880"/>
      <c r="AJ88" s="880"/>
      <c r="AK88" s="877"/>
      <c r="AL88" s="877"/>
      <c r="AM88" s="877"/>
      <c r="AN88" s="877"/>
      <c r="AO88" s="877"/>
      <c r="AP88" s="880">
        <v>0</v>
      </c>
      <c r="AQ88" s="880"/>
      <c r="AR88" s="880"/>
      <c r="AS88" s="880"/>
      <c r="AT88" s="880"/>
      <c r="AU88" s="880">
        <v>0</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825" t="s">
        <v>411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14</v>
      </c>
      <c r="CS102" s="888"/>
      <c r="CT102" s="888"/>
      <c r="CU102" s="888"/>
      <c r="CV102" s="927"/>
      <c r="CW102" s="926">
        <v>0</v>
      </c>
      <c r="CX102" s="888"/>
      <c r="CY102" s="888"/>
      <c r="CZ102" s="888"/>
      <c r="DA102" s="927"/>
      <c r="DB102" s="926">
        <v>23</v>
      </c>
      <c r="DC102" s="888"/>
      <c r="DD102" s="888"/>
      <c r="DE102" s="888"/>
      <c r="DF102" s="927"/>
      <c r="DG102" s="926">
        <v>0</v>
      </c>
      <c r="DH102" s="888"/>
      <c r="DI102" s="888"/>
      <c r="DJ102" s="888"/>
      <c r="DK102" s="927"/>
      <c r="DL102" s="926">
        <v>0</v>
      </c>
      <c r="DM102" s="888"/>
      <c r="DN102" s="888"/>
      <c r="DO102" s="888"/>
      <c r="DP102" s="927"/>
      <c r="DQ102" s="926">
        <v>0</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412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413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416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419</v>
      </c>
      <c r="AB109" s="929"/>
      <c r="AC109" s="929"/>
      <c r="AD109" s="929"/>
      <c r="AE109" s="930"/>
      <c r="AF109" s="928" t="s">
        <v>420</v>
      </c>
      <c r="AG109" s="929"/>
      <c r="AH109" s="929"/>
      <c r="AI109" s="929"/>
      <c r="AJ109" s="930"/>
      <c r="AK109" s="928" t="s">
        <v>295</v>
      </c>
      <c r="AL109" s="929"/>
      <c r="AM109" s="929"/>
      <c r="AN109" s="929"/>
      <c r="AO109" s="930"/>
      <c r="AP109" s="928" t="s">
        <v>421</v>
      </c>
      <c r="AQ109" s="929"/>
      <c r="AR109" s="929"/>
      <c r="AS109" s="929"/>
      <c r="AT109" s="931"/>
      <c r="AU109" s="948" t="s">
        <v>418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419</v>
      </c>
      <c r="BR109" s="929"/>
      <c r="BS109" s="929"/>
      <c r="BT109" s="929"/>
      <c r="BU109" s="930"/>
      <c r="BV109" s="928" t="s">
        <v>420</v>
      </c>
      <c r="BW109" s="929"/>
      <c r="BX109" s="929"/>
      <c r="BY109" s="929"/>
      <c r="BZ109" s="930"/>
      <c r="CA109" s="928" t="s">
        <v>295</v>
      </c>
      <c r="CB109" s="929"/>
      <c r="CC109" s="929"/>
      <c r="CD109" s="929"/>
      <c r="CE109" s="930"/>
      <c r="CF109" s="949" t="s">
        <v>421</v>
      </c>
      <c r="CG109" s="949"/>
      <c r="CH109" s="949"/>
      <c r="CI109" s="949"/>
      <c r="CJ109" s="949"/>
      <c r="CK109" s="928" t="s">
        <v>422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419</v>
      </c>
      <c r="DH109" s="929"/>
      <c r="DI109" s="929"/>
      <c r="DJ109" s="929"/>
      <c r="DK109" s="930"/>
      <c r="DL109" s="928" t="s">
        <v>420</v>
      </c>
      <c r="DM109" s="929"/>
      <c r="DN109" s="929"/>
      <c r="DO109" s="929"/>
      <c r="DP109" s="930"/>
      <c r="DQ109" s="928" t="s">
        <v>295</v>
      </c>
      <c r="DR109" s="929"/>
      <c r="DS109" s="929"/>
      <c r="DT109" s="929"/>
      <c r="DU109" s="930"/>
      <c r="DV109" s="928" t="s">
        <v>421</v>
      </c>
      <c r="DW109" s="929"/>
      <c r="DX109" s="929"/>
      <c r="DY109" s="929"/>
      <c r="DZ109" s="931"/>
    </row>
    <row r="110" spans="1:131" s="230" customFormat="1" ht="26.25" customHeight="1" x14ac:dyDescent="0.2">
      <c r="A110" s="932" t="s">
        <v>423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1173304</v>
      </c>
      <c r="AB110" s="936"/>
      <c r="AC110" s="936"/>
      <c r="AD110" s="936"/>
      <c r="AE110" s="937"/>
      <c r="AF110" s="938">
        <v>1187570</v>
      </c>
      <c r="AG110" s="936"/>
      <c r="AH110" s="936"/>
      <c r="AI110" s="936"/>
      <c r="AJ110" s="937"/>
      <c r="AK110" s="938">
        <v>1122376</v>
      </c>
      <c r="AL110" s="936"/>
      <c r="AM110" s="936"/>
      <c r="AN110" s="936"/>
      <c r="AO110" s="937"/>
      <c r="AP110" s="939">
        <v>35.299999999999997</v>
      </c>
      <c r="AQ110" s="940"/>
      <c r="AR110" s="940"/>
      <c r="AS110" s="940"/>
      <c r="AT110" s="941"/>
      <c r="AU110" s="942" t="s">
        <v>69</v>
      </c>
      <c r="AV110" s="943"/>
      <c r="AW110" s="943"/>
      <c r="AX110" s="943"/>
      <c r="AY110" s="943"/>
      <c r="AZ110" s="965" t="s">
        <v>424</v>
      </c>
      <c r="BA110" s="933"/>
      <c r="BB110" s="933"/>
      <c r="BC110" s="933"/>
      <c r="BD110" s="933"/>
      <c r="BE110" s="933"/>
      <c r="BF110" s="933"/>
      <c r="BG110" s="933"/>
      <c r="BH110" s="933"/>
      <c r="BI110" s="933"/>
      <c r="BJ110" s="933"/>
      <c r="BK110" s="933"/>
      <c r="BL110" s="933"/>
      <c r="BM110" s="933"/>
      <c r="BN110" s="933"/>
      <c r="BO110" s="933"/>
      <c r="BP110" s="934"/>
      <c r="BQ110" s="966">
        <v>9776928</v>
      </c>
      <c r="BR110" s="967"/>
      <c r="BS110" s="967"/>
      <c r="BT110" s="967"/>
      <c r="BU110" s="967"/>
      <c r="BV110" s="967">
        <v>9004016</v>
      </c>
      <c r="BW110" s="967"/>
      <c r="BX110" s="967"/>
      <c r="BY110" s="967"/>
      <c r="BZ110" s="967"/>
      <c r="CA110" s="967">
        <v>8704346</v>
      </c>
      <c r="CB110" s="967"/>
      <c r="CC110" s="967"/>
      <c r="CD110" s="967"/>
      <c r="CE110" s="967"/>
      <c r="CF110" s="980">
        <v>273.60000000000002</v>
      </c>
      <c r="CG110" s="981"/>
      <c r="CH110" s="981"/>
      <c r="CI110" s="981"/>
      <c r="CJ110" s="981"/>
      <c r="CK110" s="982" t="s">
        <v>425</v>
      </c>
      <c r="CL110" s="983"/>
      <c r="CM110" s="965" t="s">
        <v>426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427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428</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430</v>
      </c>
      <c r="B112" s="989"/>
      <c r="C112" s="959" t="s">
        <v>431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432</v>
      </c>
      <c r="BA112" s="959"/>
      <c r="BB112" s="959"/>
      <c r="BC112" s="959"/>
      <c r="BD112" s="959"/>
      <c r="BE112" s="959"/>
      <c r="BF112" s="959"/>
      <c r="BG112" s="959"/>
      <c r="BH112" s="959"/>
      <c r="BI112" s="959"/>
      <c r="BJ112" s="959"/>
      <c r="BK112" s="959"/>
      <c r="BL112" s="959"/>
      <c r="BM112" s="959"/>
      <c r="BN112" s="959"/>
      <c r="BO112" s="959"/>
      <c r="BP112" s="960"/>
      <c r="BQ112" s="961">
        <v>1816791</v>
      </c>
      <c r="BR112" s="962"/>
      <c r="BS112" s="962"/>
      <c r="BT112" s="962"/>
      <c r="BU112" s="962"/>
      <c r="BV112" s="962">
        <v>1649651</v>
      </c>
      <c r="BW112" s="962"/>
      <c r="BX112" s="962"/>
      <c r="BY112" s="962"/>
      <c r="BZ112" s="962"/>
      <c r="CA112" s="962">
        <v>1485534</v>
      </c>
      <c r="CB112" s="962"/>
      <c r="CC112" s="962"/>
      <c r="CD112" s="962"/>
      <c r="CE112" s="962"/>
      <c r="CF112" s="956">
        <v>46.7</v>
      </c>
      <c r="CG112" s="957"/>
      <c r="CH112" s="957"/>
      <c r="CI112" s="957"/>
      <c r="CJ112" s="957"/>
      <c r="CK112" s="984"/>
      <c r="CL112" s="985"/>
      <c r="CM112" s="958" t="s">
        <v>433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434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264764</v>
      </c>
      <c r="AB113" s="974"/>
      <c r="AC113" s="974"/>
      <c r="AD113" s="974"/>
      <c r="AE113" s="975"/>
      <c r="AF113" s="976">
        <v>248077</v>
      </c>
      <c r="AG113" s="974"/>
      <c r="AH113" s="974"/>
      <c r="AI113" s="974"/>
      <c r="AJ113" s="975"/>
      <c r="AK113" s="976">
        <v>252309</v>
      </c>
      <c r="AL113" s="974"/>
      <c r="AM113" s="974"/>
      <c r="AN113" s="974"/>
      <c r="AO113" s="975"/>
      <c r="AP113" s="977">
        <v>7.9</v>
      </c>
      <c r="AQ113" s="978"/>
      <c r="AR113" s="978"/>
      <c r="AS113" s="978"/>
      <c r="AT113" s="979"/>
      <c r="AU113" s="944"/>
      <c r="AV113" s="945"/>
      <c r="AW113" s="945"/>
      <c r="AX113" s="945"/>
      <c r="AY113" s="945"/>
      <c r="AZ113" s="958" t="s">
        <v>435</v>
      </c>
      <c r="BA113" s="959"/>
      <c r="BB113" s="959"/>
      <c r="BC113" s="959"/>
      <c r="BD113" s="959"/>
      <c r="BE113" s="959"/>
      <c r="BF113" s="959"/>
      <c r="BG113" s="959"/>
      <c r="BH113" s="959"/>
      <c r="BI113" s="959"/>
      <c r="BJ113" s="959"/>
      <c r="BK113" s="959"/>
      <c r="BL113" s="959"/>
      <c r="BM113" s="959"/>
      <c r="BN113" s="959"/>
      <c r="BO113" s="959"/>
      <c r="BP113" s="960"/>
      <c r="BQ113" s="961" t="s">
        <v>122</v>
      </c>
      <c r="BR113" s="962"/>
      <c r="BS113" s="962"/>
      <c r="BT113" s="962"/>
      <c r="BU113" s="962"/>
      <c r="BV113" s="962" t="s">
        <v>122</v>
      </c>
      <c r="BW113" s="962"/>
      <c r="BX113" s="962"/>
      <c r="BY113" s="962"/>
      <c r="BZ113" s="962"/>
      <c r="CA113" s="962" t="s">
        <v>122</v>
      </c>
      <c r="CB113" s="962"/>
      <c r="CC113" s="962"/>
      <c r="CD113" s="962"/>
      <c r="CE113" s="962"/>
      <c r="CF113" s="956" t="s">
        <v>122</v>
      </c>
      <c r="CG113" s="957"/>
      <c r="CH113" s="957"/>
      <c r="CI113" s="957"/>
      <c r="CJ113" s="957"/>
      <c r="CK113" s="984"/>
      <c r="CL113" s="985"/>
      <c r="CM113" s="958" t="s">
        <v>436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437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122</v>
      </c>
      <c r="AB114" s="995"/>
      <c r="AC114" s="995"/>
      <c r="AD114" s="995"/>
      <c r="AE114" s="996"/>
      <c r="AF114" s="997" t="s">
        <v>122</v>
      </c>
      <c r="AG114" s="995"/>
      <c r="AH114" s="995"/>
      <c r="AI114" s="995"/>
      <c r="AJ114" s="996"/>
      <c r="AK114" s="997" t="s">
        <v>122</v>
      </c>
      <c r="AL114" s="995"/>
      <c r="AM114" s="995"/>
      <c r="AN114" s="995"/>
      <c r="AO114" s="996"/>
      <c r="AP114" s="998" t="s">
        <v>122</v>
      </c>
      <c r="AQ114" s="999"/>
      <c r="AR114" s="999"/>
      <c r="AS114" s="999"/>
      <c r="AT114" s="1000"/>
      <c r="AU114" s="944"/>
      <c r="AV114" s="945"/>
      <c r="AW114" s="945"/>
      <c r="AX114" s="945"/>
      <c r="AY114" s="945"/>
      <c r="AZ114" s="958" t="s">
        <v>438</v>
      </c>
      <c r="BA114" s="959"/>
      <c r="BB114" s="959"/>
      <c r="BC114" s="959"/>
      <c r="BD114" s="959"/>
      <c r="BE114" s="959"/>
      <c r="BF114" s="959"/>
      <c r="BG114" s="959"/>
      <c r="BH114" s="959"/>
      <c r="BI114" s="959"/>
      <c r="BJ114" s="959"/>
      <c r="BK114" s="959"/>
      <c r="BL114" s="959"/>
      <c r="BM114" s="959"/>
      <c r="BN114" s="959"/>
      <c r="BO114" s="959"/>
      <c r="BP114" s="960"/>
      <c r="BQ114" s="961">
        <v>296718</v>
      </c>
      <c r="BR114" s="962"/>
      <c r="BS114" s="962"/>
      <c r="BT114" s="962"/>
      <c r="BU114" s="962"/>
      <c r="BV114" s="962">
        <v>270501</v>
      </c>
      <c r="BW114" s="962"/>
      <c r="BX114" s="962"/>
      <c r="BY114" s="962"/>
      <c r="BZ114" s="962"/>
      <c r="CA114" s="962">
        <v>269703</v>
      </c>
      <c r="CB114" s="962"/>
      <c r="CC114" s="962"/>
      <c r="CD114" s="962"/>
      <c r="CE114" s="962"/>
      <c r="CF114" s="956">
        <v>8.5</v>
      </c>
      <c r="CG114" s="957"/>
      <c r="CH114" s="957"/>
      <c r="CI114" s="957"/>
      <c r="CJ114" s="957"/>
      <c r="CK114" s="984"/>
      <c r="CL114" s="985"/>
      <c r="CM114" s="958" t="s">
        <v>439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440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441</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442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443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444</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445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446</v>
      </c>
      <c r="Z117" s="930"/>
      <c r="AA117" s="1014">
        <v>1438068</v>
      </c>
      <c r="AB117" s="1015"/>
      <c r="AC117" s="1015"/>
      <c r="AD117" s="1015"/>
      <c r="AE117" s="1016"/>
      <c r="AF117" s="1017">
        <v>1435647</v>
      </c>
      <c r="AG117" s="1015"/>
      <c r="AH117" s="1015"/>
      <c r="AI117" s="1015"/>
      <c r="AJ117" s="1016"/>
      <c r="AK117" s="1017">
        <v>1374685</v>
      </c>
      <c r="AL117" s="1015"/>
      <c r="AM117" s="1015"/>
      <c r="AN117" s="1015"/>
      <c r="AO117" s="1016"/>
      <c r="AP117" s="1018"/>
      <c r="AQ117" s="1019"/>
      <c r="AR117" s="1019"/>
      <c r="AS117" s="1019"/>
      <c r="AT117" s="1020"/>
      <c r="AU117" s="944"/>
      <c r="AV117" s="945"/>
      <c r="AW117" s="945"/>
      <c r="AX117" s="945"/>
      <c r="AY117" s="945"/>
      <c r="AZ117" s="1010" t="s">
        <v>447</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422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419</v>
      </c>
      <c r="AB118" s="929"/>
      <c r="AC118" s="929"/>
      <c r="AD118" s="929"/>
      <c r="AE118" s="930"/>
      <c r="AF118" s="928" t="s">
        <v>420</v>
      </c>
      <c r="AG118" s="929"/>
      <c r="AH118" s="929"/>
      <c r="AI118" s="929"/>
      <c r="AJ118" s="930"/>
      <c r="AK118" s="928" t="s">
        <v>295</v>
      </c>
      <c r="AL118" s="929"/>
      <c r="AM118" s="929"/>
      <c r="AN118" s="929"/>
      <c r="AO118" s="930"/>
      <c r="AP118" s="1006" t="s">
        <v>421</v>
      </c>
      <c r="AQ118" s="1007"/>
      <c r="AR118" s="1007"/>
      <c r="AS118" s="1007"/>
      <c r="AT118" s="1008"/>
      <c r="AU118" s="944"/>
      <c r="AV118" s="945"/>
      <c r="AW118" s="945"/>
      <c r="AX118" s="945"/>
      <c r="AY118" s="945"/>
      <c r="AZ118" s="1009" t="s">
        <v>449</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450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425</v>
      </c>
      <c r="B119" s="983"/>
      <c r="C119" s="965" t="s">
        <v>426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451</v>
      </c>
      <c r="BP119" s="1041"/>
      <c r="BQ119" s="1035">
        <v>11890437</v>
      </c>
      <c r="BR119" s="1036"/>
      <c r="BS119" s="1036"/>
      <c r="BT119" s="1036"/>
      <c r="BU119" s="1036"/>
      <c r="BV119" s="1036">
        <v>10924168</v>
      </c>
      <c r="BW119" s="1036"/>
      <c r="BX119" s="1036"/>
      <c r="BY119" s="1036"/>
      <c r="BZ119" s="1036"/>
      <c r="CA119" s="1036">
        <v>10459583</v>
      </c>
      <c r="CB119" s="1036"/>
      <c r="CC119" s="1036"/>
      <c r="CD119" s="1036"/>
      <c r="CE119" s="1036"/>
      <c r="CF119" s="1037"/>
      <c r="CG119" s="1038"/>
      <c r="CH119" s="1038"/>
      <c r="CI119" s="1038"/>
      <c r="CJ119" s="1039"/>
      <c r="CK119" s="986"/>
      <c r="CL119" s="987"/>
      <c r="CM119" s="1009" t="s">
        <v>452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429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453</v>
      </c>
      <c r="AV120" s="1028"/>
      <c r="AW120" s="1028"/>
      <c r="AX120" s="1028"/>
      <c r="AY120" s="1029"/>
      <c r="AZ120" s="965" t="s">
        <v>454</v>
      </c>
      <c r="BA120" s="933"/>
      <c r="BB120" s="933"/>
      <c r="BC120" s="933"/>
      <c r="BD120" s="933"/>
      <c r="BE120" s="933"/>
      <c r="BF120" s="933"/>
      <c r="BG120" s="933"/>
      <c r="BH120" s="933"/>
      <c r="BI120" s="933"/>
      <c r="BJ120" s="933"/>
      <c r="BK120" s="933"/>
      <c r="BL120" s="933"/>
      <c r="BM120" s="933"/>
      <c r="BN120" s="933"/>
      <c r="BO120" s="933"/>
      <c r="BP120" s="934"/>
      <c r="BQ120" s="966">
        <v>2135633</v>
      </c>
      <c r="BR120" s="967"/>
      <c r="BS120" s="967"/>
      <c r="BT120" s="967"/>
      <c r="BU120" s="967"/>
      <c r="BV120" s="967">
        <v>2213285</v>
      </c>
      <c r="BW120" s="967"/>
      <c r="BX120" s="967"/>
      <c r="BY120" s="967"/>
      <c r="BZ120" s="967"/>
      <c r="CA120" s="967">
        <v>1894439</v>
      </c>
      <c r="CB120" s="967"/>
      <c r="CC120" s="967"/>
      <c r="CD120" s="967"/>
      <c r="CE120" s="967"/>
      <c r="CF120" s="980">
        <v>59.5</v>
      </c>
      <c r="CG120" s="981"/>
      <c r="CH120" s="981"/>
      <c r="CI120" s="981"/>
      <c r="CJ120" s="981"/>
      <c r="CK120" s="1042" t="s">
        <v>455</v>
      </c>
      <c r="CL120" s="1043"/>
      <c r="CM120" s="1043"/>
      <c r="CN120" s="1043"/>
      <c r="CO120" s="1044"/>
      <c r="CP120" s="1050" t="s">
        <v>401</v>
      </c>
      <c r="CQ120" s="1051"/>
      <c r="CR120" s="1051"/>
      <c r="CS120" s="1051"/>
      <c r="CT120" s="1051"/>
      <c r="CU120" s="1051"/>
      <c r="CV120" s="1051"/>
      <c r="CW120" s="1051"/>
      <c r="CX120" s="1051"/>
      <c r="CY120" s="1051"/>
      <c r="CZ120" s="1051"/>
      <c r="DA120" s="1051"/>
      <c r="DB120" s="1051"/>
      <c r="DC120" s="1051"/>
      <c r="DD120" s="1051"/>
      <c r="DE120" s="1051"/>
      <c r="DF120" s="1052"/>
      <c r="DG120" s="966">
        <v>1157458</v>
      </c>
      <c r="DH120" s="967"/>
      <c r="DI120" s="967"/>
      <c r="DJ120" s="967"/>
      <c r="DK120" s="967"/>
      <c r="DL120" s="967">
        <v>1062430</v>
      </c>
      <c r="DM120" s="967"/>
      <c r="DN120" s="967"/>
      <c r="DO120" s="967"/>
      <c r="DP120" s="967"/>
      <c r="DQ120" s="967">
        <v>968943</v>
      </c>
      <c r="DR120" s="967"/>
      <c r="DS120" s="967"/>
      <c r="DT120" s="967"/>
      <c r="DU120" s="967"/>
      <c r="DV120" s="968">
        <v>30.5</v>
      </c>
      <c r="DW120" s="968"/>
      <c r="DX120" s="968"/>
      <c r="DY120" s="968"/>
      <c r="DZ120" s="969"/>
    </row>
    <row r="121" spans="1:130" s="230" customFormat="1" ht="26.25" customHeight="1" x14ac:dyDescent="0.2">
      <c r="A121" s="1093"/>
      <c r="B121" s="985"/>
      <c r="C121" s="1010" t="s">
        <v>456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457</v>
      </c>
      <c r="BA121" s="959"/>
      <c r="BB121" s="959"/>
      <c r="BC121" s="959"/>
      <c r="BD121" s="959"/>
      <c r="BE121" s="959"/>
      <c r="BF121" s="959"/>
      <c r="BG121" s="959"/>
      <c r="BH121" s="959"/>
      <c r="BI121" s="959"/>
      <c r="BJ121" s="959"/>
      <c r="BK121" s="959"/>
      <c r="BL121" s="959"/>
      <c r="BM121" s="959"/>
      <c r="BN121" s="959"/>
      <c r="BO121" s="959"/>
      <c r="BP121" s="960"/>
      <c r="BQ121" s="961">
        <v>982839</v>
      </c>
      <c r="BR121" s="962"/>
      <c r="BS121" s="962"/>
      <c r="BT121" s="962"/>
      <c r="BU121" s="962"/>
      <c r="BV121" s="962">
        <v>888543</v>
      </c>
      <c r="BW121" s="962"/>
      <c r="BX121" s="962"/>
      <c r="BY121" s="962"/>
      <c r="BZ121" s="962"/>
      <c r="CA121" s="962">
        <v>797634</v>
      </c>
      <c r="CB121" s="962"/>
      <c r="CC121" s="962"/>
      <c r="CD121" s="962"/>
      <c r="CE121" s="962"/>
      <c r="CF121" s="956">
        <v>25.1</v>
      </c>
      <c r="CG121" s="957"/>
      <c r="CH121" s="957"/>
      <c r="CI121" s="957"/>
      <c r="CJ121" s="957"/>
      <c r="CK121" s="1045"/>
      <c r="CL121" s="1046"/>
      <c r="CM121" s="1046"/>
      <c r="CN121" s="1046"/>
      <c r="CO121" s="1047"/>
      <c r="CP121" s="1055" t="s">
        <v>399</v>
      </c>
      <c r="CQ121" s="1056"/>
      <c r="CR121" s="1056"/>
      <c r="CS121" s="1056"/>
      <c r="CT121" s="1056"/>
      <c r="CU121" s="1056"/>
      <c r="CV121" s="1056"/>
      <c r="CW121" s="1056"/>
      <c r="CX121" s="1056"/>
      <c r="CY121" s="1056"/>
      <c r="CZ121" s="1056"/>
      <c r="DA121" s="1056"/>
      <c r="DB121" s="1056"/>
      <c r="DC121" s="1056"/>
      <c r="DD121" s="1056"/>
      <c r="DE121" s="1056"/>
      <c r="DF121" s="1057"/>
      <c r="DG121" s="961">
        <v>251671</v>
      </c>
      <c r="DH121" s="962"/>
      <c r="DI121" s="962"/>
      <c r="DJ121" s="962"/>
      <c r="DK121" s="962"/>
      <c r="DL121" s="962">
        <v>219139</v>
      </c>
      <c r="DM121" s="962"/>
      <c r="DN121" s="962"/>
      <c r="DO121" s="962"/>
      <c r="DP121" s="962"/>
      <c r="DQ121" s="962">
        <v>193679</v>
      </c>
      <c r="DR121" s="962"/>
      <c r="DS121" s="962"/>
      <c r="DT121" s="962"/>
      <c r="DU121" s="962"/>
      <c r="DV121" s="963">
        <v>6.1</v>
      </c>
      <c r="DW121" s="963"/>
      <c r="DX121" s="963"/>
      <c r="DY121" s="963"/>
      <c r="DZ121" s="964"/>
    </row>
    <row r="122" spans="1:130" s="230" customFormat="1" ht="26.25" customHeight="1" x14ac:dyDescent="0.2">
      <c r="A122" s="1093"/>
      <c r="B122" s="985"/>
      <c r="C122" s="958" t="s">
        <v>439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458</v>
      </c>
      <c r="BA122" s="1001"/>
      <c r="BB122" s="1001"/>
      <c r="BC122" s="1001"/>
      <c r="BD122" s="1001"/>
      <c r="BE122" s="1001"/>
      <c r="BF122" s="1001"/>
      <c r="BG122" s="1001"/>
      <c r="BH122" s="1001"/>
      <c r="BI122" s="1001"/>
      <c r="BJ122" s="1001"/>
      <c r="BK122" s="1001"/>
      <c r="BL122" s="1001"/>
      <c r="BM122" s="1001"/>
      <c r="BN122" s="1001"/>
      <c r="BO122" s="1001"/>
      <c r="BP122" s="1002"/>
      <c r="BQ122" s="1035">
        <v>7441905</v>
      </c>
      <c r="BR122" s="1036"/>
      <c r="BS122" s="1036"/>
      <c r="BT122" s="1036"/>
      <c r="BU122" s="1036"/>
      <c r="BV122" s="1036">
        <v>6887299</v>
      </c>
      <c r="BW122" s="1036"/>
      <c r="BX122" s="1036"/>
      <c r="BY122" s="1036"/>
      <c r="BZ122" s="1036"/>
      <c r="CA122" s="1036">
        <v>6629742</v>
      </c>
      <c r="CB122" s="1036"/>
      <c r="CC122" s="1036"/>
      <c r="CD122" s="1036"/>
      <c r="CE122" s="1036"/>
      <c r="CF122" s="1053">
        <v>208.4</v>
      </c>
      <c r="CG122" s="1054"/>
      <c r="CH122" s="1054"/>
      <c r="CI122" s="1054"/>
      <c r="CJ122" s="1054"/>
      <c r="CK122" s="1045"/>
      <c r="CL122" s="1046"/>
      <c r="CM122" s="1046"/>
      <c r="CN122" s="1046"/>
      <c r="CO122" s="1047"/>
      <c r="CP122" s="1055" t="s">
        <v>402</v>
      </c>
      <c r="CQ122" s="1056"/>
      <c r="CR122" s="1056"/>
      <c r="CS122" s="1056"/>
      <c r="CT122" s="1056"/>
      <c r="CU122" s="1056"/>
      <c r="CV122" s="1056"/>
      <c r="CW122" s="1056"/>
      <c r="CX122" s="1056"/>
      <c r="CY122" s="1056"/>
      <c r="CZ122" s="1056"/>
      <c r="DA122" s="1056"/>
      <c r="DB122" s="1056"/>
      <c r="DC122" s="1056"/>
      <c r="DD122" s="1056"/>
      <c r="DE122" s="1056"/>
      <c r="DF122" s="1057"/>
      <c r="DG122" s="961">
        <v>150285</v>
      </c>
      <c r="DH122" s="962"/>
      <c r="DI122" s="962"/>
      <c r="DJ122" s="962"/>
      <c r="DK122" s="962"/>
      <c r="DL122" s="962">
        <v>129007</v>
      </c>
      <c r="DM122" s="962"/>
      <c r="DN122" s="962"/>
      <c r="DO122" s="962"/>
      <c r="DP122" s="962"/>
      <c r="DQ122" s="962">
        <v>112296</v>
      </c>
      <c r="DR122" s="962"/>
      <c r="DS122" s="962"/>
      <c r="DT122" s="962"/>
      <c r="DU122" s="962"/>
      <c r="DV122" s="963">
        <v>3.5</v>
      </c>
      <c r="DW122" s="963"/>
      <c r="DX122" s="963"/>
      <c r="DY122" s="963"/>
      <c r="DZ122" s="964"/>
    </row>
    <row r="123" spans="1:130" s="230" customFormat="1" ht="26.25" customHeight="1" x14ac:dyDescent="0.2">
      <c r="A123" s="1093"/>
      <c r="B123" s="985"/>
      <c r="C123" s="958" t="s">
        <v>445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459</v>
      </c>
      <c r="BP123" s="1041"/>
      <c r="BQ123" s="1099">
        <v>10560377</v>
      </c>
      <c r="BR123" s="1100"/>
      <c r="BS123" s="1100"/>
      <c r="BT123" s="1100"/>
      <c r="BU123" s="1100"/>
      <c r="BV123" s="1100">
        <v>9989127</v>
      </c>
      <c r="BW123" s="1100"/>
      <c r="BX123" s="1100"/>
      <c r="BY123" s="1100"/>
      <c r="BZ123" s="1100"/>
      <c r="CA123" s="1100">
        <v>9321815</v>
      </c>
      <c r="CB123" s="1100"/>
      <c r="CC123" s="1100"/>
      <c r="CD123" s="1100"/>
      <c r="CE123" s="1100"/>
      <c r="CF123" s="1037"/>
      <c r="CG123" s="1038"/>
      <c r="CH123" s="1038"/>
      <c r="CI123" s="1038"/>
      <c r="CJ123" s="1039"/>
      <c r="CK123" s="1045"/>
      <c r="CL123" s="1046"/>
      <c r="CM123" s="1046"/>
      <c r="CN123" s="1046"/>
      <c r="CO123" s="1047"/>
      <c r="CP123" s="1055" t="s">
        <v>394</v>
      </c>
      <c r="CQ123" s="1056"/>
      <c r="CR123" s="1056"/>
      <c r="CS123" s="1056"/>
      <c r="CT123" s="1056"/>
      <c r="CU123" s="1056"/>
      <c r="CV123" s="1056"/>
      <c r="CW123" s="1056"/>
      <c r="CX123" s="1056"/>
      <c r="CY123" s="1056"/>
      <c r="CZ123" s="1056"/>
      <c r="DA123" s="1056"/>
      <c r="DB123" s="1056"/>
      <c r="DC123" s="1056"/>
      <c r="DD123" s="1056"/>
      <c r="DE123" s="1056"/>
      <c r="DF123" s="1057"/>
      <c r="DG123" s="994">
        <v>109758</v>
      </c>
      <c r="DH123" s="995"/>
      <c r="DI123" s="995"/>
      <c r="DJ123" s="995"/>
      <c r="DK123" s="996"/>
      <c r="DL123" s="997">
        <v>77108</v>
      </c>
      <c r="DM123" s="995"/>
      <c r="DN123" s="995"/>
      <c r="DO123" s="995"/>
      <c r="DP123" s="996"/>
      <c r="DQ123" s="997">
        <v>71365</v>
      </c>
      <c r="DR123" s="995"/>
      <c r="DS123" s="995"/>
      <c r="DT123" s="995"/>
      <c r="DU123" s="996"/>
      <c r="DV123" s="998">
        <v>2.2000000000000002</v>
      </c>
      <c r="DW123" s="999"/>
      <c r="DX123" s="999"/>
      <c r="DY123" s="999"/>
      <c r="DZ123" s="1000"/>
    </row>
    <row r="124" spans="1:130" s="230" customFormat="1" ht="26.25" customHeight="1" thickBot="1" x14ac:dyDescent="0.25">
      <c r="A124" s="1093"/>
      <c r="B124" s="985"/>
      <c r="C124" s="958" t="s">
        <v>448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460</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39.200000000000003</v>
      </c>
      <c r="BR124" s="1063"/>
      <c r="BS124" s="1063"/>
      <c r="BT124" s="1063"/>
      <c r="BU124" s="1063"/>
      <c r="BV124" s="1063">
        <v>29.7</v>
      </c>
      <c r="BW124" s="1063"/>
      <c r="BX124" s="1063"/>
      <c r="BY124" s="1063"/>
      <c r="BZ124" s="1063"/>
      <c r="CA124" s="1063">
        <v>35.700000000000003</v>
      </c>
      <c r="CB124" s="1063"/>
      <c r="CC124" s="1063"/>
      <c r="CD124" s="1063"/>
      <c r="CE124" s="1063"/>
      <c r="CF124" s="1064"/>
      <c r="CG124" s="1065"/>
      <c r="CH124" s="1065"/>
      <c r="CI124" s="1065"/>
      <c r="CJ124" s="1066"/>
      <c r="CK124" s="1048"/>
      <c r="CL124" s="1048"/>
      <c r="CM124" s="1048"/>
      <c r="CN124" s="1048"/>
      <c r="CO124" s="1049"/>
      <c r="CP124" s="1055" t="s">
        <v>461</v>
      </c>
      <c r="CQ124" s="1056"/>
      <c r="CR124" s="1056"/>
      <c r="CS124" s="1056"/>
      <c r="CT124" s="1056"/>
      <c r="CU124" s="1056"/>
      <c r="CV124" s="1056"/>
      <c r="CW124" s="1056"/>
      <c r="CX124" s="1056"/>
      <c r="CY124" s="1056"/>
      <c r="CZ124" s="1056"/>
      <c r="DA124" s="1056"/>
      <c r="DB124" s="1056"/>
      <c r="DC124" s="1056"/>
      <c r="DD124" s="1056"/>
      <c r="DE124" s="1056"/>
      <c r="DF124" s="1057"/>
      <c r="DG124" s="1040">
        <v>147619</v>
      </c>
      <c r="DH124" s="1022"/>
      <c r="DI124" s="1022"/>
      <c r="DJ124" s="1022"/>
      <c r="DK124" s="1023"/>
      <c r="DL124" s="1021">
        <v>161967</v>
      </c>
      <c r="DM124" s="1022"/>
      <c r="DN124" s="1022"/>
      <c r="DO124" s="1022"/>
      <c r="DP124" s="1023"/>
      <c r="DQ124" s="1021">
        <v>139251</v>
      </c>
      <c r="DR124" s="1022"/>
      <c r="DS124" s="1022"/>
      <c r="DT124" s="1022"/>
      <c r="DU124" s="1023"/>
      <c r="DV124" s="1024">
        <v>4.4000000000000004</v>
      </c>
      <c r="DW124" s="1025"/>
      <c r="DX124" s="1025"/>
      <c r="DY124" s="1025"/>
      <c r="DZ124" s="1026"/>
    </row>
    <row r="125" spans="1:130" s="230" customFormat="1" ht="26.25" customHeight="1" x14ac:dyDescent="0.2">
      <c r="A125" s="1093"/>
      <c r="B125" s="985"/>
      <c r="C125" s="958" t="s">
        <v>450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462</v>
      </c>
      <c r="CL125" s="1043"/>
      <c r="CM125" s="1043"/>
      <c r="CN125" s="1043"/>
      <c r="CO125" s="1044"/>
      <c r="CP125" s="965" t="s">
        <v>463</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452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464</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465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466</v>
      </c>
      <c r="AY127" s="1068"/>
      <c r="AZ127" s="1068"/>
      <c r="BA127" s="1068"/>
      <c r="BB127" s="1068"/>
      <c r="BC127" s="1068"/>
      <c r="BD127" s="1068"/>
      <c r="BE127" s="1069"/>
      <c r="BF127" s="1070" t="s">
        <v>467</v>
      </c>
      <c r="BG127" s="1068"/>
      <c r="BH127" s="1068"/>
      <c r="BI127" s="1068"/>
      <c r="BJ127" s="1068"/>
      <c r="BK127" s="1068"/>
      <c r="BL127" s="1069"/>
      <c r="BM127" s="1070" t="s">
        <v>468</v>
      </c>
      <c r="BN127" s="1068"/>
      <c r="BO127" s="1068"/>
      <c r="BP127" s="1068"/>
      <c r="BQ127" s="1068"/>
      <c r="BR127" s="1068"/>
      <c r="BS127" s="1069"/>
      <c r="BT127" s="1070" t="s">
        <v>469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470</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471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472</v>
      </c>
      <c r="X128" s="1079"/>
      <c r="Y128" s="1079"/>
      <c r="Z128" s="1080"/>
      <c r="AA128" s="1081">
        <v>70519</v>
      </c>
      <c r="AB128" s="1082"/>
      <c r="AC128" s="1082"/>
      <c r="AD128" s="1082"/>
      <c r="AE128" s="1083"/>
      <c r="AF128" s="1084">
        <v>61279</v>
      </c>
      <c r="AG128" s="1082"/>
      <c r="AH128" s="1082"/>
      <c r="AI128" s="1082"/>
      <c r="AJ128" s="1083"/>
      <c r="AK128" s="1084">
        <v>60245</v>
      </c>
      <c r="AL128" s="1082"/>
      <c r="AM128" s="1082"/>
      <c r="AN128" s="1082"/>
      <c r="AO128" s="1083"/>
      <c r="AP128" s="1085"/>
      <c r="AQ128" s="1086"/>
      <c r="AR128" s="1086"/>
      <c r="AS128" s="1086"/>
      <c r="AT128" s="1087"/>
      <c r="AU128" s="232"/>
      <c r="AV128" s="232"/>
      <c r="AW128" s="232"/>
      <c r="AX128" s="932" t="s">
        <v>473</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474</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475</v>
      </c>
      <c r="X129" s="1107"/>
      <c r="Y129" s="1107"/>
      <c r="Z129" s="1108"/>
      <c r="AA129" s="994">
        <v>4336707</v>
      </c>
      <c r="AB129" s="995"/>
      <c r="AC129" s="995"/>
      <c r="AD129" s="995"/>
      <c r="AE129" s="996"/>
      <c r="AF129" s="997">
        <v>4055693</v>
      </c>
      <c r="AG129" s="995"/>
      <c r="AH129" s="995"/>
      <c r="AI129" s="995"/>
      <c r="AJ129" s="996"/>
      <c r="AK129" s="997">
        <v>4045520</v>
      </c>
      <c r="AL129" s="995"/>
      <c r="AM129" s="995"/>
      <c r="AN129" s="995"/>
      <c r="AO129" s="996"/>
      <c r="AP129" s="1109"/>
      <c r="AQ129" s="1110"/>
      <c r="AR129" s="1110"/>
      <c r="AS129" s="1110"/>
      <c r="AT129" s="1111"/>
      <c r="AU129" s="233"/>
      <c r="AV129" s="233"/>
      <c r="AW129" s="233"/>
      <c r="AX129" s="1101" t="s">
        <v>476</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477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478</v>
      </c>
      <c r="X130" s="1107"/>
      <c r="Y130" s="1107"/>
      <c r="Z130" s="1108"/>
      <c r="AA130" s="994">
        <v>950008</v>
      </c>
      <c r="AB130" s="995"/>
      <c r="AC130" s="995"/>
      <c r="AD130" s="995"/>
      <c r="AE130" s="996"/>
      <c r="AF130" s="997">
        <v>914940</v>
      </c>
      <c r="AG130" s="995"/>
      <c r="AH130" s="995"/>
      <c r="AI130" s="995"/>
      <c r="AJ130" s="996"/>
      <c r="AK130" s="997">
        <v>863885</v>
      </c>
      <c r="AL130" s="995"/>
      <c r="AM130" s="995"/>
      <c r="AN130" s="995"/>
      <c r="AO130" s="996"/>
      <c r="AP130" s="1109"/>
      <c r="AQ130" s="1110"/>
      <c r="AR130" s="1110"/>
      <c r="AS130" s="1110"/>
      <c r="AT130" s="1111"/>
      <c r="AU130" s="233"/>
      <c r="AV130" s="233"/>
      <c r="AW130" s="233"/>
      <c r="AX130" s="1101" t="s">
        <v>479</v>
      </c>
      <c r="AY130" s="959"/>
      <c r="AZ130" s="959"/>
      <c r="BA130" s="959"/>
      <c r="BB130" s="959"/>
      <c r="BC130" s="959"/>
      <c r="BD130" s="959"/>
      <c r="BE130" s="960"/>
      <c r="BF130" s="1137">
        <v>13.7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480</v>
      </c>
      <c r="X131" s="1144"/>
      <c r="Y131" s="1144"/>
      <c r="Z131" s="1145"/>
      <c r="AA131" s="1040">
        <v>3386699</v>
      </c>
      <c r="AB131" s="1022"/>
      <c r="AC131" s="1022"/>
      <c r="AD131" s="1022"/>
      <c r="AE131" s="1023"/>
      <c r="AF131" s="1021">
        <v>3140753</v>
      </c>
      <c r="AG131" s="1022"/>
      <c r="AH131" s="1022"/>
      <c r="AI131" s="1022"/>
      <c r="AJ131" s="1023"/>
      <c r="AK131" s="1021">
        <v>3181635</v>
      </c>
      <c r="AL131" s="1022"/>
      <c r="AM131" s="1022"/>
      <c r="AN131" s="1022"/>
      <c r="AO131" s="1023"/>
      <c r="AP131" s="1146"/>
      <c r="AQ131" s="1147"/>
      <c r="AR131" s="1147"/>
      <c r="AS131" s="1147"/>
      <c r="AT131" s="1148"/>
      <c r="AU131" s="233"/>
      <c r="AV131" s="233"/>
      <c r="AW131" s="233"/>
      <c r="AX131" s="1119" t="s">
        <v>481</v>
      </c>
      <c r="AY131" s="762"/>
      <c r="AZ131" s="762"/>
      <c r="BA131" s="762"/>
      <c r="BB131" s="762"/>
      <c r="BC131" s="762"/>
      <c r="BD131" s="762"/>
      <c r="BE131" s="1072"/>
      <c r="BF131" s="1120">
        <v>35.700000000000003</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482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483</v>
      </c>
      <c r="W132" s="1130"/>
      <c r="X132" s="1130"/>
      <c r="Y132" s="1130"/>
      <c r="Z132" s="1131"/>
      <c r="AA132" s="1132">
        <v>12.32884883</v>
      </c>
      <c r="AB132" s="1133"/>
      <c r="AC132" s="1133"/>
      <c r="AD132" s="1133"/>
      <c r="AE132" s="1134"/>
      <c r="AF132" s="1135">
        <v>14.627957049999999</v>
      </c>
      <c r="AG132" s="1133"/>
      <c r="AH132" s="1133"/>
      <c r="AI132" s="1133"/>
      <c r="AJ132" s="1134"/>
      <c r="AK132" s="1135">
        <v>14.161115280000001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484</v>
      </c>
      <c r="W133" s="1113"/>
      <c r="X133" s="1113"/>
      <c r="Y133" s="1113"/>
      <c r="Z133" s="1114"/>
      <c r="AA133" s="1115">
        <v>12.9</v>
      </c>
      <c r="AB133" s="1116"/>
      <c r="AC133" s="1116"/>
      <c r="AD133" s="1116"/>
      <c r="AE133" s="1117"/>
      <c r="AF133" s="1115">
        <v>13.3</v>
      </c>
      <c r="AG133" s="1116"/>
      <c r="AH133" s="1116"/>
      <c r="AI133" s="1116"/>
      <c r="AJ133" s="1117"/>
      <c r="AK133" s="1115">
        <v>13.7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STKIZLNOcmk51P+ZEUgGN96lqOmg6Bq7WzT9kkc0IpDM2/QLtImcWMXJMxow862fhoSccOA1rQwwf6om7JvIw==" saltValue="1Yeeua+xS9EH04kFEy4iF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485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G4pQ7PulhNrucMf+6VcBOhpX1VLOnT+ER/KULtgkiPNPDvKIb+r5ZwG03VvJIzE2jyHJhQFCujT8DOpW7bjytw==" saltValue="Grm6tnvt9vlf4SmLXNjqx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atZMu6oDo3iKaYloF7qEh3TD6EJJBLHgO4bmojJ8hfPPbSnZBYz5tx6ZpZE6d4/tLRYZbLQMmXVw9bL9j7taLg==" saltValue="7zYfIqlKN8TJyC1k5xbeB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488</v>
      </c>
      <c r="AP7" s="272"/>
      <c r="AQ7" s="273" t="s">
        <v>489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490</v>
      </c>
      <c r="AQ8" s="279" t="s">
        <v>491</v>
      </c>
      <c r="AR8" s="280" t="s">
        <v>492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493</v>
      </c>
      <c r="AL9" s="1153"/>
      <c r="AM9" s="1153"/>
      <c r="AN9" s="1154"/>
      <c r="AO9" s="281">
        <v>1333419</v>
      </c>
      <c r="AP9" s="281">
        <v>215764</v>
      </c>
      <c r="AQ9" s="282">
        <v>143042</v>
      </c>
      <c r="AR9" s="283">
        <v>50.8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494</v>
      </c>
      <c r="AL10" s="1153"/>
      <c r="AM10" s="1153"/>
      <c r="AN10" s="1154"/>
      <c r="AO10" s="284">
        <v>1077</v>
      </c>
      <c r="AP10" s="284">
        <v>174</v>
      </c>
      <c r="AQ10" s="285">
        <v>17233</v>
      </c>
      <c r="AR10" s="286">
        <v>-99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495</v>
      </c>
      <c r="AL11" s="1153"/>
      <c r="AM11" s="1153"/>
      <c r="AN11" s="1154"/>
      <c r="AO11" s="284" t="s">
        <v>496</v>
      </c>
      <c r="AP11" s="284" t="s">
        <v>496</v>
      </c>
      <c r="AQ11" s="285">
        <v>1297</v>
      </c>
      <c r="AR11" s="286" t="s">
        <v>496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497</v>
      </c>
      <c r="AL12" s="1153"/>
      <c r="AM12" s="1153"/>
      <c r="AN12" s="1154"/>
      <c r="AO12" s="284" t="s">
        <v>496</v>
      </c>
      <c r="AP12" s="284" t="s">
        <v>496</v>
      </c>
      <c r="AQ12" s="285" t="s">
        <v>496</v>
      </c>
      <c r="AR12" s="286" t="s">
        <v>496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498</v>
      </c>
      <c r="AL13" s="1153"/>
      <c r="AM13" s="1153"/>
      <c r="AN13" s="1154"/>
      <c r="AO13" s="284">
        <v>88878</v>
      </c>
      <c r="AP13" s="284">
        <v>14382</v>
      </c>
      <c r="AQ13" s="285">
        <v>5542</v>
      </c>
      <c r="AR13" s="286">
        <v>159.5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499</v>
      </c>
      <c r="AL14" s="1153"/>
      <c r="AM14" s="1153"/>
      <c r="AN14" s="1154"/>
      <c r="AO14" s="284">
        <v>80508</v>
      </c>
      <c r="AP14" s="284">
        <v>13027</v>
      </c>
      <c r="AQ14" s="285">
        <v>2886</v>
      </c>
      <c r="AR14" s="286">
        <v>351.4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500</v>
      </c>
      <c r="AL15" s="1156"/>
      <c r="AM15" s="1156"/>
      <c r="AN15" s="1157"/>
      <c r="AO15" s="284">
        <v>-97059</v>
      </c>
      <c r="AP15" s="284">
        <v>-15705</v>
      </c>
      <c r="AQ15" s="285">
        <v>-8856</v>
      </c>
      <c r="AR15" s="286">
        <v>77.3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1406823</v>
      </c>
      <c r="AP16" s="284">
        <v>227641</v>
      </c>
      <c r="AQ16" s="285">
        <v>161143</v>
      </c>
      <c r="AR16" s="286">
        <v>41.3</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502</v>
      </c>
      <c r="AP20" s="293" t="s">
        <v>503</v>
      </c>
      <c r="AQ20" s="294" t="s">
        <v>504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505</v>
      </c>
      <c r="AL21" s="1159"/>
      <c r="AM21" s="1159"/>
      <c r="AN21" s="1160"/>
      <c r="AO21" s="297">
        <v>24.27</v>
      </c>
      <c r="AP21" s="298">
        <v>14.02</v>
      </c>
      <c r="AQ21" s="299">
        <v>10.25</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506</v>
      </c>
      <c r="AL22" s="1159"/>
      <c r="AM22" s="1159"/>
      <c r="AN22" s="1160"/>
      <c r="AO22" s="302">
        <v>91.2</v>
      </c>
      <c r="AP22" s="303">
        <v>96.2</v>
      </c>
      <c r="AQ22" s="304">
        <v>-5</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507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488</v>
      </c>
      <c r="AP30" s="272"/>
      <c r="AQ30" s="273" t="s">
        <v>489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490</v>
      </c>
      <c r="AQ31" s="279" t="s">
        <v>491</v>
      </c>
      <c r="AR31" s="280" t="s">
        <v>492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510</v>
      </c>
      <c r="AL32" s="1167"/>
      <c r="AM32" s="1167"/>
      <c r="AN32" s="1168"/>
      <c r="AO32" s="312">
        <v>1122376</v>
      </c>
      <c r="AP32" s="312">
        <v>181614</v>
      </c>
      <c r="AQ32" s="313">
        <v>81691</v>
      </c>
      <c r="AR32" s="314">
        <v>122.3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511</v>
      </c>
      <c r="AL33" s="1167"/>
      <c r="AM33" s="1167"/>
      <c r="AN33" s="1168"/>
      <c r="AO33" s="312" t="s">
        <v>496</v>
      </c>
      <c r="AP33" s="312" t="s">
        <v>496</v>
      </c>
      <c r="AQ33" s="313" t="s">
        <v>496</v>
      </c>
      <c r="AR33" s="314" t="s">
        <v>496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512</v>
      </c>
      <c r="AL34" s="1167"/>
      <c r="AM34" s="1167"/>
      <c r="AN34" s="1168"/>
      <c r="AO34" s="312" t="s">
        <v>496</v>
      </c>
      <c r="AP34" s="312" t="s">
        <v>496</v>
      </c>
      <c r="AQ34" s="313" t="s">
        <v>496</v>
      </c>
      <c r="AR34" s="314" t="s">
        <v>496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513</v>
      </c>
      <c r="AL35" s="1167"/>
      <c r="AM35" s="1167"/>
      <c r="AN35" s="1168"/>
      <c r="AO35" s="312">
        <v>252309</v>
      </c>
      <c r="AP35" s="312">
        <v>40827</v>
      </c>
      <c r="AQ35" s="313">
        <v>27672</v>
      </c>
      <c r="AR35" s="314">
        <v>47.5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514</v>
      </c>
      <c r="AL36" s="1167"/>
      <c r="AM36" s="1167"/>
      <c r="AN36" s="1168"/>
      <c r="AO36" s="312" t="s">
        <v>496</v>
      </c>
      <c r="AP36" s="312" t="s">
        <v>496</v>
      </c>
      <c r="AQ36" s="313">
        <v>4845</v>
      </c>
      <c r="AR36" s="314" t="s">
        <v>496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515</v>
      </c>
      <c r="AL37" s="1167"/>
      <c r="AM37" s="1167"/>
      <c r="AN37" s="1168"/>
      <c r="AO37" s="312" t="s">
        <v>496</v>
      </c>
      <c r="AP37" s="312" t="s">
        <v>496</v>
      </c>
      <c r="AQ37" s="313">
        <v>448</v>
      </c>
      <c r="AR37" s="314" t="s">
        <v>496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516</v>
      </c>
      <c r="AL38" s="1170"/>
      <c r="AM38" s="1170"/>
      <c r="AN38" s="1171"/>
      <c r="AO38" s="315" t="s">
        <v>496</v>
      </c>
      <c r="AP38" s="315" t="s">
        <v>496</v>
      </c>
      <c r="AQ38" s="316">
        <v>4</v>
      </c>
      <c r="AR38" s="304" t="s">
        <v>496</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517</v>
      </c>
      <c r="AL39" s="1170"/>
      <c r="AM39" s="1170"/>
      <c r="AN39" s="1171"/>
      <c r="AO39" s="312">
        <v>-60245</v>
      </c>
      <c r="AP39" s="312">
        <v>-9748</v>
      </c>
      <c r="AQ39" s="313">
        <v>-1961</v>
      </c>
      <c r="AR39" s="314">
        <v>397.1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518</v>
      </c>
      <c r="AL40" s="1167"/>
      <c r="AM40" s="1167"/>
      <c r="AN40" s="1168"/>
      <c r="AO40" s="312">
        <v>-863885</v>
      </c>
      <c r="AP40" s="312">
        <v>-139787</v>
      </c>
      <c r="AQ40" s="313">
        <v>-75713</v>
      </c>
      <c r="AR40" s="314">
        <v>84.6</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450555</v>
      </c>
      <c r="AP41" s="312">
        <v>72905</v>
      </c>
      <c r="AQ41" s="313">
        <v>36985</v>
      </c>
      <c r="AR41" s="314">
        <v>97.1</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520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488</v>
      </c>
      <c r="AN49" s="1163" t="s">
        <v>521</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522</v>
      </c>
      <c r="AO50" s="329" t="s">
        <v>523</v>
      </c>
      <c r="AP50" s="330" t="s">
        <v>524</v>
      </c>
      <c r="AQ50" s="331" t="s">
        <v>525</v>
      </c>
      <c r="AR50" s="332" t="s">
        <v>526</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527</v>
      </c>
      <c r="AL51" s="325"/>
      <c r="AM51" s="333">
        <v>1140669</v>
      </c>
      <c r="AN51" s="334">
        <v>168713</v>
      </c>
      <c r="AO51" s="335">
        <v>-4.8</v>
      </c>
      <c r="AP51" s="336">
        <v>126262</v>
      </c>
      <c r="AQ51" s="337">
        <v>10</v>
      </c>
      <c r="AR51" s="338">
        <v>-14.8</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528</v>
      </c>
      <c r="AM52" s="341">
        <v>528432</v>
      </c>
      <c r="AN52" s="342">
        <v>78159</v>
      </c>
      <c r="AO52" s="343">
        <v>-3.6</v>
      </c>
      <c r="AP52" s="344">
        <v>56769</v>
      </c>
      <c r="AQ52" s="345">
        <v>2.1</v>
      </c>
      <c r="AR52" s="346">
        <v>-5.7</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529</v>
      </c>
      <c r="AL53" s="325"/>
      <c r="AM53" s="333">
        <v>1654543</v>
      </c>
      <c r="AN53" s="334">
        <v>252371</v>
      </c>
      <c r="AO53" s="335">
        <v>49.6</v>
      </c>
      <c r="AP53" s="336">
        <v>126525</v>
      </c>
      <c r="AQ53" s="337">
        <v>0.2</v>
      </c>
      <c r="AR53" s="338">
        <v>49.4</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528</v>
      </c>
      <c r="AM54" s="341">
        <v>744324</v>
      </c>
      <c r="AN54" s="342">
        <v>113533</v>
      </c>
      <c r="AO54" s="343">
        <v>45.3</v>
      </c>
      <c r="AP54" s="344">
        <v>67052</v>
      </c>
      <c r="AQ54" s="345">
        <v>18.100000000000001</v>
      </c>
      <c r="AR54" s="346">
        <v>27.2</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530</v>
      </c>
      <c r="AL55" s="325"/>
      <c r="AM55" s="333">
        <v>1489977</v>
      </c>
      <c r="AN55" s="334">
        <v>231471</v>
      </c>
      <c r="AO55" s="335">
        <v>-8.3000000000000007</v>
      </c>
      <c r="AP55" s="336">
        <v>122054</v>
      </c>
      <c r="AQ55" s="337">
        <v>-3.5</v>
      </c>
      <c r="AR55" s="338">
        <v>-4.8</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528</v>
      </c>
      <c r="AM56" s="341">
        <v>774142</v>
      </c>
      <c r="AN56" s="342">
        <v>120264</v>
      </c>
      <c r="AO56" s="343">
        <v>5.9</v>
      </c>
      <c r="AP56" s="344">
        <v>68298</v>
      </c>
      <c r="AQ56" s="345">
        <v>1.9</v>
      </c>
      <c r="AR56" s="346">
        <v>4</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531</v>
      </c>
      <c r="AL57" s="325"/>
      <c r="AM57" s="333">
        <v>841503</v>
      </c>
      <c r="AN57" s="334">
        <v>133933</v>
      </c>
      <c r="AO57" s="335">
        <v>-42.1</v>
      </c>
      <c r="AP57" s="336">
        <v>111644</v>
      </c>
      <c r="AQ57" s="337">
        <v>-8.5</v>
      </c>
      <c r="AR57" s="338">
        <v>-33.6</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528</v>
      </c>
      <c r="AM58" s="341">
        <v>423596</v>
      </c>
      <c r="AN58" s="342">
        <v>67419</v>
      </c>
      <c r="AO58" s="343">
        <v>-43.9</v>
      </c>
      <c r="AP58" s="344">
        <v>66606</v>
      </c>
      <c r="AQ58" s="345">
        <v>-2.5</v>
      </c>
      <c r="AR58" s="346">
        <v>-41.4</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532</v>
      </c>
      <c r="AL59" s="325"/>
      <c r="AM59" s="333">
        <v>1679205</v>
      </c>
      <c r="AN59" s="334">
        <v>271716</v>
      </c>
      <c r="AO59" s="335">
        <v>102.9</v>
      </c>
      <c r="AP59" s="336">
        <v>127917</v>
      </c>
      <c r="AQ59" s="337">
        <v>14.6</v>
      </c>
      <c r="AR59" s="338">
        <v>88.3</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528</v>
      </c>
      <c r="AM60" s="341">
        <v>571589</v>
      </c>
      <c r="AN60" s="342">
        <v>92490</v>
      </c>
      <c r="AO60" s="343">
        <v>37.200000000000003</v>
      </c>
      <c r="AP60" s="344">
        <v>69746</v>
      </c>
      <c r="AQ60" s="345">
        <v>4.7</v>
      </c>
      <c r="AR60" s="346">
        <v>32.5</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533</v>
      </c>
      <c r="AL61" s="347"/>
      <c r="AM61" s="348">
        <v>1361179</v>
      </c>
      <c r="AN61" s="349">
        <v>211641</v>
      </c>
      <c r="AO61" s="350">
        <v>19.5</v>
      </c>
      <c r="AP61" s="351">
        <v>122880</v>
      </c>
      <c r="AQ61" s="352">
        <v>2.6</v>
      </c>
      <c r="AR61" s="338">
        <v>16.899999999999999</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528</v>
      </c>
      <c r="AM62" s="341">
        <v>608417</v>
      </c>
      <c r="AN62" s="342">
        <v>94373</v>
      </c>
      <c r="AO62" s="343">
        <v>8.1999999999999993</v>
      </c>
      <c r="AP62" s="344">
        <v>65694</v>
      </c>
      <c r="AQ62" s="345">
        <v>4.9000000000000004</v>
      </c>
      <c r="AR62" s="346">
        <v>3.3</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ctXPTLxtM5lEfspNBGC/M83WRFHY4RxcZPHHSqcHJIfsFztoDOc1zmtMJmx4EEeWuHCGTv5NKoXQ9JLDM1f30g==" saltValue="rmVo5lquLJLMC1ky5C4sO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485</v>
      </c>
    </row>
    <row r="121" spans="125:125" ht="13.5" hidden="1" customHeight="1" x14ac:dyDescent="0.2">
      <c r="DU121" s="259"/>
    </row>
  </sheetData>
  <sheetProtection algorithmName="SHA-512" hashValue="MeC9p/C1Jbq200HqyZSJGN2hXZYPAw84VtBpJBAumkmPn7PxTjLmxiITmQPLESfhsJEofRTw5Tx3EynWyv+VNw==" saltValue="JaczY11mujcaBFT2MkB+G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485</v>
      </c>
    </row>
  </sheetData>
  <sheetProtection algorithmName="SHA-512" hashValue="2Jrwc9Io3dCTPrHnoxLOeJhXeykHOi+2hKi0GIG3ksDYHVVWOzcHUs+OR3SrLCGGyekdQitK5ks+IDJxGYqXSA==" saltValue="S9vRV3IkaLIAGcKGVTPjo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zoomScale="75" zoomScaleNormal="7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535</v>
      </c>
      <c r="G46" s="8" t="s">
        <v>536</v>
      </c>
      <c r="H46" s="8" t="s">
        <v>537</v>
      </c>
      <c r="I46" s="8" t="s">
        <v>538</v>
      </c>
      <c r="J46" s="9" t="s">
        <v>539</v>
      </c>
    </row>
    <row r="47" spans="2:10" ht="57.75" customHeight="1" x14ac:dyDescent="0.2">
      <c r="B47" s="10"/>
      <c r="C47" s="1175" t="s">
        <v>3</v>
      </c>
      <c r="D47" s="1175"/>
      <c r="E47" s="1176"/>
      <c r="F47" s="11">
        <v>23.61</v>
      </c>
      <c r="G47" s="12">
        <v>25.65</v>
      </c>
      <c r="H47" s="12">
        <v>24.54</v>
      </c>
      <c r="I47" s="12">
        <v>27.56</v>
      </c>
      <c r="J47" s="13">
        <v>23.43</v>
      </c>
    </row>
    <row r="48" spans="2:10" ht="57.75" customHeight="1" x14ac:dyDescent="0.2">
      <c r="B48" s="14"/>
      <c r="C48" s="1177" t="s">
        <v>4</v>
      </c>
      <c r="D48" s="1177"/>
      <c r="E48" s="1178"/>
      <c r="F48" s="15">
        <v>1.79</v>
      </c>
      <c r="G48" s="16">
        <v>1.1299999999999999</v>
      </c>
      <c r="H48" s="16">
        <v>3.09</v>
      </c>
      <c r="I48" s="16">
        <v>1.78</v>
      </c>
      <c r="J48" s="17">
        <v>1.77</v>
      </c>
    </row>
    <row r="49" spans="2:10" ht="57.75" customHeight="1" thickBot="1" x14ac:dyDescent="0.25">
      <c r="B49" s="18"/>
      <c r="C49" s="1179" t="s">
        <v>5</v>
      </c>
      <c r="D49" s="1179"/>
      <c r="E49" s="1180"/>
      <c r="F49" s="19" t="s">
        <v>540</v>
      </c>
      <c r="G49" s="20">
        <v>1.78</v>
      </c>
      <c r="H49" s="20">
        <v>2.0099999999999998</v>
      </c>
      <c r="I49" s="20" t="s">
        <v>541</v>
      </c>
      <c r="J49" s="21" t="s">
        <v>542</v>
      </c>
    </row>
    <row r="50" spans="2:10" ht="13" x14ac:dyDescent="0.2"/>
  </sheetData>
  <sheetProtection algorithmName="SHA-512" hashValue="6P4mrY+gFmc5b/hGUowjjrQfpwcq+11PnmeMyxDHlWkp76OHWPbSmHANQMGMuouYV/VmpU8d7WZh0VWTfCa/Aw==" saltValue="Jj4GCbG+MN59AVPSvfK/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伊藤万里子</cp:lastModifiedBy>
  <cp:lastPrinted>2025-03-25T02:27:53Z</cp:lastPrinted>
  <dcterms:created xsi:type="dcterms:W3CDTF">2025-02-19T04:35:37Z</dcterms:created>
  <dcterms:modified xsi:type="dcterms:W3CDTF">2025-09-19T00:16:47Z</dcterms:modified>
  <cp:category/>
</cp:coreProperties>
</file>