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25E708A4-DB96-448C-A287-A766875E66CA}" xr6:coauthVersionLast="47" xr6:coauthVersionMax="47" xr10:uidLastSave="{00000000-0000-0000-0000-000000000000}"/>
  <bookViews>
    <workbookView xWindow="28680" yWindow="-120" windowWidth="19440" windowHeight="14880" tabRatio="8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AM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AM34" i="10" l="1"/>
  <c r="AM35" i="10" l="1"/>
  <c r="AM36" i="10" s="1"/>
  <c r="BE34" i="10" l="1"/>
  <c r="BE35" i="10" l="1"/>
  <c r="BE36" i="10" s="1"/>
  <c r="BE37" i="10" s="1"/>
  <c r="BW34" i="10" l="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<sst xmlns="http://schemas.openxmlformats.org/spreadsheetml/2006/main" count="1197" uniqueCount="592">
  <si>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</si>
  <si>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</si>
  <si>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</si>
  <si>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</si>
  <si>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</si>
  <si>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</si>
  <si>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</si>
  <si>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</si>
  <si>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</si>
  <si>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</si>
  <si>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</si>
  <si>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</si>
  <si>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</si>
  <si>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</si>
  <si>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</si>
  <si>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</si>
  <si>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</si>
  <si>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</si>
  <si>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</si>
  <si>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</si>
  <si>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</si>
  <si>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</si>
  <si>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</si>
  <si>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</si>
  <si>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</si>
  <si>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</si>
  <si>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</si>
  <si>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</si>
  <si>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</si>
  <si>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</si>
  <si>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</si>
  <si>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</si>
  <si>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</si>
  <si>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</si>
  <si>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</si>
  <si>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</si>
  <si>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</si>
  <si>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</si>
  <si>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</si>
  <si>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</si>
  <si>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</si>
  <si>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</si>
  <si>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</si>
  <si>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</si>
  <si>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</si>
  <si>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</si>
  <si>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</si>
  <si>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</si>
  <si>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</si>
  <si>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</si>
  <si>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</si>
  <si>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</si>
  <si>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</si>
  <si>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</si>
  <si>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</si>
  <si>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</si>
  <si>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</si>
  <si>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</si>
  <si>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</si>
  <si>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</si>
  <si>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</si>
  <si>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</si>
  <si>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</si>
  <si>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</si>
  <si>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</si>
  <si>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</si>
  <si>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</si>
  <si>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</si>
  <si>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</si>
  <si>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</si>
  <si>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</si>
  <si>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</si>
  <si>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</si>
  <si>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</si>
  <si>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</si>
  <si>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</si>
  <si>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</si>
  <si>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</si>
  <si>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</si>
  <si>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</si>
  <si>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</si>
  <si>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</si>
  <si>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</si>
  <si>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</si>
  <si>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</si>
  <si>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</si>
  <si>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</si>
  <si>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</si>
  <si>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</si>
  <si>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</si>
  <si>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</si>
  <si>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</si>
  <si>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</si>
  <si>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</si>
  <si>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</si>
  <si>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</si>
  <si>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</si>
  <si>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</si>
  <si>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</si>
  <si>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</si>
  <si>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</si>
  <si>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</si>
  <si>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</si>
  <si>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</si>
  <si>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</si>
  <si>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</si>
  <si>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</si>
  <si>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</si>
  <si>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</si>
  <si>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</si>
  <si>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</si>
  <si>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</si>
  <si>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</si>
  <si>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</si>
  <si>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</si>
  <si>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</si>
  <si>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</si>
  <si>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</si>
  <si>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</si>
  <si>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</si>
  <si>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</si>
  <si>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</si>
  <si>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</si>
  <si>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</si>
  <si>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</si>
  <si>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</si>
  <si>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</si>
  <si>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</si>
  <si>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</si>
  <si>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</si>
  <si>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</si>
  <si>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</si>
  <si>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</si>
  <si>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</si>
  <si>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</si>
  <si>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</si>
  <si>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</si>
  <si>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</si>
  <si>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</si>
  <si>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</si>
  <si>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</si>
  <si>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</si>
  <si>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</si>
  <si>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</si>
  <si>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</si>
  <si>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</si>
  <si>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</si>
  <si>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</si>
  <si>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</si>
  <si>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</si>
  <si>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</si>
  <si>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</si>
  <si>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</si>
  <si>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</si>
  <si>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</si>
  <si>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</si>
  <si>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</si>
  <si>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</si>
  <si>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</si>
  <si>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</si>
  <si>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</si>
  <si>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</si>
  <si>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</si>
  <si>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</si>
  <si>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</si>
  <si>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</si>
  <si>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</si>
  <si>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</si>
  <si>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</si>
  <si>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</si>
  <si>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</si>
  <si>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</si>
  <si>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</si>
  <si>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</si>
  <si>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</si>
  <si>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</si>
  <si>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</si>
  <si>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</si>
  <si>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</si>
  <si>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</si>
  <si>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</si>
  <si>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</si>
  <si>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</si>
  <si>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</si>
  <si>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</si>
  <si>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</si>
  <si>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</si>
  <si>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</si>
  <si>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</si>
  <si>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</si>
  <si>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</si>
  <si>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</si>
  <si>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</si>
  <si>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</si>
  <si>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</si>
  <si>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</si>
  <si>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</si>
  <si>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</si>
  <si>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</si>
  <si>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</si>
  <si>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</si>
  <si>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</si>
  <si>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</si>
  <si>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愛媛県四国中央市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</si>
  <si>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</si>
  <si>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</si>
  <si>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</si>
  <si>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</si>
  <si>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</si>
  <si>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</si>
  <si>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</si>
  <si>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</si>
  <si>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</si>
  <si>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</si>
  <si>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</si>
  <si>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</si>
  <si>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</si>
  <si>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</si>
  <si>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</si>
  <si>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</si>
  <si>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</si>
  <si>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</si>
  <si>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</si>
  <si>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</si>
  <si>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</si>
  <si>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</si>
  <si>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</si>
  <si>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</si>
  <si>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</si>
  <si>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</si>
  <si>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</si>
  <si>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</si>
  <si>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</si>
  <si>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</si>
  <si>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</si>
  <si>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</si>
  <si>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</si>
  <si>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</si>
  <si>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</si>
  <si>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</si>
  <si>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</si>
  <si>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</si>
  <si>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</si>
  <si>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</si>
  <si>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</si>
  <si>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</si>
  <si>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</si>
  <si>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</si>
  <si>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</si>
  <si>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</si>
  <si>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</si>
  <si>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</si>
  <si>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</si>
  <si>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</si>
  <si>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</si>
  <si>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</si>
  <si>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</si>
  <si>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</si>
  <si>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</si>
  <si>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</si>
  <si>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</si>
  <si>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</si>
  <si>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</si>
  <si>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</si>
  <si>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</si>
  <si>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</si>
  <si>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</si>
  <si>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</si>
  <si>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</si>
  <si>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</si>
  <si>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</si>
  <si>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</si>
  <si>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</si>
  <si>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</si>
  <si>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</si>
  <si>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</si>
  <si>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</si>
  <si>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</si>
  <si>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</si>
  <si>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</si>
  <si>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</si>
  <si>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</si>
  <si>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</si>
  <si>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</si>
  <si>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</si>
  <si>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</si>
  <si>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</si>
  <si>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</si>
  <si>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</si>
  <si>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</si>
  <si>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</si>
  <si>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</si>
  <si>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</si>
  <si>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</si>
  <si>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</si>
  <si>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</si>
  <si>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</si>
  <si>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</si>
  <si>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</si>
  <si>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</si>
  <si>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</si>
  <si>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</si>
  <si>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</si>
  <si>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</si>
  <si>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</si>
  <si>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</si>
  <si>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</si>
  <si>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</si>
  <si>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</si>
  <si>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</si>
  <si>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</si>
  <si>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</si>
  <si>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</si>
  <si>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</si>
  <si>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</si>
  <si>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</si>
  <si>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</si>
  <si>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</si>
  <si>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</si>
  <si>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</si>
  <si>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</si>
  <si>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</si>
  <si>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</si>
  <si>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</si>
  <si>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</si>
  <si>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</si>
  <si>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</si>
  <si>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</si>
  <si>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</si>
  <si>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</si>
  <si>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</si>
  <si>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</si>
  <si>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</si>
  <si>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</si>
  <si>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</si>
  <si>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</si>
  <si>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</si>
  <si>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</si>
  <si>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</si>
  <si>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</si>
  <si>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</si>
  <si>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</si>
  <si>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</si>
  <si>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</si>
  <si>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</si>
  <si>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</si>
  <si>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</si>
  <si>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</si>
  <si>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</si>
  <si>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</si>
  <si>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</si>
  <si>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</si>
  <si>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</si>
  <si>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</si>
  <si>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愛媛県四国中央市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</si>
  <si>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</si>
  <si>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</si>
  <si>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</si>
  <si>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</si>
  <si>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</si>
  <si>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</si>
  <si>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</si>
  <si>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</si>
  <si>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</si>
  <si>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</si>
  <si>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</si>
  <si>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</si>
  <si>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</si>
  <si>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</si>
  <si>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</si>
  <si>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</si>
  <si>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</si>
  <si>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</si>
  <si>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</si>
  <si>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</si>
  <si>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</si>
  <si>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</si>
  <si>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</si>
  <si>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</si>
  <si>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</si>
  <si>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</si>
  <si>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</si>
  <si>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</si>
  <si>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</si>
  <si>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</si>
  <si>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</si>
  <si>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</si>
  <si>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</si>
  <si>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</si>
  <si>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</si>
  <si>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</si>
  <si>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</si>
  <si>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</si>
  <si>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介護予防支援事業特別会計</t>
    <phoneticPr fontId="5"/>
  </si>
  <si>
    <t>後期高齢者医療保険事業特別会計</t>
    <phoneticPr fontId="5"/>
  </si>
  <si>
    <t>水道事業会計</t>
    <phoneticPr fontId="5"/>
  </si>
  <si>
    <t>法適用企業</t>
    <phoneticPr fontId="5"/>
  </si>
  <si>
    <t>工業用水道事業会計</t>
    <phoneticPr fontId="5"/>
  </si>
  <si>
    <t>公共下水道事業会計</t>
    <phoneticPr fontId="5"/>
  </si>
  <si>
    <t>港湾上屋事業特別会計</t>
    <phoneticPr fontId="5"/>
  </si>
  <si>
    <t>法非適用企業</t>
    <phoneticPr fontId="5"/>
  </si>
  <si>
    <t>西部臨海土地造成事業特別会計</t>
    <phoneticPr fontId="5"/>
  </si>
  <si>
    <t>寒川東部臨海土地造成事業特別会計</t>
    <phoneticPr fontId="5"/>
  </si>
  <si>
    <t>城山下臨海土地造成事業特別会計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</si>
  <si>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</si>
  <si>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</si>
  <si>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</si>
  <si>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</si>
  <si>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</si>
  <si>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</si>
  <si>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</si>
  <si>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</si>
  <si>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</si>
  <si>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</si>
  <si>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</si>
  <si>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</si>
  <si>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</si>
  <si>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</si>
  <si>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</si>
  <si>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</si>
  <si>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</si>
  <si>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</si>
  <si>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</si>
  <si>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</si>
  <si>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</si>
  <si>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</si>
  <si>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</si>
  <si>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</si>
  <si>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</si>
  <si>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</si>
  <si>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</si>
  <si>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</si>
  <si>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</si>
  <si>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</si>
  <si>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</si>
  <si>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</si>
  <si>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</si>
  <si>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</si>
  <si>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</si>
  <si>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</si>
  <si>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</si>
  <si>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</si>
  <si>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</si>
  <si>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</si>
  <si>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</si>
  <si>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</si>
  <si>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</si>
  <si>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</si>
  <si>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</si>
  <si>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</si>
  <si>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</si>
  <si>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</si>
  <si>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</si>
  <si>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</si>
  <si>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</si>
  <si>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</si>
  <si>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</si>
  <si>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</si>
  <si>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</si>
  <si>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</si>
  <si>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</si>
  <si>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</si>
  <si>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</si>
  <si>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</si>
  <si>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</si>
  <si>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</si>
  <si>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</si>
  <si>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</si>
  <si>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</si>
  <si>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</si>
  <si>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</si>
  <si>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</si>
  <si>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</si>
  <si>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</si>
  <si>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</si>
  <si>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</si>
  <si>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</si>
  <si>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</si>
  <si>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</si>
  <si>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</si>
  <si>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</si>
  <si>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</si>
  <si>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</si>
  <si>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</si>
  <si>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</si>
  <si>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</si>
  <si>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</si>
  <si>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</si>
  <si>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</si>
  <si>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</si>
  <si>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</si>
  <si>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</si>
  <si>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</si>
  <si>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</si>
  <si>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</si>
  <si>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</si>
  <si>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</si>
  <si>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</si>
  <si>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</si>
  <si>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</si>
  <si>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</si>
  <si>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</si>
  <si>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</si>
  <si>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</si>
  <si>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</si>
  <si>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</si>
  <si>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</si>
  <si>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</si>
  <si>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</si>
  <si>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</si>
  <si>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</si>
  <si>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</si>
  <si>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</si>
  <si>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</si>
  <si>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</si>
  <si>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</si>
  <si>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</si>
  <si>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</si>
  <si>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</si>
  <si>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</si>
  <si>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</si>
  <si>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</si>
  <si>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</si>
  <si>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</si>
  <si>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</si>
  <si>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</si>
  <si>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</si>
  <si>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</si>
  <si>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</si>
  <si>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</si>
  <si>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</si>
  <si>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</si>
  <si>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</si>
  <si>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</si>
  <si>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</si>
  <si>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</si>
  <si>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</si>
  <si>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</si>
  <si>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</si>
  <si>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1.96</t>
  </si>
  <si>
    <t>▲ 3.44</t>
  </si>
  <si>
    <t>工業用水道事業会計</t>
  </si>
  <si>
    <t>一般会計</t>
  </si>
  <si>
    <t>水道事業会計</t>
  </si>
  <si>
    <t>港湾上屋事業特別会計</t>
  </si>
  <si>
    <t>公共下水道事業会計</t>
  </si>
  <si>
    <t>介護保険事業特別会計</t>
  </si>
  <si>
    <t>後期高齢者医療保険事業特別会計</t>
  </si>
  <si>
    <t>国民健康保険事業特別会計</t>
  </si>
  <si>
    <t>その他会計（赤字）</t>
  </si>
  <si>
    <t>▲ 0.01</t>
  </si>
  <si>
    <t>▲ 0.00</t>
  </si>
  <si>
    <t>その他会計（黒字）</t>
  </si>
  <si>
    <t>R01</t>
    <phoneticPr fontId="5"/>
  </si>
  <si>
    <t>R02</t>
    <phoneticPr fontId="5"/>
  </si>
  <si>
    <t>R03</t>
    <phoneticPr fontId="5"/>
  </si>
  <si>
    <t>R04</t>
    <phoneticPr fontId="5"/>
  </si>
  <si>
    <t>R05</t>
    <phoneticPr fontId="5"/>
  </si>
  <si>
    <t>-</t>
    <phoneticPr fontId="2"/>
  </si>
  <si>
    <t>公益財団法人四国中央市スポーツ協会</t>
    <rPh sb="0" eb="6">
      <t>コウエキザイダンホウジン</t>
    </rPh>
    <rPh sb="6" eb="11">
      <t>シコクチュウオウシ</t>
    </rPh>
    <rPh sb="15" eb="17">
      <t>キョウカイ</t>
    </rPh>
    <phoneticPr fontId="2"/>
  </si>
  <si>
    <t>株式会社やまびこ</t>
    <rPh sb="0" eb="4">
      <t>カブシキガイシャ</t>
    </rPh>
    <phoneticPr fontId="2"/>
  </si>
  <si>
    <t>株式会社四国中央テレビ</t>
    <rPh sb="0" eb="4">
      <t>カブシキガイシャ</t>
    </rPh>
    <rPh sb="4" eb="6">
      <t>シコク</t>
    </rPh>
    <rPh sb="6" eb="8">
      <t>チュウオウ</t>
    </rPh>
    <phoneticPr fontId="2"/>
  </si>
  <si>
    <t>株式会社四国中央市総合サービス</t>
    <rPh sb="0" eb="4">
      <t>カブシキガイシャ</t>
    </rPh>
    <rPh sb="4" eb="9">
      <t>シコクチュウオウシ</t>
    </rPh>
    <rPh sb="9" eb="11">
      <t>ソウゴウ</t>
    </rPh>
    <phoneticPr fontId="2"/>
  </si>
  <si>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</si>
  <si>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9"/>
  </si>
  <si>
    <t>愛媛県市町総合事務組合（消防補償事業分）</t>
    <rPh sb="12" eb="14">
      <t>ショウボウ</t>
    </rPh>
    <rPh sb="14" eb="16">
      <t>ホショウ</t>
    </rPh>
    <rPh sb="16" eb="18">
      <t>ジギョウ</t>
    </rPh>
    <rPh sb="18" eb="19">
      <t>ブン</t>
    </rPh>
    <phoneticPr fontId="29"/>
  </si>
  <si>
    <t>愛媛県市町総合事務組合（交通災害事業分）</t>
    <rPh sb="12" eb="14">
      <t>コウツウ</t>
    </rPh>
    <rPh sb="14" eb="16">
      <t>サイガイ</t>
    </rPh>
    <rPh sb="16" eb="18">
      <t>ジギョウ</t>
    </rPh>
    <rPh sb="18" eb="19">
      <t>ブン</t>
    </rPh>
    <phoneticPr fontId="29"/>
  </si>
  <si>
    <t>愛媛県市町総合事務組合（自治会館事業分）</t>
    <rPh sb="12" eb="14">
      <t>ジチ</t>
    </rPh>
    <rPh sb="14" eb="16">
      <t>カイカン</t>
    </rPh>
    <rPh sb="16" eb="18">
      <t>ジギョウ</t>
    </rPh>
    <rPh sb="18" eb="19">
      <t>ブン</t>
    </rPh>
    <phoneticPr fontId="29"/>
  </si>
  <si>
    <t>愛媛県市町総合事務組合（議員公務災害事業分）</t>
    <rPh sb="12" eb="14">
      <t>ギイン</t>
    </rPh>
    <rPh sb="14" eb="16">
      <t>コウム</t>
    </rPh>
    <rPh sb="16" eb="18">
      <t>サイガイ</t>
    </rPh>
    <rPh sb="18" eb="20">
      <t>ジギョウ</t>
    </rPh>
    <rPh sb="20" eb="21">
      <t>ブン</t>
    </rPh>
    <phoneticPr fontId="29"/>
  </si>
  <si>
    <t>愛媛県市町総合事務組合（共通経費分）</t>
    <rPh sb="12" eb="14">
      <t>キョウツウ</t>
    </rPh>
    <rPh sb="14" eb="16">
      <t>ケイヒ</t>
    </rPh>
    <phoneticPr fontId="29"/>
  </si>
  <si>
    <t>愛媛地方税滞納整理機構</t>
    <rPh sb="0" eb="2">
      <t>エヒメ</t>
    </rPh>
    <rPh sb="2" eb="5">
      <t>チホウゼイ</t>
    </rPh>
    <rPh sb="5" eb="7">
      <t>タイノウ</t>
    </rPh>
    <rPh sb="7" eb="9">
      <t>セイリ</t>
    </rPh>
    <rPh sb="9" eb="11">
      <t>キコウ</t>
    </rPh>
    <phoneticPr fontId="29"/>
  </si>
  <si>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9"/>
  </si>
  <si>
    <t>愛媛県後期高齢者医療広域連合（後期高齢者医療特別会計）</t>
    <rPh sb="15" eb="17">
      <t>コウキ</t>
    </rPh>
    <rPh sb="17" eb="20">
      <t>コウレイシャ</t>
    </rPh>
    <rPh sb="20" eb="22">
      <t>イリョウ</t>
    </rPh>
    <rPh sb="22" eb="24">
      <t>トクベツ</t>
    </rPh>
    <phoneticPr fontId="29"/>
  </si>
  <si>
    <t>-</t>
    <phoneticPr fontId="2"/>
  </si>
  <si>
    <t>合併振興基金</t>
    <rPh sb="0" eb="6">
      <t>ガッペイシンコウキキン</t>
    </rPh>
    <phoneticPr fontId="5"/>
  </si>
  <si>
    <t>公共施設等総合管理基金</t>
    <rPh sb="0" eb="5">
      <t>コウキョウシセツトウ</t>
    </rPh>
    <rPh sb="5" eb="11">
      <t>ソウゴウカンリキキン</t>
    </rPh>
    <phoneticPr fontId="5"/>
  </si>
  <si>
    <t>地域医療再生基金</t>
    <rPh sb="0" eb="8">
      <t>チイキイリョウサイセイキキン</t>
    </rPh>
    <phoneticPr fontId="5"/>
  </si>
  <si>
    <t>ふるさと応援基金</t>
    <rPh sb="4" eb="8">
      <t>オウエンキキン</t>
    </rPh>
    <phoneticPr fontId="5"/>
  </si>
  <si>
    <t>子育て基金</t>
    <rPh sb="0" eb="2">
      <t>コソダ</t>
    </rPh>
    <rPh sb="3" eb="5">
      <t>キキン</t>
    </rPh>
    <phoneticPr fontId="10"/>
  </si>
  <si>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</si>
  <si>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</si>
  <si>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</si>
  <si>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</si>
  <si>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</si>
  <si>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</si>
  <si>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</si>
  <si>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平均よりも高い水準にある。主な要因として、これまでに、川之江小学校及び三島東中学校の建替え、緊急防災事業による小・中学校の耐震化事業、さらに、新庁舎建設事業や市民文化ホール建設事業、消防防災センター建設事業、東部学校給食センター建設事業など新市建設計画に基づいた大規模な建設事業を継続的に実施したことに伴う地方債の発行によるものと考えられる。今後においては、先行き不透明な社会経済情勢や行政需要の増大により将来負担比率及び実質公債費比率の上昇も予想されるが、その増加を抑制するよう、引き続き財政の健全化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</si>
  <si>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</si>
  <si>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</si>
  <si>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</si>
  <si>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平均に比べて非常に高い比率にある一方で、有形固定資産減価償却率は類似団体よりも低い比率にある。これまで、老朽化した学校施設や庁舎、消防施設等の公共施設の建替えや耐震化を積極的に進めてきたことにより有形固定資産減価償却率は低い水準で推移している。これに比して市債の発行による市債現在高が増加した結果、将来負担比率が高い水準となっているが、毎年下降傾向ではあるため、今後も将来負担すべき負債を抑える取組を進めていく。</t>
    <rPh sb="181" eb="183">
      <t>マイトシ</t>
    </rPh>
    <rPh sb="183" eb="185">
      <t>カコウ</t>
    </rPh>
    <rPh sb="185" eb="187">
      <t>ケイコウ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</si>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</sst>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EB7724B-11BD-450C-B10D-8F43990003E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11EC-4C1B-9CDF-5DE129CA3F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125910</c:v>
                </c:pt>
                <c:pt idx="1">
                  <c:v>52823</c:v>
                </c:pt>
                <c:pt idx="2">
                  <c:v>47322</c:v>
                </c:pt>
                <c:pt idx="3">
                  <c:v>48570</c:v>
                </c:pt>
                <c:pt idx="4">
                  <c:v>52724</c:v>
                </c:pt>
              </c:numCache>
            </c:numRef>
          </c:val>
          <c:smooth val="0"/>
          <c:extLst>
            <c:ext xmlns:c16="http://schemas.microsoft.com/office/drawing/2014/chart" uri="{C3380CC4-5D6E-409C-BE32-E72D297353CC}">
              <c16:uniqueId val="{00000001-11EC-4C1B-9CDF-5DE129CA3F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8.25</c:v>
                </c:pt>
                <c:pt idx="1">
                  <c:v>13.16</c:v>
                </c:pt>
                <c:pt idx="2">
                  <c:v>16.12</c:v>
                </c:pt>
                <c:pt idx="3">
                  <c:v>13.48</c:v>
                </c:pt>
                <c:pt idx="4">
                  <c:v>13.55</c:v>
                </c:pt>
              </c:numCache>
            </c:numRef>
          </c:val>
          <c:extLst>
            <c:ext xmlns:c16="http://schemas.microsoft.com/office/drawing/2014/chart" uri="{C3380CC4-5D6E-409C-BE32-E72D297353CC}">
              <c16:uniqueId val="{00000000-0294-4170-9318-2CFC45ABB8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26.69</c:v>
                </c:pt>
                <c:pt idx="1">
                  <c:v>25.83</c:v>
                </c:pt>
                <c:pt idx="2">
                  <c:v>24.4</c:v>
                </c:pt>
                <c:pt idx="3">
                  <c:v>25.61</c:v>
                </c:pt>
                <c:pt idx="4">
                  <c:v>25.47</c:v>
                </c:pt>
              </c:numCache>
            </c:numRef>
          </c:val>
          <c:extLst>
            <c:ext xmlns:c16="http://schemas.microsoft.com/office/drawing/2014/chart" uri="{C3380CC4-5D6E-409C-BE32-E72D297353CC}">
              <c16:uniqueId val="{00000001-0294-4170-9318-2CFC45ABB8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-1.96</c:v>
                </c:pt>
                <c:pt idx="1">
                  <c:v>7.32</c:v>
                </c:pt>
                <c:pt idx="2">
                  <c:v>3.69</c:v>
                </c:pt>
                <c:pt idx="3">
                  <c:v>-3.44</c:v>
                </c:pt>
                <c:pt idx="4">
                  <c:v>7.26</c:v>
                </c:pt>
              </c:numCache>
            </c:numRef>
          </c:val>
          <c:smooth val="0"/>
          <c:extLst>
            <c:ext xmlns:c16="http://schemas.microsoft.com/office/drawing/2014/chart" uri="{C3380CC4-5D6E-409C-BE32-E72D297353CC}">
              <c16:uniqueId val="{00000002-0294-4170-9318-2CFC45ABB8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1.9</c:v>
                </c:pt>
                <c:pt idx="2">
                  <c:v>#N/A</c:v>
                </c:pt>
                <c:pt idx="3">
                  <c:v>0.04</c:v>
                </c:pt>
                <c:pt idx="4">
                  <c:v>#N/A</c:v>
                </c:pt>
                <c:pt idx="5">
                  <c:v>0.03</c:v>
                </c:pt>
                <c:pt idx="6">
                  <c:v>#N/A</c:v>
                </c:pt>
                <c:pt idx="7">
                  <c:v>0.03</c:v>
                </c:pt>
                <c:pt idx="8">
                  <c:v>#N/A</c:v>
                </c:pt>
                <c:pt idx="9">
                  <c:v>0.04</c:v>
                </c:pt>
              </c:numCache>
            </c:numRef>
          </c:val>
          <c:extLst>
            <c:ext xmlns:c16="http://schemas.microsoft.com/office/drawing/2014/chart" uri="{C3380CC4-5D6E-409C-BE32-E72D297353CC}">
              <c16:uniqueId val="{00000000-8477-422E-8B53-ECA622F277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0.01</c:v>
                </c:pt>
                <c:pt idx="1">
                  <c:v>#N/A</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77-422E-8B53-ECA622F2773B}"/>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1.1000000000000001</c:v>
                </c:pt>
                <c:pt idx="2">
                  <c:v>#N/A</c:v>
                </c:pt>
                <c:pt idx="3">
                  <c:v>0.77</c:v>
                </c:pt>
                <c:pt idx="4">
                  <c:v>#N/A</c:v>
                </c:pt>
                <c:pt idx="5">
                  <c:v>0.28999999999999998</c:v>
                </c:pt>
                <c:pt idx="6">
                  <c:v>#N/A</c:v>
                </c:pt>
                <c:pt idx="7">
                  <c:v>0.18</c:v>
                </c:pt>
                <c:pt idx="8">
                  <c:v>#N/A</c:v>
                </c:pt>
                <c:pt idx="9">
                  <c:v>0.2</c:v>
                </c:pt>
              </c:numCache>
            </c:numRef>
          </c:val>
          <c:extLst>
            <c:ext xmlns:c16="http://schemas.microsoft.com/office/drawing/2014/chart" uri="{C3380CC4-5D6E-409C-BE32-E72D297353CC}">
              <c16:uniqueId val="{00000002-8477-422E-8B53-ECA622F2773B}"/>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0.21</c:v>
                </c:pt>
                <c:pt idx="2">
                  <c:v>#N/A</c:v>
                </c:pt>
                <c:pt idx="3">
                  <c:v>0.21</c:v>
                </c:pt>
                <c:pt idx="4">
                  <c:v>#N/A</c:v>
                </c:pt>
                <c:pt idx="5">
                  <c:v>0.19</c:v>
                </c:pt>
                <c:pt idx="6">
                  <c:v>#N/A</c:v>
                </c:pt>
                <c:pt idx="7">
                  <c:v>0.23</c:v>
                </c:pt>
                <c:pt idx="8">
                  <c:v>#N/A</c:v>
                </c:pt>
                <c:pt idx="9">
                  <c:v>0.23</c:v>
                </c:pt>
              </c:numCache>
            </c:numRef>
          </c:val>
          <c:extLst>
            <c:ext xmlns:c16="http://schemas.microsoft.com/office/drawing/2014/chart" uri="{C3380CC4-5D6E-409C-BE32-E72D297353CC}">
              <c16:uniqueId val="{00000003-8477-422E-8B53-ECA622F2773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1.08</c:v>
                </c:pt>
                <c:pt idx="2">
                  <c:v>#N/A</c:v>
                </c:pt>
                <c:pt idx="3">
                  <c:v>0.99</c:v>
                </c:pt>
                <c:pt idx="4">
                  <c:v>#N/A</c:v>
                </c:pt>
                <c:pt idx="5">
                  <c:v>1</c:v>
                </c:pt>
                <c:pt idx="6">
                  <c:v>#N/A</c:v>
                </c:pt>
                <c:pt idx="7">
                  <c:v>1.19</c:v>
                </c:pt>
                <c:pt idx="8">
                  <c:v>#N/A</c:v>
                </c:pt>
                <c:pt idx="9">
                  <c:v>0.8</c:v>
                </c:pt>
              </c:numCache>
            </c:numRef>
          </c:val>
          <c:extLst>
            <c:ext xmlns:c16="http://schemas.microsoft.com/office/drawing/2014/chart" uri="{C3380CC4-5D6E-409C-BE32-E72D297353CC}">
              <c16:uniqueId val="{00000004-8477-422E-8B53-ECA622F2773B}"/>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c:v>
                </c:pt>
                <c:pt idx="2">
                  <c:v>#N/A</c:v>
                </c:pt>
                <c:pt idx="3">
                  <c:v>0.61</c:v>
                </c:pt>
                <c:pt idx="4">
                  <c:v>#N/A</c:v>
                </c:pt>
                <c:pt idx="5">
                  <c:v>0.65</c:v>
                </c:pt>
                <c:pt idx="6">
                  <c:v>#N/A</c:v>
                </c:pt>
                <c:pt idx="7">
                  <c:v>0.66</c:v>
                </c:pt>
                <c:pt idx="8">
                  <c:v>#N/A</c:v>
                </c:pt>
                <c:pt idx="9">
                  <c:v>0.93</c:v>
                </c:pt>
              </c:numCache>
            </c:numRef>
          </c:val>
          <c:extLst>
            <c:ext xmlns:c16="http://schemas.microsoft.com/office/drawing/2014/chart" uri="{C3380CC4-5D6E-409C-BE32-E72D297353CC}">
              <c16:uniqueId val="{00000005-8477-422E-8B53-ECA622F2773B}"/>
            </c:ext>
          </c:extLst>
        </c:ser>
        <c:ser>
          <c:idx val="6"/>
          <c:order val="6"/>
          <c:tx>
            <c:strRef>
              <c:f>データシート!$A$33</c:f>
              <c:strCache>
                <c:ptCount val="1"/>
                <c:pt idx="0">
                  <c:v>港湾上屋事業特別会計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0.64</c:v>
                </c:pt>
                <c:pt idx="2">
                  <c:v>#N/A</c:v>
                </c:pt>
                <c:pt idx="3">
                  <c:v>0.63</c:v>
                </c:pt>
                <c:pt idx="4">
                  <c:v>#N/A</c:v>
                </c:pt>
                <c:pt idx="5">
                  <c:v>0.8</c:v>
                </c:pt>
                <c:pt idx="6">
                  <c:v>#N/A</c:v>
                </c:pt>
                <c:pt idx="7">
                  <c:v>0.96</c:v>
                </c:pt>
                <c:pt idx="8">
                  <c:v>#N/A</c:v>
                </c:pt>
                <c:pt idx="9">
                  <c:v>0.95</c:v>
                </c:pt>
              </c:numCache>
            </c:numRef>
          </c:val>
          <c:extLst>
            <c:ext xmlns:c16="http://schemas.microsoft.com/office/drawing/2014/chart" uri="{C3380CC4-5D6E-409C-BE32-E72D297353CC}">
              <c16:uniqueId val="{00000006-8477-422E-8B53-ECA622F2773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7.95</c:v>
                </c:pt>
                <c:pt idx="2">
                  <c:v>#N/A</c:v>
                </c:pt>
                <c:pt idx="3">
                  <c:v>10.33</c:v>
                </c:pt>
                <c:pt idx="4">
                  <c:v>#N/A</c:v>
                </c:pt>
                <c:pt idx="5">
                  <c:v>11.06</c:v>
                </c:pt>
                <c:pt idx="6">
                  <c:v>#N/A</c:v>
                </c:pt>
                <c:pt idx="7">
                  <c:v>12.53</c:v>
                </c:pt>
                <c:pt idx="8">
                  <c:v>#N/A</c:v>
                </c:pt>
                <c:pt idx="9">
                  <c:v>12.02</c:v>
                </c:pt>
              </c:numCache>
            </c:numRef>
          </c:val>
          <c:extLst>
            <c:ext xmlns:c16="http://schemas.microsoft.com/office/drawing/2014/chart" uri="{C3380CC4-5D6E-409C-BE32-E72D297353CC}">
              <c16:uniqueId val="{00000007-8477-422E-8B53-ECA622F277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8.27</c:v>
                </c:pt>
                <c:pt idx="2">
                  <c:v>#N/A</c:v>
                </c:pt>
                <c:pt idx="3">
                  <c:v>13.16</c:v>
                </c:pt>
                <c:pt idx="4">
                  <c:v>#N/A</c:v>
                </c:pt>
                <c:pt idx="5">
                  <c:v>16.12</c:v>
                </c:pt>
                <c:pt idx="6">
                  <c:v>#N/A</c:v>
                </c:pt>
                <c:pt idx="7">
                  <c:v>13.47</c:v>
                </c:pt>
                <c:pt idx="8">
                  <c:v>#N/A</c:v>
                </c:pt>
                <c:pt idx="9">
                  <c:v>13.55</c:v>
                </c:pt>
              </c:numCache>
            </c:numRef>
          </c:val>
          <c:extLst>
            <c:ext xmlns:c16="http://schemas.microsoft.com/office/drawing/2014/chart" uri="{C3380CC4-5D6E-409C-BE32-E72D297353CC}">
              <c16:uniqueId val="{00000008-8477-422E-8B53-ECA622F2773B}"/>
            </c:ext>
          </c:extLst>
        </c:ser>
        <c:ser>
          <c:idx val="9"/>
          <c:order val="9"/>
          <c:tx>
            <c:strRef>
              <c:f>データシート!$A$36</c:f>
              <c:strCache>
                <c:ptCount val="1"/>
                <c:pt idx="0">
                  <c:v>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13.45</c:v>
                </c:pt>
                <c:pt idx="2">
                  <c:v>#N/A</c:v>
                </c:pt>
                <c:pt idx="3">
                  <c:v>16.149999999999999</c:v>
                </c:pt>
                <c:pt idx="4">
                  <c:v>#N/A</c:v>
                </c:pt>
                <c:pt idx="5">
                  <c:v>19.05</c:v>
                </c:pt>
                <c:pt idx="6">
                  <c:v>#N/A</c:v>
                </c:pt>
                <c:pt idx="7">
                  <c:v>23.66</c:v>
                </c:pt>
                <c:pt idx="8">
                  <c:v>#N/A</c:v>
                </c:pt>
                <c:pt idx="9">
                  <c:v>25.42</c:v>
                </c:pt>
              </c:numCache>
            </c:numRef>
          </c:val>
          <c:extLst>
            <c:ext xmlns:c16="http://schemas.microsoft.com/office/drawing/2014/chart" uri="{C3380CC4-5D6E-409C-BE32-E72D297353CC}">
              <c16:uniqueId val="{00000009-8477-422E-8B53-ECA622F277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4193</c:v>
                </c:pt>
                <c:pt idx="5">
                  <c:v>4247</c:v>
                </c:pt>
                <c:pt idx="8">
                  <c:v>4465</c:v>
                </c:pt>
                <c:pt idx="11">
                  <c:v>4038</c:v>
                </c:pt>
                <c:pt idx="14">
                  <c:v>3863</c:v>
                </c:pt>
              </c:numCache>
            </c:numRef>
          </c:val>
          <c:extLst>
            <c:ext xmlns:c16="http://schemas.microsoft.com/office/drawing/2014/chart" uri="{C3380CC4-5D6E-409C-BE32-E72D297353CC}">
              <c16:uniqueId val="{00000000-53CA-4DF8-B770-9905460F1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CA-4DF8-B770-9905460F1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66</c:v>
                </c:pt>
                <c:pt idx="3">
                  <c:v>64</c:v>
                </c:pt>
                <c:pt idx="6">
                  <c:v>27</c:v>
                </c:pt>
                <c:pt idx="9">
                  <c:v>24</c:v>
                </c:pt>
                <c:pt idx="12">
                  <c:v>0</c:v>
                </c:pt>
              </c:numCache>
            </c:numRef>
          </c:val>
          <c:extLst>
            <c:ext xmlns:c16="http://schemas.microsoft.com/office/drawing/2014/chart" uri="{C3380CC4-5D6E-409C-BE32-E72D297353CC}">
              <c16:uniqueId val="{00000002-53CA-4DF8-B770-9905460F1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CA-4DF8-B770-9905460F1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1001</c:v>
                </c:pt>
                <c:pt idx="3">
                  <c:v>896</c:v>
                </c:pt>
                <c:pt idx="6">
                  <c:v>921</c:v>
                </c:pt>
                <c:pt idx="9">
                  <c:v>733</c:v>
                </c:pt>
                <c:pt idx="12">
                  <c:v>749</c:v>
                </c:pt>
              </c:numCache>
            </c:numRef>
          </c:val>
          <c:extLst>
            <c:ext xmlns:c16="http://schemas.microsoft.com/office/drawing/2014/chart" uri="{C3380CC4-5D6E-409C-BE32-E72D297353CC}">
              <c16:uniqueId val="{00000004-53CA-4DF8-B770-9905460F1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CA-4DF8-B770-9905460F1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CA-4DF8-B770-9905460F1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4844</c:v>
                </c:pt>
                <c:pt idx="3">
                  <c:v>5076</c:v>
                </c:pt>
                <c:pt idx="6">
                  <c:v>5035</c:v>
                </c:pt>
                <c:pt idx="9">
                  <c:v>5060</c:v>
                </c:pt>
                <c:pt idx="12">
                  <c:v>4927</c:v>
                </c:pt>
              </c:numCache>
            </c:numRef>
          </c:val>
          <c:extLst>
            <c:ext xmlns:c16="http://schemas.microsoft.com/office/drawing/2014/chart" uri="{C3380CC4-5D6E-409C-BE32-E72D297353CC}">
              <c16:uniqueId val="{00000007-53CA-4DF8-B770-9905460F12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1718</c:v>
                </c:pt>
                <c:pt idx="2">
                  <c:v>#N/A</c:v>
                </c:pt>
                <c:pt idx="3">
                  <c:v>#N/A</c:v>
                </c:pt>
                <c:pt idx="4">
                  <c:v>1789</c:v>
                </c:pt>
                <c:pt idx="5">
                  <c:v>#N/A</c:v>
                </c:pt>
                <c:pt idx="6">
                  <c:v>#N/A</c:v>
                </c:pt>
                <c:pt idx="7">
                  <c:v>1518</c:v>
                </c:pt>
                <c:pt idx="8">
                  <c:v>#N/A</c:v>
                </c:pt>
                <c:pt idx="9">
                  <c:v>#N/A</c:v>
                </c:pt>
                <c:pt idx="10">
                  <c:v>1779</c:v>
                </c:pt>
                <c:pt idx="11">
                  <c:v>#N/A</c:v>
                </c:pt>
                <c:pt idx="12">
                  <c:v>#N/A</c:v>
                </c:pt>
                <c:pt idx="13">
                  <c:v>1813</c:v>
                </c:pt>
                <c:pt idx="14">
                  <c:v>#N/A</c:v>
                </c:pt>
              </c:numCache>
            </c:numRef>
          </c:val>
          <c:smooth val="0"/>
          <c:extLst>
            <c:ext xmlns:c16="http://schemas.microsoft.com/office/drawing/2014/chart" uri="{C3380CC4-5D6E-409C-BE32-E72D297353CC}">
              <c16:uniqueId val="{00000008-53CA-4DF8-B770-9905460F12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51586</c:v>
                </c:pt>
                <c:pt idx="5">
                  <c:v>50001</c:v>
                </c:pt>
                <c:pt idx="8">
                  <c:v>46678</c:v>
                </c:pt>
                <c:pt idx="11">
                  <c:v>45428</c:v>
                </c:pt>
                <c:pt idx="14">
                  <c:v>42634</c:v>
                </c:pt>
              </c:numCache>
            </c:numRef>
          </c:val>
          <c:extLst>
            <c:ext xmlns:c16="http://schemas.microsoft.com/office/drawing/2014/chart" uri="{C3380CC4-5D6E-409C-BE32-E72D297353CC}">
              <c16:uniqueId val="{00000000-AE01-45F3-8DED-8C130F8DED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311</c:v>
                </c:pt>
                <c:pt idx="5">
                  <c:v>260</c:v>
                </c:pt>
                <c:pt idx="8">
                  <c:v>228</c:v>
                </c:pt>
                <c:pt idx="11">
                  <c:v>196</c:v>
                </c:pt>
                <c:pt idx="14">
                  <c:v>156</c:v>
                </c:pt>
              </c:numCache>
            </c:numRef>
          </c:val>
          <c:extLst>
            <c:ext xmlns:c16="http://schemas.microsoft.com/office/drawing/2014/chart" uri="{C3380CC4-5D6E-409C-BE32-E72D297353CC}">
              <c16:uniqueId val="{00000001-AE01-45F3-8DED-8C130F8DED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8580</c:v>
                </c:pt>
                <c:pt idx="5">
                  <c:v>9016</c:v>
                </c:pt>
                <c:pt idx="8">
                  <c:v>11477</c:v>
                </c:pt>
                <c:pt idx="11">
                  <c:v>13860</c:v>
                </c:pt>
                <c:pt idx="14">
                  <c:v>12718</c:v>
                </c:pt>
              </c:numCache>
            </c:numRef>
          </c:val>
          <c:extLst>
            <c:ext xmlns:c16="http://schemas.microsoft.com/office/drawing/2014/chart" uri="{C3380CC4-5D6E-409C-BE32-E72D297353CC}">
              <c16:uniqueId val="{00000002-AE01-45F3-8DED-8C130F8DED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01-45F3-8DED-8C130F8DED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01-45F3-8DED-8C130F8DED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01-45F3-8DED-8C130F8DED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5342</c:v>
                </c:pt>
                <c:pt idx="3">
                  <c:v>5746</c:v>
                </c:pt>
                <c:pt idx="6">
                  <c:v>5213</c:v>
                </c:pt>
                <c:pt idx="9">
                  <c:v>5306</c:v>
                </c:pt>
                <c:pt idx="12">
                  <c:v>5245</c:v>
                </c:pt>
              </c:numCache>
            </c:numRef>
          </c:val>
          <c:extLst>
            <c:ext xmlns:c16="http://schemas.microsoft.com/office/drawing/2014/chart" uri="{C3380CC4-5D6E-409C-BE32-E72D297353CC}">
              <c16:uniqueId val="{00000006-AE01-45F3-8DED-8C130F8DED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E01-45F3-8DED-8C130F8DED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13043</c:v>
                </c:pt>
                <c:pt idx="3">
                  <c:v>11983</c:v>
                </c:pt>
                <c:pt idx="6">
                  <c:v>11644</c:v>
                </c:pt>
                <c:pt idx="9">
                  <c:v>11013</c:v>
                </c:pt>
                <c:pt idx="12">
                  <c:v>11349</c:v>
                </c:pt>
              </c:numCache>
            </c:numRef>
          </c:val>
          <c:extLst>
            <c:ext xmlns:c16="http://schemas.microsoft.com/office/drawing/2014/chart" uri="{C3380CC4-5D6E-409C-BE32-E72D297353CC}">
              <c16:uniqueId val="{00000008-AE01-45F3-8DED-8C130F8DED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139</c:v>
                </c:pt>
                <c:pt idx="3">
                  <c:v>76</c:v>
                </c:pt>
                <c:pt idx="6">
                  <c:v>24</c:v>
                </c:pt>
                <c:pt idx="9">
                  <c:v>0</c:v>
                </c:pt>
                <c:pt idx="12">
                  <c:v>0</c:v>
                </c:pt>
              </c:numCache>
            </c:numRef>
          </c:val>
          <c:extLst>
            <c:ext xmlns:c16="http://schemas.microsoft.com/office/drawing/2014/chart" uri="{C3380CC4-5D6E-409C-BE32-E72D297353CC}">
              <c16:uniqueId val="{00000009-AE01-45F3-8DED-8C130F8DED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63113</c:v>
                </c:pt>
                <c:pt idx="3">
                  <c:v>60797</c:v>
                </c:pt>
                <c:pt idx="6">
                  <c:v>58557</c:v>
                </c:pt>
                <c:pt idx="9">
                  <c:v>55406</c:v>
                </c:pt>
                <c:pt idx="12">
                  <c:v>50334</c:v>
                </c:pt>
              </c:numCache>
            </c:numRef>
          </c:val>
          <c:extLst>
            <c:ext xmlns:c16="http://schemas.microsoft.com/office/drawing/2014/chart" uri="{C3380CC4-5D6E-409C-BE32-E72D297353CC}">
              <c16:uniqueId val="{0000000A-AE01-45F3-8DED-8C130F8DED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21160</c:v>
                </c:pt>
                <c:pt idx="2">
                  <c:v>#N/A</c:v>
                </c:pt>
                <c:pt idx="3">
                  <c:v>#N/A</c:v>
                </c:pt>
                <c:pt idx="4">
                  <c:v>19325</c:v>
                </c:pt>
                <c:pt idx="5">
                  <c:v>#N/A</c:v>
                </c:pt>
                <c:pt idx="6">
                  <c:v>#N/A</c:v>
                </c:pt>
                <c:pt idx="7">
                  <c:v>17053</c:v>
                </c:pt>
                <c:pt idx="8">
                  <c:v>#N/A</c:v>
                </c:pt>
                <c:pt idx="9">
                  <c:v>#N/A</c:v>
                </c:pt>
                <c:pt idx="10">
                  <c:v>12240</c:v>
                </c:pt>
                <c:pt idx="11">
                  <c:v>#N/A</c:v>
                </c:pt>
                <c:pt idx="12">
                  <c:v>#N/A</c:v>
                </c:pt>
                <c:pt idx="13">
                  <c:v>11421</c:v>
                </c:pt>
                <c:pt idx="14">
                  <c:v>#N/A</c:v>
                </c:pt>
              </c:numCache>
            </c:numRef>
          </c:val>
          <c:smooth val="0"/>
          <c:extLst>
            <c:ext xmlns:c16="http://schemas.microsoft.com/office/drawing/2014/chart" uri="{C3380CC4-5D6E-409C-BE32-E72D297353CC}">
              <c16:uniqueId val="{0000000B-AE01-45F3-8DED-8C130F8DED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6324</c:v>
                </c:pt>
                <c:pt idx="1">
                  <c:v>6324</c:v>
                </c:pt>
                <c:pt idx="2">
                  <c:v>6325</c:v>
                </c:pt>
              </c:numCache>
            </c:numRef>
          </c:val>
          <c:extLst>
            <c:ext xmlns:c16="http://schemas.microsoft.com/office/drawing/2014/chart" uri="{C3380CC4-5D6E-409C-BE32-E72D297353CC}">
              <c16:uniqueId val="{00000000-B86E-4097-9A35-4A68A23EE6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1128</c:v>
                </c:pt>
                <c:pt idx="1">
                  <c:v>2028</c:v>
                </c:pt>
                <c:pt idx="2">
                  <c:v>460</c:v>
                </c:pt>
              </c:numCache>
            </c:numRef>
          </c:val>
          <c:extLst>
            <c:ext xmlns:c16="http://schemas.microsoft.com/office/drawing/2014/chart" uri="{C3380CC4-5D6E-409C-BE32-E72D297353CC}">
              <c16:uniqueId val="{00000001-B86E-4097-9A35-4A68A23EE6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6295</c:v>
                </c:pt>
                <c:pt idx="1">
                  <c:v>7711</c:v>
                </c:pt>
                <c:pt idx="2">
                  <c:v>8193</c:v>
                </c:pt>
              </c:numCache>
            </c:numRef>
          </c:val>
          <c:extLst>
            <c:ext xmlns:c16="http://schemas.microsoft.com/office/drawing/2014/chart" uri="{C3380CC4-5D6E-409C-BE32-E72D297353CC}">
              <c16:uniqueId val="{00000002-B86E-4097-9A35-4A68A23EE6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{6C57AD8D-9D44-4442-9BB6-69BAE42BC301}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B09-40C0-8ED4-70E78A1F9D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{ABAC7C1F-D13C-4D8E-BEC8-C6057F1CD31D}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09-40C0-8ED4-70E78A1F9D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{12892EAB-90B9-4E1E-9E68-6C648F2D5BAC}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09-40C0-8ED4-70E78A1F9D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{4A1AF2B3-63D0-444F-8D93-7E214FD1E3BA}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09-40C0-8ED4-70E78A1F9D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{3AFFADD3-827C-4068-80CD-33BF3A5E19CC}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09-40C0-8ED4-70E78A1F9D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{146AF46F-DD8F-4629-90D2-6394A1064369}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B09-40C0-8ED4-70E78A1F9D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{2D4B1235-C3E4-4992-8433-CF6EFB66C6DA}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B09-40C0-8ED4-70E78A1F9D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{6185436E-9D9C-4600-84D8-AF0D7C1E9129}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B09-40C0-8ED4-70E78A1F9D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{F3741C89-069F-4977-94AE-F71379FDB490}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B09-40C0-8ED4-70E78A1F9D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49.8</c:v>
                </c:pt>
                <c:pt idx="8">
                  <c:v>51.5</c:v>
                </c:pt>
                <c:pt idx="16">
                  <c:v>53.5</c:v>
                </c:pt>
                <c:pt idx="24">
                  <c:v>55.3</c:v>
                </c:pt>
                <c:pt idx="32">
                  <c:v>57</c:v>
                </c:pt>
              </c:numCache>
            </c:numRef>
          </c:xVal>
          <c:yVal>
            <c:numRef>
              <c:f>公会計指標分析・財政指標組合せ分析表!$BP$51:$DC$51</c:f>
              <c:numCache>
                <c:formatCode>#,##0.0;"▲ "#,##0.0</c:formatCode>
                <c:ptCount val="40"/>
                <c:pt idx="0">
                  <c:v>108</c:v>
                </c:pt>
                <c:pt idx="8">
                  <c:v>95.2</c:v>
                </c:pt>
                <c:pt idx="16">
                  <c:v>79.2</c:v>
                </c:pt>
                <c:pt idx="24">
                  <c:v>59.1</c:v>
                </c:pt>
                <c:pt idx="32">
                  <c:v>54.3</c:v>
                </c:pt>
              </c:numCache>
            </c:numRef>
          </c:yVal>
          <c:smooth val="0"/>
          <c:extLst>
            <c:ext xmlns:c16="http://schemas.microsoft.com/office/drawing/2014/chart" uri="{C3380CC4-5D6E-409C-BE32-E72D297353CC}">
              <c16:uniqueId val="{00000009-1B09-40C0-8ED4-70E78A1F9D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1.9922458247700846E-2"/>
                  <c:y val="-4.1671595494394281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{645B5919-B255-471F-81C0-D8658174990B}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B09-40C0-8ED4-70E78A1F9D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{D9B53336-A13F-49A6-87AC-6E5417FC3839}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09-40C0-8ED4-70E78A1F9D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{D26DC358-122F-46D7-9244-A7E4E54565C7}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09-40C0-8ED4-70E78A1F9D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{84483988-0633-467B-9A29-FE9B9F3DDB23}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09-40C0-8ED4-70E78A1F9D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{92E5C013-859D-49EC-830F-25452B90B114}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09-40C0-8ED4-70E78A1F9DD8}"/>
                </c:ext>
              </c:extLst>
            </c:dLbl>
            <c:dLbl>
              <c:idx val="8"/>
              <c:layout>
                <c:manualLayout>
                  <c:x val="-4.4109043052767472E-2"/>
                  <c:y val="-7.641565701184802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{EC923DEA-EF5C-4E45-92F8-4356DA654D41}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B09-40C0-8ED4-70E78A1F9DD8}"/>
                </c:ext>
              </c:extLst>
            </c:dLbl>
            <c:dLbl>
              <c:idx val="16"/>
              <c:layout>
                <c:manualLayout>
                  <c:x val="-3.2015750650234161E-2"/>
                  <c:y val="-7.612969619593966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{E4350F9E-27C6-4278-A40E-D66390CFA0BB}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B09-40C0-8ED4-70E78A1F9D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{42F5EE98-5F04-4CB9-9FFD-0AEEE47E5E34}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B09-40C0-8ED4-70E78A1F9D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{0F1192F0-5EC2-4423-890B-092124F149D1}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B09-40C0-8ED4-70E78A1F9D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1B09-40C0-8ED4-70E78A1F9DD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{84916447-9E08-4CCD-A9BC-87919FD3C0E0}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3EA-4E54-B7EE-0289506E0B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{9041C14D-02EC-446F-9E76-3AC76A03F479}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EA-4E54-B7EE-0289506E0B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{573C335B-209F-43C3-A844-7439E53DADBA}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EA-4E54-B7EE-0289506E0B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{323D3362-B0A6-46A7-BCF0-0182376D48BE}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EA-4E54-B7EE-0289506E0B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{AFE52A47-138F-4C1B-9386-929B64593CC1}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EA-4E54-B7EE-0289506E0B9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{D4C4E58F-6012-4137-9D31-9E931EC6A4E8}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3EA-4E54-B7EE-0289506E0B9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{4EAAC440-BE29-4BE1-BAA8-81A1077E91F6}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3EA-4E54-B7EE-0289506E0B9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{D2723A1B-08DB-4BE5-8344-5301E54682EF}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3EA-4E54-B7EE-0289506E0B9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{83B8F515-291C-4DAB-837E-EF46A80B9B55}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3EA-4E54-B7EE-0289506E0B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8.8000000000000007</c:v>
                </c:pt>
                <c:pt idx="16">
                  <c:v>8.1999999999999993</c:v>
                </c:pt>
                <c:pt idx="24">
                  <c:v>8.1</c:v>
                </c:pt>
                <c:pt idx="32">
                  <c:v>8</c:v>
                </c:pt>
              </c:numCache>
            </c:numRef>
          </c:xVal>
          <c:yVal>
            <c:numRef>
              <c:f>公会計指標分析・財政指標組合せ分析表!$BP$73:$DC$73</c:f>
              <c:numCache>
                <c:formatCode>#,##0.0;"▲ "#,##0.0</c:formatCode>
                <c:ptCount val="40"/>
                <c:pt idx="0">
                  <c:v>108</c:v>
                </c:pt>
                <c:pt idx="8">
                  <c:v>95.2</c:v>
                </c:pt>
                <c:pt idx="16">
                  <c:v>79.2</c:v>
                </c:pt>
                <c:pt idx="24">
                  <c:v>59.1</c:v>
                </c:pt>
                <c:pt idx="32">
                  <c:v>54.3</c:v>
                </c:pt>
              </c:numCache>
            </c:numRef>
          </c:yVal>
          <c:smooth val="0"/>
          <c:extLst>
            <c:ext xmlns:c16="http://schemas.microsoft.com/office/drawing/2014/chart" uri="{C3380CC4-5D6E-409C-BE32-E72D297353CC}">
              <c16:uniqueId val="{00000009-73EA-4E54-B7EE-0289506E0B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{7F0062BA-3D66-479E-AA82-05CC8D02B1AA}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3EA-4E54-B7EE-0289506E0B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{9F658571-C6B0-4F03-AC16-BB9E210B3A76}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EA-4E54-B7EE-0289506E0B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{50BF478C-6BF5-4D97-95D0-F523BB566005}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EA-4E54-B7EE-0289506E0B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{85EF1366-3CFC-4FA3-AB66-B29D60B63BA6}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EA-4E54-B7EE-0289506E0B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{D846BCFF-46F1-4948-B355-5F3AC7529FC5}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EA-4E54-B7EE-0289506E0B9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{D46CC6CA-F113-41A1-86D5-256BA3875127}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3EA-4E54-B7EE-0289506E0B92}"/>
                </c:ext>
              </c:extLst>
            </c:dLbl>
            <c:dLbl>
              <c:idx val="16"/>
              <c:layout>
                <c:manualLayout>
                  <c:x val="-4.4905057365901307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{DE4DE79C-FD96-4208-B765-0A1090B0D373}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3EA-4E54-B7EE-0289506E0B92}"/>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{734E0DA2-0936-4B32-B5B2-5FB69CF28F89}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3EA-4E54-B7EE-0289506E0B9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{264AD79D-1ECE-4BF5-A644-BA69242601DA}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3EA-4E54-B7EE-0289506E0B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73EA-4E54-B7EE-0289506E0B9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平成１９年度以降、政府資金の公的免除繰上償還や高利率の起債の積極的借換、公債費負担適正化計画等の実施により公債費の低減を図ったことで着実に改善されてきたものの、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平成２８年度から令和元年度にかけて新市建設計画に基づく合併特例債を活用した新庁舎建設事業など大型建設事業が集中し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、償還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が終わる借入がでてきているため</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元利償還金は前年度と比較し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。算入</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公債費等については合併特例債</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の交付税算入率の高い市債借入分が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していることから、実質公債費比率の分子</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前年度に比べ増加となった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今後も選択と集中により事業費の抑制を図るとともに、基準財政需要額の算入率が高い起債の活用、減債基金を増額し計画的に繰上償還を行うなど実質公債費比率の低減に努める。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満期一括償還地方債の借入れをしていない。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年度の将来負担比率の分子は、前年度を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８１９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百万円下回っている。これは、繰上償還を行ったこと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新市建設計画に基づく合併特例債を活用した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新庁舎建設事業など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大型建設事業が令和元年度で完了したことから、一般会計等に係る地方債の現在高が令和元年度をピークに減少となったこと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平成１９年度２６７．２％であったが、政府資金の公的免除繰上償還や高利率の起債の積極的借換、土地開発公社を三セク債を活用し解散する等、着実に改善されている。しかしながら依然として他市町に比べて非常に高い数値となっているのは、一般会計地方債現在高や地方債償還元金繰入見込額が大きいことが将来負担比率の分子に影響しているためである。将来負担解消には長期的な視点で財政の硬直化を招かないよう取り組む必要が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新規事業採択や施設の更新等にあたっては、統廃合を含め長期的に判断することが肝要であり、事業内容及び経費の精査と最適化により地方債への依存を最小限に抑制するとともに、一般財源の確保及び充当可能基金の計画的な積立てや繰上償還を積極的に行い、財政の健全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愛媛県四国中央市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年度末の基金残高は、普通会計で約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１４９．８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繰上償還のため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を約１７億９千万円取り崩した一方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、「地域医療再生基金」に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億円の積立ての実施や、「子育て基金」においては、令和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年度で取崩し活用をしつつも、積立てについても実施したことにより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億円増加したことなどが主な要因である。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む公共施設の整備更新等に伴う基金の取崩しなどにより、基金残高については中長期的に減少していくことが見込まれる。今後、普通建設事業の事業選択や、より一層の事業見直しによる歳出抑制を徹底するとともに、更なる歳入確保に努め，基金残高を確保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・合併振興基金：市民の連帯の強化及び地域振興を図るための事業</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・ふるさと応援基金：福祉及び医療の充実、教育環境の整備及び文化振興、地場産業の振興並びに生活環境の改善に関する事業その他市政発展に必要な事業</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公共施設等総合管理基金：公共施設等の更新、保全等に関する事業</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・地域医療再生基金：地域の医療体制の整備を図るため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億円の積立てを行った。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：クリーンセンター整備事業や社会体育施設整備事業のため２．８</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・ふるさと応援基金：ふるさと納税寄附額の増加に伴い、基金残高が約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億円増加し約７億円となっている。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子育て基金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取崩し活用をしつつも、積立てについても実施したことにより４．３億円増加した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・特定目的基金全体については、将来的に活用が必要となる財源ということも見据え、適切に管理していく。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・運用収入のみを積み立てており、実質的な取崩しはなし。</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等に備えるための基礎的な積立額３０億円に加えて、普通交付税の合併算定替の縮減に備えた激変緩和措置や施設の整備更新等に要する財源とする積立額３８億円とした積立方針に基づき、平成２６年度末までに積立を行い基金残高６８億円とした。平成２９年度、平成３０年度で取崩しを行い基金残高６３億円としたものの、その後は維持している。今後も、歳出削減や歳入確保の取組を進め、引き続き一定規模の基金残高を維持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２億２千万円積立てたが、繰上償還を行うため１７億９千万円取り崩した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・今後の償還に備え、一定水準は確保していくとともに、市債の償還財源として活用していく。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D0FEA71-EE18-4CC1-9712-C4537985C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7099716-0DC0-4B59-9559-E38883775A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D0FDF9B-DAD5-491F-B154-A3D483D4554F}"/>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EA9141E-F745-48F3-B616-0C9248050C76}"/>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9982A99-733B-4283-936C-0096009B79E7}"/>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A23008B-6258-4A53-AC76-4FD66C2A031B}"/>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1991DBD-FB08-4C65-B803-2B408A92CBFE}"/>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A23EC1A-5AD2-4C95-B581-9FE7F9AEE5AA}"/>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F9EC171-3FE6-4F7C-A50D-2167F36D552D}"/>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6F33558-6FB0-4A6E-ABFE-6DED204F9CBD}"/>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4433815-104A-4F29-9B17-19328B264C7F}"/>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D57FF21-5A94-4528-8930-3252CB5B7557}"/>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82,202
81,195
421.24
46,967,456
43,127,087
3,365,421
24,834,750
50,333,951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AC6B031-B4F7-4B90-B3D3-2210356738AA}"/>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692331A-25C2-4379-ADF6-EA542671090C}"/>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37725F7-B37B-4ECB-8E7C-66B93BED637D}"/>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833CEDF-BAC5-4272-943C-270A240EC86F}"/>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EB3F449-FE7C-4284-9D81-2A6E13ACC47C}"/>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3DC60EC-FD83-4342-BF29-D48D393B5EEA}"/>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E0DD904-43E4-4256-AA4E-FB4A786675DB}"/>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34C097D-CD10-417A-912F-FA0D30F150D8}"/>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BBE3A2C-DA8F-438F-9B78-DF7DB327A433}"/>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7DBD623-8FDB-48AA-AADE-B343EF00CDAF}"/>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1027B53-5376-4860-8B41-8B5F47023DCE}"/>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0AAD00F-A24F-47D8-B0E1-B76B3CCEDACE}"/>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C297864-B333-4CE1-B01C-9271F8CC0575}"/>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F4E0730-1621-457D-831F-E86094EFF345}"/>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81C642A-7A71-42F0-8BA4-18B189303272}"/>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78C1AED-55CE-4FD9-8E48-A168498033CB}"/>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B16DD99-7708-4BE3-BECB-FAF007354B3C}"/>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348235F-8670-49AC-A8FF-F114AAA8655B}"/>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598FAF8-6E2E-408D-9284-D4707FD0914C}"/>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FB06201-8B82-4210-B937-7F9D3C117F51}"/>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7BC0C25-1777-46D4-8E21-12B61EF6381A}"/>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8317017-D515-4E5C-948D-A4B26118EF6F}"/>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3B9E511-ADEC-4ED9-BBA2-72EF285699AA}"/>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B58EF13-BDA4-417B-AC28-32850713CF67}"/>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501E6BB-5901-4DB1-80D7-FD3F914E9D22}"/>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7D69376-3459-48AA-A6EB-52B35DEA80FC}"/>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29F2675-BE93-466A-B673-C6DCCB35B04D}"/>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A727882-C002-44D8-ADD5-F0E988B1B21A}"/>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C0F711E-AF25-44E1-B9C9-3FE023A28496}"/>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2884FEB-2DBA-4C77-A74B-0E3A700191B2}"/>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23B3C77-56D0-4461-876C-1CBB8F9FF83A}"/>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E5D3136-213E-42FA-A40C-FCA2168608BA}"/>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F4566A2-0AC1-4C30-AA88-C654B1201310}"/>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BF3DF3C-6229-4AD6-B3E7-90834F24C58F}"/>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774FBA2-71F5-4E92-B9EE-19078EA75C7B}"/>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市の有形固定資産減価償却率は類似団体平均に比べて低い比率となっている。これは各施設の老朽化を調査し、施設の適正な維持管理を進めてきた結果である。今後、減価償却が進むにつれ、施設の老朽化が顕著となることが予想されるため、公共施設等の長寿命化や複合化、集約化及び機能転換等も含め、公共施設等の適正配置と有効活用など計画的な資産管理を進め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5719756-896D-447D-999E-965886E06334}"/>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34F7EB3-AACE-407C-B0A1-2997C95F3B3A}"/>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36B1E55-1DB5-4384-840D-563A00DF927D}"/>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69E24BD4-59AD-4326-8C8F-F7E2AC9F2B6A}"/>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5F873A1-6CB2-44B9-9D9F-1FF554AEFE5A}"/>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9BADCC4-1D38-44E7-B606-2674A73BF44B}"/>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01F6926-4F0D-46A1-8428-57AAAA2CDFAD}"/>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46EC8FF-BADB-4A2F-AE55-65E2D1D02CAA}"/>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177F6E1E-2F71-42DA-BF59-BD85DF9C865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E48A7A7-8985-4238-AC12-DC10E2B69DCC}"/>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E0588EC-4873-43D8-9AE1-45039665420B}"/>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D0317E9F-0DF4-458F-845C-AD0EE79B5273}"/>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6D887B1-CE1E-4106-A1FF-96D9C2F4D9B5}"/>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9D7DF16-9C72-4071-A173-987968930451}"/>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584587E7-B556-40FA-A382-02C3E88AF25E}"/>
            </a:ext>
          </a:extLst>
        </xdr:cNvPr>
        <xdr:cNvCxnSpPr/>
      </xdr:nvCxnSpPr>
      <xdr:spPr>
        <a:xfrm flipV="1">
          <a:off x="4306570" y="4361307"/>
          <a:ext cx="1270" cy="115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130A8740-20A9-4601-878D-6B5EC6F78C46}"/>
            </a:ext>
          </a:extLst>
        </xdr:cNvPr>
        <xdr:cNvSpPr txBox="1"/>
      </xdr:nvSpPr>
      <xdr:spPr>
        <a:xfrm>
          <a:off x="4359275" y="551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545824B2-5AC6-4CCF-98B5-A3449CA1E1EB}"/>
            </a:ext>
          </a:extLst>
        </xdr:cNvPr>
        <xdr:cNvCxnSpPr/>
      </xdr:nvCxnSpPr>
      <xdr:spPr>
        <a:xfrm>
          <a:off x="4216400" y="551256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8A563937-A055-4DFC-BB15-9EF937FD79B3}"/>
            </a:ext>
          </a:extLst>
        </xdr:cNvPr>
        <xdr:cNvSpPr txBox="1"/>
      </xdr:nvSpPr>
      <xdr:spPr>
        <a:xfrm>
          <a:off x="4359275" y="414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3E0620B8-59D8-42DD-BE71-ACCF0A816FAD}"/>
            </a:ext>
          </a:extLst>
        </xdr:cNvPr>
        <xdr:cNvCxnSpPr/>
      </xdr:nvCxnSpPr>
      <xdr:spPr>
        <a:xfrm>
          <a:off x="4216400" y="436130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0BB0BD79-FECB-4633-9466-754A0F5EF131}"/>
            </a:ext>
          </a:extLst>
        </xdr:cNvPr>
        <xdr:cNvSpPr txBox="1"/>
      </xdr:nvSpPr>
      <xdr:spPr>
        <a:xfrm>
          <a:off x="4359275" y="488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E32B9D9B-C148-4298-BCF6-371325974AEB}"/>
            </a:ext>
          </a:extLst>
        </xdr:cNvPr>
        <xdr:cNvSpPr/>
      </xdr:nvSpPr>
      <xdr:spPr>
        <a:xfrm>
          <a:off x="4254500" y="49039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C5551AED-2771-46FE-8A85-61405BD78A13}"/>
            </a:ext>
          </a:extLst>
        </xdr:cNvPr>
        <xdr:cNvSpPr/>
      </xdr:nvSpPr>
      <xdr:spPr>
        <a:xfrm>
          <a:off x="3616325" y="485940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628C4A52-6BBE-4689-A099-37D866AB2F47}"/>
            </a:ext>
          </a:extLst>
        </xdr:cNvPr>
        <xdr:cNvSpPr/>
      </xdr:nvSpPr>
      <xdr:spPr>
        <a:xfrm>
          <a:off x="2930525" y="48130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2AF059AB-A6EF-4255-AA95-C478A273E67F}"/>
            </a:ext>
          </a:extLst>
        </xdr:cNvPr>
        <xdr:cNvSpPr/>
      </xdr:nvSpPr>
      <xdr:spPr>
        <a:xfrm>
          <a:off x="2244725" y="47644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B7A4FB82-BE46-4FA9-A54D-68A854259450}"/>
            </a:ext>
          </a:extLst>
        </xdr:cNvPr>
        <xdr:cNvSpPr/>
      </xdr:nvSpPr>
      <xdr:spPr>
        <a:xfrm>
          <a:off x="1558925" y="47600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B66BFA5-9CEF-40B6-A9EC-621CF4926593}"/>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B5E0CD7-27C9-41BE-9397-1B6ECABC963D}"/>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54F61D6-7B98-4949-A82F-671F6EA2F2F5}"/>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9368476-591D-4ACF-BB8E-AA3F1ABF7F97}"/>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E460E82-C326-4C11-B1F4-AFA1EF43443A}"/>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79" name="楕円 78">
          <a:extLst>
            <a:ext uri="{FF2B5EF4-FFF2-40B4-BE49-F238E27FC236}">
              <a16:creationId xmlns:a16="http://schemas.microsoft.com/office/drawing/2014/main" id="{58523297-5176-4B41-855F-23E6EC757F46}"/>
            </a:ext>
          </a:extLst>
        </xdr:cNvPr>
        <xdr:cNvSpPr/>
      </xdr:nvSpPr>
      <xdr:spPr>
        <a:xfrm>
          <a:off x="4254500" y="46012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87012</xdr:rowOff>
    </xdr:from>
    <xdr:ext cx="405111" cy="259045"/>
    <xdr:sp macro="" textlink="">
      <xdr:nvSpPr>
        <xdr:cNvPr id="80" name="有形固定資産減価償却率該当値テキスト">
          <a:extLst>
            <a:ext uri="{FF2B5EF4-FFF2-40B4-BE49-F238E27FC236}">
              <a16:creationId xmlns:a16="http://schemas.microsoft.com/office/drawing/2014/main" id="{8B39DAA3-9C8D-48A2-9310-692D437308B9}"/>
            </a:ext>
          </a:extLst>
        </xdr:cNvPr>
        <xdr:cNvSpPr txBox="1"/>
      </xdr:nvSpPr>
      <xdr:spPr>
        <a:xfrm>
          <a:off x="4359275" y="4455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162179</xdr:rowOff>
    </xdr:from>
    <xdr:to>
      <xdr:col>19</xdr:col>
      <xdr:colOff>187325</xdr:colOff>
      <xdr:row>28</xdr:row>
      <xdr:rowOff>92329</xdr:rowOff>
    </xdr:to>
    <xdr:sp macro="" textlink="">
      <xdr:nvSpPr>
        <xdr:cNvPr id="81" name="楕円 80">
          <a:extLst>
            <a:ext uri="{FF2B5EF4-FFF2-40B4-BE49-F238E27FC236}">
              <a16:creationId xmlns:a16="http://schemas.microsoft.com/office/drawing/2014/main" id="{7B3BED6F-9684-40B4-9408-34EBE1D3B0ED}"/>
            </a:ext>
          </a:extLst>
        </xdr:cNvPr>
        <xdr:cNvSpPr/>
      </xdr:nvSpPr>
      <xdr:spPr>
        <a:xfrm>
          <a:off x="3616325" y="45309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41529</xdr:rowOff>
    </xdr:from>
    <xdr:to>
      <xdr:col>23</xdr:col>
      <xdr:colOff>85725</xdr:colOff>
      <xdr:row>28</xdr:row>
      <xdr:rowOff>114935</xdr:rowOff>
    </xdr:to>
    <xdr:cxnSp macro="">
      <xdr:nvCxnSpPr>
        <xdr:cNvPr id="82" name="直線コネクタ 81">
          <a:extLst>
            <a:ext uri="{FF2B5EF4-FFF2-40B4-BE49-F238E27FC236}">
              <a16:creationId xmlns:a16="http://schemas.microsoft.com/office/drawing/2014/main" id="{F6A57F31-27B8-4631-9FF8-95FBC99F8F05}"/>
            </a:ext>
          </a:extLst>
        </xdr:cNvPr>
        <xdr:cNvCxnSpPr/>
      </xdr:nvCxnSpPr>
      <xdr:spPr>
        <a:xfrm>
          <a:off x="3673475" y="4578604"/>
          <a:ext cx="628650" cy="7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84455</xdr:rowOff>
    </xdr:from>
    <xdr:to>
      <xdr:col>15</xdr:col>
      <xdr:colOff>187325</xdr:colOff>
      <xdr:row>28</xdr:row>
      <xdr:rowOff>14605</xdr:rowOff>
    </xdr:to>
    <xdr:sp macro="" textlink="">
      <xdr:nvSpPr>
        <xdr:cNvPr id="83" name="楕円 82">
          <a:extLst>
            <a:ext uri="{FF2B5EF4-FFF2-40B4-BE49-F238E27FC236}">
              <a16:creationId xmlns:a16="http://schemas.microsoft.com/office/drawing/2014/main" id="{D7BCA914-13D9-4D04-947B-017D1B43134F}"/>
            </a:ext>
          </a:extLst>
        </xdr:cNvPr>
        <xdr:cNvSpPr/>
      </xdr:nvSpPr>
      <xdr:spPr>
        <a:xfrm>
          <a:off x="2930525" y="44596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135255</xdr:rowOff>
    </xdr:from>
    <xdr:to>
      <xdr:col>19</xdr:col>
      <xdr:colOff>136525</xdr:colOff>
      <xdr:row>28</xdr:row>
      <xdr:rowOff>41529</xdr:rowOff>
    </xdr:to>
    <xdr:cxnSp macro="">
      <xdr:nvCxnSpPr>
        <xdr:cNvPr id="84" name="直線コネクタ 83">
          <a:extLst>
            <a:ext uri="{FF2B5EF4-FFF2-40B4-BE49-F238E27FC236}">
              <a16:creationId xmlns:a16="http://schemas.microsoft.com/office/drawing/2014/main" id="{6E25E5E6-E584-4442-9150-C94A77CC7EBE}"/>
            </a:ext>
          </a:extLst>
        </xdr:cNvPr>
        <xdr:cNvCxnSpPr/>
      </xdr:nvCxnSpPr>
      <xdr:spPr>
        <a:xfrm>
          <a:off x="2987675" y="4507230"/>
          <a:ext cx="6858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169545</xdr:rowOff>
    </xdr:from>
    <xdr:to>
      <xdr:col>11</xdr:col>
      <xdr:colOff>187325</xdr:colOff>
      <xdr:row>27</xdr:row>
      <xdr:rowOff>99695</xdr:rowOff>
    </xdr:to>
    <xdr:sp macro="" textlink="">
      <xdr:nvSpPr>
        <xdr:cNvPr id="85" name="楕円 84">
          <a:extLst>
            <a:ext uri="{FF2B5EF4-FFF2-40B4-BE49-F238E27FC236}">
              <a16:creationId xmlns:a16="http://schemas.microsoft.com/office/drawing/2014/main" id="{70CE5145-72F7-41DB-A8C0-2396BB9B6BB5}"/>
            </a:ext>
          </a:extLst>
        </xdr:cNvPr>
        <xdr:cNvSpPr/>
      </xdr:nvSpPr>
      <xdr:spPr>
        <a:xfrm>
          <a:off x="2244725" y="43700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48895</xdr:rowOff>
    </xdr:from>
    <xdr:to>
      <xdr:col>15</xdr:col>
      <xdr:colOff>136525</xdr:colOff>
      <xdr:row>27</xdr:row>
      <xdr:rowOff>135255</xdr:rowOff>
    </xdr:to>
    <xdr:cxnSp macro="">
      <xdr:nvCxnSpPr>
        <xdr:cNvPr id="86" name="直線コネクタ 85">
          <a:extLst>
            <a:ext uri="{FF2B5EF4-FFF2-40B4-BE49-F238E27FC236}">
              <a16:creationId xmlns:a16="http://schemas.microsoft.com/office/drawing/2014/main" id="{A1845186-9BFE-4FDF-8ADA-5B409C57DB3C}"/>
            </a:ext>
          </a:extLst>
        </xdr:cNvPr>
        <xdr:cNvCxnSpPr/>
      </xdr:nvCxnSpPr>
      <xdr:spPr>
        <a:xfrm>
          <a:off x="2301875" y="4417695"/>
          <a:ext cx="6858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96139</xdr:rowOff>
    </xdr:from>
    <xdr:to>
      <xdr:col>7</xdr:col>
      <xdr:colOff>187325</xdr:colOff>
      <xdr:row>27</xdr:row>
      <xdr:rowOff>26289</xdr:rowOff>
    </xdr:to>
    <xdr:sp macro="" textlink="">
      <xdr:nvSpPr>
        <xdr:cNvPr id="87" name="楕円 86">
          <a:extLst>
            <a:ext uri="{FF2B5EF4-FFF2-40B4-BE49-F238E27FC236}">
              <a16:creationId xmlns:a16="http://schemas.microsoft.com/office/drawing/2014/main" id="{7DFD48B5-47FE-4349-9824-E4C5051F6C7D}"/>
            </a:ext>
          </a:extLst>
        </xdr:cNvPr>
        <xdr:cNvSpPr/>
      </xdr:nvSpPr>
      <xdr:spPr>
        <a:xfrm>
          <a:off x="1558925" y="43061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146939</xdr:rowOff>
    </xdr:from>
    <xdr:to>
      <xdr:col>11</xdr:col>
      <xdr:colOff>136525</xdr:colOff>
      <xdr:row>27</xdr:row>
      <xdr:rowOff>48895</xdr:rowOff>
    </xdr:to>
    <xdr:cxnSp macro="">
      <xdr:nvCxnSpPr>
        <xdr:cNvPr id="88" name="直線コネクタ 87">
          <a:extLst>
            <a:ext uri="{FF2B5EF4-FFF2-40B4-BE49-F238E27FC236}">
              <a16:creationId xmlns:a16="http://schemas.microsoft.com/office/drawing/2014/main" id="{0D1E703B-1707-4F4B-8B62-7C216D6D24DE}"/>
            </a:ext>
          </a:extLst>
        </xdr:cNvPr>
        <xdr:cNvCxnSpPr/>
      </xdr:nvCxnSpPr>
      <xdr:spPr>
        <a:xfrm>
          <a:off x="1616075" y="4353814"/>
          <a:ext cx="68580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EDFE86CB-B13D-49DB-A9CA-658C568369BE}"/>
            </a:ext>
          </a:extLst>
        </xdr:cNvPr>
        <xdr:cNvSpPr txBox="1"/>
      </xdr:nvSpPr>
      <xdr:spPr>
        <a:xfrm>
          <a:off x="3474094" y="494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A359D351-C46B-4316-9E52-EEC90B7FA8CA}"/>
            </a:ext>
          </a:extLst>
        </xdr:cNvPr>
        <xdr:cNvSpPr txBox="1"/>
      </xdr:nvSpPr>
      <xdr:spPr>
        <a:xfrm>
          <a:off x="2797819" y="4896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9D5345AB-D4EC-4542-8833-CC580F5D3426}"/>
            </a:ext>
          </a:extLst>
        </xdr:cNvPr>
        <xdr:cNvSpPr txBox="1"/>
      </xdr:nvSpPr>
      <xdr:spPr>
        <a:xfrm>
          <a:off x="2112019"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58325476-C0BB-4D11-8417-81E4FB5CCCE6}"/>
            </a:ext>
          </a:extLst>
        </xdr:cNvPr>
        <xdr:cNvSpPr txBox="1"/>
      </xdr:nvSpPr>
      <xdr:spPr>
        <a:xfrm>
          <a:off x="1426219" y="4849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108856</xdr:rowOff>
    </xdr:from>
    <xdr:ext cx="405111" cy="259045"/>
    <xdr:sp macro="" textlink="">
      <xdr:nvSpPr>
        <xdr:cNvPr id="93" name="n_1mainValue有形固定資産減価償却率">
          <a:extLst>
            <a:ext uri="{FF2B5EF4-FFF2-40B4-BE49-F238E27FC236}">
              <a16:creationId xmlns:a16="http://schemas.microsoft.com/office/drawing/2014/main" id="{56E8DC31-06AB-4679-AB7D-EEF275E72426}"/>
            </a:ext>
          </a:extLst>
        </xdr:cNvPr>
        <xdr:cNvSpPr txBox="1"/>
      </xdr:nvSpPr>
      <xdr:spPr>
        <a:xfrm>
          <a:off x="3474094" y="431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31132</xdr:rowOff>
    </xdr:from>
    <xdr:ext cx="405111" cy="259045"/>
    <xdr:sp macro="" textlink="">
      <xdr:nvSpPr>
        <xdr:cNvPr id="94" name="n_2mainValue有形固定資産減価償却率">
          <a:extLst>
            <a:ext uri="{FF2B5EF4-FFF2-40B4-BE49-F238E27FC236}">
              <a16:creationId xmlns:a16="http://schemas.microsoft.com/office/drawing/2014/main" id="{D3861ED0-D4D5-4019-A624-4FB9FCC15599}"/>
            </a:ext>
          </a:extLst>
        </xdr:cNvPr>
        <xdr:cNvSpPr txBox="1"/>
      </xdr:nvSpPr>
      <xdr:spPr>
        <a:xfrm>
          <a:off x="2797819" y="423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116222</xdr:rowOff>
    </xdr:from>
    <xdr:ext cx="405111" cy="259045"/>
    <xdr:sp macro="" textlink="">
      <xdr:nvSpPr>
        <xdr:cNvPr id="95" name="n_3mainValue有形固定資産減価償却率">
          <a:extLst>
            <a:ext uri="{FF2B5EF4-FFF2-40B4-BE49-F238E27FC236}">
              <a16:creationId xmlns:a16="http://schemas.microsoft.com/office/drawing/2014/main" id="{EC601C65-778C-4DE4-87D8-6FCB7772018D}"/>
            </a:ext>
          </a:extLst>
        </xdr:cNvPr>
        <xdr:cNvSpPr txBox="1"/>
      </xdr:nvSpPr>
      <xdr:spPr>
        <a:xfrm>
          <a:off x="2112019" y="416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42816</xdr:rowOff>
    </xdr:from>
    <xdr:ext cx="405111" cy="259045"/>
    <xdr:sp macro="" textlink="">
      <xdr:nvSpPr>
        <xdr:cNvPr id="96" name="n_4mainValue有形固定資産減価償却率">
          <a:extLst>
            <a:ext uri="{FF2B5EF4-FFF2-40B4-BE49-F238E27FC236}">
              <a16:creationId xmlns:a16="http://schemas.microsoft.com/office/drawing/2014/main" id="{1FEFF6C8-D8BE-4D30-829B-1E9B3189661C}"/>
            </a:ext>
          </a:extLst>
        </xdr:cNvPr>
        <xdr:cNvSpPr txBox="1"/>
      </xdr:nvSpPr>
      <xdr:spPr>
        <a:xfrm>
          <a:off x="1426219" y="409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E9CF895-4041-47CB-B6A4-4DCCFE4B6FC5}"/>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678802A-FCD4-451B-A01A-8D3B77F0D9E5}"/>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A22D9BE4-2375-4C16-9E1C-76DFD7D87F49}"/>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9893C4E8-F00A-4416-962E-C250E7DE8EC1}"/>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EDDBC4F-D305-429D-8025-BFC5A008C83D}"/>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9C8D373C-8784-4E97-B46E-8DCA17D7B111}"/>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60856427-4F68-4922-A622-F5E5FEC90673}"/>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799C7773-E955-4899-9DF0-3871A4E2F049}"/>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0B93BD0-E355-4470-A883-70977486CCBE}"/>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152AF1E-3D64-41D0-BB50-4B2BFA0B7A69}"/>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11C11A4-D447-4BEC-9726-DE215700C722}"/>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7D99731-0910-48CA-9FDF-6622ECD4CFB4}"/>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6368E533-0BD2-4F6F-A713-ED989282A479}"/>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当市の債務償還比率は類似団体平均に比べて高い比率となっているが、</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繰上償還を行ったこと</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による地方債残高の減等により将来負担額が減少し、</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また地方税の増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経常一般財源</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が増加したことに伴い</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、債務償還比率が前年度と比べて</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下降</a:t>
          </a:r>
          <a:r>
            <a:rPr kumimoji="1" lang="ja-JP"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した。新市建設計画に基づく合併特例債を活用した大型建設事業が令和元年度で概ね終了したため、投資的経費は今後減少する見込みであるが、市債発行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に当たっては、実質公債費比率などに留意し適正な活用に努め、将来負担額の縮減に向け取組を進めていく。</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F1853172-AAD0-4F1D-B025-32ECFEAD3D95}"/>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853F89C-6C02-4C03-BA2A-D73340CEE915}"/>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F5D9F663-3ABB-4D2E-AD43-58A0D2FC07FC}"/>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DAE2DE3C-F79E-40D9-A620-6459AE4F5207}"/>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1C06F10C-AB5A-4735-944E-3050555C4771}"/>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A66657EC-18BC-4E47-98A6-3F01C245442E}"/>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C0EE1A2B-C759-4077-8934-05F14297A79A}"/>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5138EA29-B91D-49D8-AD03-5F0EBDB73B4C}"/>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76BD8874-7A74-4C31-933E-0910D063AC58}"/>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CCC28B65-EFB7-4B82-BE87-EDE0DE0736BA}"/>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C61B5DA-54E4-4249-93B2-E74CDB8A32BA}"/>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6157AF57-7952-4894-8F6F-2DD0CFCD606C}"/>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DFC1AA4D-CBB0-4B09-A8DF-12E2EAC834DB}"/>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233739E8-5A40-48BD-95C5-4EF47415968B}"/>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E3256DBC-8F70-4F2E-9592-DDC2C244AE28}"/>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7269335F-0123-47AC-B17C-3C7FFBE90E73}"/>
            </a:ext>
          </a:extLst>
        </xdr:cNvPr>
        <xdr:cNvCxnSpPr/>
      </xdr:nvCxnSpPr>
      <xdr:spPr>
        <a:xfrm flipV="1">
          <a:off x="13326745" y="4296833"/>
          <a:ext cx="1269" cy="116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724DCD91-A04E-40F0-ACF9-0F5F9FA48AEF}"/>
            </a:ext>
          </a:extLst>
        </xdr:cNvPr>
        <xdr:cNvSpPr txBox="1"/>
      </xdr:nvSpPr>
      <xdr:spPr>
        <a:xfrm>
          <a:off x="13379450" y="54642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ED705D4B-873D-4293-B963-4BAE06505C2A}"/>
            </a:ext>
          </a:extLst>
        </xdr:cNvPr>
        <xdr:cNvCxnSpPr/>
      </xdr:nvCxnSpPr>
      <xdr:spPr>
        <a:xfrm>
          <a:off x="13255625" y="54572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10E963FC-844C-4628-BD59-763101147203}"/>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D0E99B13-1DF7-48A0-B677-A1EE523ECCCE}"/>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72811E73-BA25-42EF-B7DE-FFF077D901C1}"/>
            </a:ext>
          </a:extLst>
        </xdr:cNvPr>
        <xdr:cNvSpPr txBox="1"/>
      </xdr:nvSpPr>
      <xdr:spPr>
        <a:xfrm>
          <a:off x="13379450" y="4706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10941230-2FAD-451E-A17F-2C26EA920FC1}"/>
            </a:ext>
          </a:extLst>
        </xdr:cNvPr>
        <xdr:cNvSpPr/>
      </xdr:nvSpPr>
      <xdr:spPr>
        <a:xfrm>
          <a:off x="13293725" y="4855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E9E5E68C-D1CF-4273-9A38-E05E2515BC9E}"/>
            </a:ext>
          </a:extLst>
        </xdr:cNvPr>
        <xdr:cNvSpPr/>
      </xdr:nvSpPr>
      <xdr:spPr>
        <a:xfrm>
          <a:off x="12646025" y="48546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11832789-565D-417C-A7CA-414B4FB5AB69}"/>
            </a:ext>
          </a:extLst>
        </xdr:cNvPr>
        <xdr:cNvSpPr/>
      </xdr:nvSpPr>
      <xdr:spPr>
        <a:xfrm>
          <a:off x="11960225" y="4802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F9BC5958-1259-47B2-88F1-F79278058BB3}"/>
            </a:ext>
          </a:extLst>
        </xdr:cNvPr>
        <xdr:cNvSpPr/>
      </xdr:nvSpPr>
      <xdr:spPr>
        <a:xfrm>
          <a:off x="11274425" y="49608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8530E615-62A7-4A13-8F0C-B8D01FC05EB3}"/>
            </a:ext>
          </a:extLst>
        </xdr:cNvPr>
        <xdr:cNvSpPr/>
      </xdr:nvSpPr>
      <xdr:spPr>
        <a:xfrm>
          <a:off x="10588625" y="4965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E47695D-4262-4A29-B8F2-048600511140}"/>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57BF099-C5AD-45F0-928C-6CAF4662717B}"/>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DBE1D32-7D01-48CF-9A48-6FA2AC75E8C0}"/>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8A44C83-4579-4564-AEF4-A09B50225076}"/>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819B921-9974-4D63-BD79-94BFD3F45C32}"/>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92103</xdr:rowOff>
    </xdr:from>
    <xdr:to>
      <xdr:col>76</xdr:col>
      <xdr:colOff>73025</xdr:colOff>
      <xdr:row>31</xdr:row>
      <xdr:rowOff>22253</xdr:rowOff>
    </xdr:to>
    <xdr:sp macro="" textlink="">
      <xdr:nvSpPr>
        <xdr:cNvPr id="141" name="楕円 140">
          <a:extLst>
            <a:ext uri="{FF2B5EF4-FFF2-40B4-BE49-F238E27FC236}">
              <a16:creationId xmlns:a16="http://schemas.microsoft.com/office/drawing/2014/main" id="{D74BA4A6-021E-4410-90BB-23C1DA90E1DA}"/>
            </a:ext>
          </a:extLst>
        </xdr:cNvPr>
        <xdr:cNvSpPr/>
      </xdr:nvSpPr>
      <xdr:spPr>
        <a:xfrm>
          <a:off x="13293725" y="49498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70530</xdr:rowOff>
    </xdr:from>
    <xdr:ext cx="469744" cy="259045"/>
    <xdr:sp macro="" textlink="">
      <xdr:nvSpPr>
        <xdr:cNvPr id="142" name="債務償還比率該当値テキスト">
          <a:extLst>
            <a:ext uri="{FF2B5EF4-FFF2-40B4-BE49-F238E27FC236}">
              <a16:creationId xmlns:a16="http://schemas.microsoft.com/office/drawing/2014/main" id="{63A14343-8E2F-424C-AB04-62C3DD6CA329}"/>
            </a:ext>
          </a:extLst>
        </xdr:cNvPr>
        <xdr:cNvSpPr txBox="1"/>
      </xdr:nvSpPr>
      <xdr:spPr>
        <a:xfrm>
          <a:off x="13379450" y="492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145238</xdr:rowOff>
    </xdr:from>
    <xdr:to>
      <xdr:col>72</xdr:col>
      <xdr:colOff>123825</xdr:colOff>
      <xdr:row>31</xdr:row>
      <xdr:rowOff>75388</xdr:rowOff>
    </xdr:to>
    <xdr:sp macro="" textlink="">
      <xdr:nvSpPr>
        <xdr:cNvPr id="143" name="楕円 142">
          <a:extLst>
            <a:ext uri="{FF2B5EF4-FFF2-40B4-BE49-F238E27FC236}">
              <a16:creationId xmlns:a16="http://schemas.microsoft.com/office/drawing/2014/main" id="{4D53F596-E0DC-468A-B1C3-ED443B0715C5}"/>
            </a:ext>
          </a:extLst>
        </xdr:cNvPr>
        <xdr:cNvSpPr/>
      </xdr:nvSpPr>
      <xdr:spPr>
        <a:xfrm>
          <a:off x="12646025" y="49998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142903</xdr:rowOff>
    </xdr:from>
    <xdr:to>
      <xdr:col>76</xdr:col>
      <xdr:colOff>22225</xdr:colOff>
      <xdr:row>31</xdr:row>
      <xdr:rowOff>24588</xdr:rowOff>
    </xdr:to>
    <xdr:cxnSp macro="">
      <xdr:nvCxnSpPr>
        <xdr:cNvPr id="144" name="直線コネクタ 143">
          <a:extLst>
            <a:ext uri="{FF2B5EF4-FFF2-40B4-BE49-F238E27FC236}">
              <a16:creationId xmlns:a16="http://schemas.microsoft.com/office/drawing/2014/main" id="{B7B0DCD4-0BE6-47C4-9867-E4650EF50BC9}"/>
            </a:ext>
          </a:extLst>
        </xdr:cNvPr>
        <xdr:cNvCxnSpPr/>
      </xdr:nvCxnSpPr>
      <xdr:spPr>
        <a:xfrm flipV="1">
          <a:off x="12693650" y="4997478"/>
          <a:ext cx="638175" cy="4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51562</xdr:rowOff>
    </xdr:from>
    <xdr:to>
      <xdr:col>68</xdr:col>
      <xdr:colOff>123825</xdr:colOff>
      <xdr:row>30</xdr:row>
      <xdr:rowOff>153162</xdr:rowOff>
    </xdr:to>
    <xdr:sp macro="" textlink="">
      <xdr:nvSpPr>
        <xdr:cNvPr id="145" name="楕円 144">
          <a:extLst>
            <a:ext uri="{FF2B5EF4-FFF2-40B4-BE49-F238E27FC236}">
              <a16:creationId xmlns:a16="http://schemas.microsoft.com/office/drawing/2014/main" id="{81EDE379-BF0E-4C8C-8AE0-BDF06BB3600D}"/>
            </a:ext>
          </a:extLst>
        </xdr:cNvPr>
        <xdr:cNvSpPr/>
      </xdr:nvSpPr>
      <xdr:spPr>
        <a:xfrm>
          <a:off x="11960225" y="490613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102362</xdr:rowOff>
    </xdr:from>
    <xdr:to>
      <xdr:col>72</xdr:col>
      <xdr:colOff>73025</xdr:colOff>
      <xdr:row>31</xdr:row>
      <xdr:rowOff>24588</xdr:rowOff>
    </xdr:to>
    <xdr:cxnSp macro="">
      <xdr:nvCxnSpPr>
        <xdr:cNvPr id="146" name="直線コネクタ 145">
          <a:extLst>
            <a:ext uri="{FF2B5EF4-FFF2-40B4-BE49-F238E27FC236}">
              <a16:creationId xmlns:a16="http://schemas.microsoft.com/office/drawing/2014/main" id="{EF0ADFCA-3011-45F8-9C57-B3A7A86E42F4}"/>
            </a:ext>
          </a:extLst>
        </xdr:cNvPr>
        <xdr:cNvCxnSpPr/>
      </xdr:nvCxnSpPr>
      <xdr:spPr>
        <a:xfrm>
          <a:off x="12007850" y="4963287"/>
          <a:ext cx="685800" cy="8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66506</xdr:rowOff>
    </xdr:from>
    <xdr:to>
      <xdr:col>64</xdr:col>
      <xdr:colOff>123825</xdr:colOff>
      <xdr:row>31</xdr:row>
      <xdr:rowOff>168106</xdr:rowOff>
    </xdr:to>
    <xdr:sp macro="" textlink="">
      <xdr:nvSpPr>
        <xdr:cNvPr id="147" name="楕円 146">
          <a:extLst>
            <a:ext uri="{FF2B5EF4-FFF2-40B4-BE49-F238E27FC236}">
              <a16:creationId xmlns:a16="http://schemas.microsoft.com/office/drawing/2014/main" id="{7EEF6A17-7B94-4188-BAFF-1EC6601EEAFD}"/>
            </a:ext>
          </a:extLst>
        </xdr:cNvPr>
        <xdr:cNvSpPr/>
      </xdr:nvSpPr>
      <xdr:spPr>
        <a:xfrm>
          <a:off x="11274425" y="50893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102362</xdr:rowOff>
    </xdr:from>
    <xdr:to>
      <xdr:col>68</xdr:col>
      <xdr:colOff>73025</xdr:colOff>
      <xdr:row>31</xdr:row>
      <xdr:rowOff>117306</xdr:rowOff>
    </xdr:to>
    <xdr:cxnSp macro="">
      <xdr:nvCxnSpPr>
        <xdr:cNvPr id="148" name="直線コネクタ 147">
          <a:extLst>
            <a:ext uri="{FF2B5EF4-FFF2-40B4-BE49-F238E27FC236}">
              <a16:creationId xmlns:a16="http://schemas.microsoft.com/office/drawing/2014/main" id="{19AF264D-E6CC-4ACE-BB23-B9D9999848FE}"/>
            </a:ext>
          </a:extLst>
        </xdr:cNvPr>
        <xdr:cNvCxnSpPr/>
      </xdr:nvCxnSpPr>
      <xdr:spPr>
        <a:xfrm flipV="1">
          <a:off x="11322050" y="4963287"/>
          <a:ext cx="685800" cy="17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76412</xdr:rowOff>
    </xdr:from>
    <xdr:to>
      <xdr:col>60</xdr:col>
      <xdr:colOff>123825</xdr:colOff>
      <xdr:row>33</xdr:row>
      <xdr:rowOff>6562</xdr:rowOff>
    </xdr:to>
    <xdr:sp macro="" textlink="">
      <xdr:nvSpPr>
        <xdr:cNvPr id="149" name="楕円 148">
          <a:extLst>
            <a:ext uri="{FF2B5EF4-FFF2-40B4-BE49-F238E27FC236}">
              <a16:creationId xmlns:a16="http://schemas.microsoft.com/office/drawing/2014/main" id="{65CBE7EE-FF05-45A4-99E4-59224A5D8745}"/>
            </a:ext>
          </a:extLst>
        </xdr:cNvPr>
        <xdr:cNvSpPr/>
      </xdr:nvSpPr>
      <xdr:spPr>
        <a:xfrm>
          <a:off x="10588625" y="52580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117306</xdr:rowOff>
    </xdr:from>
    <xdr:to>
      <xdr:col>64</xdr:col>
      <xdr:colOff>73025</xdr:colOff>
      <xdr:row>32</xdr:row>
      <xdr:rowOff>127212</xdr:rowOff>
    </xdr:to>
    <xdr:cxnSp macro="">
      <xdr:nvCxnSpPr>
        <xdr:cNvPr id="150" name="直線コネクタ 149">
          <a:extLst>
            <a:ext uri="{FF2B5EF4-FFF2-40B4-BE49-F238E27FC236}">
              <a16:creationId xmlns:a16="http://schemas.microsoft.com/office/drawing/2014/main" id="{A450241E-CAA1-451E-B67B-484BC921943B}"/>
            </a:ext>
          </a:extLst>
        </xdr:cNvPr>
        <xdr:cNvCxnSpPr/>
      </xdr:nvCxnSpPr>
      <xdr:spPr>
        <a:xfrm flipV="1">
          <a:off x="10636250" y="5136981"/>
          <a:ext cx="685800" cy="1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C3C95814-0419-435D-A360-FE7926E1D09E}"/>
            </a:ext>
          </a:extLst>
        </xdr:cNvPr>
        <xdr:cNvSpPr txBox="1"/>
      </xdr:nvSpPr>
      <xdr:spPr>
        <a:xfrm>
          <a:off x="12465127" y="463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1CD125E4-C7E2-4ED1-B482-C6B55821565E}"/>
            </a:ext>
          </a:extLst>
        </xdr:cNvPr>
        <xdr:cNvSpPr txBox="1"/>
      </xdr:nvSpPr>
      <xdr:spPr>
        <a:xfrm>
          <a:off x="11788852" y="459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448F3A64-BEAE-493B-AD81-6F1FF47BDD12}"/>
            </a:ext>
          </a:extLst>
        </xdr:cNvPr>
        <xdr:cNvSpPr txBox="1"/>
      </xdr:nvSpPr>
      <xdr:spPr>
        <a:xfrm>
          <a:off x="11103052" y="47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3C098A6D-A69E-467C-A542-A7A89A7D9BF2}"/>
            </a:ext>
          </a:extLst>
        </xdr:cNvPr>
        <xdr:cNvSpPr txBox="1"/>
      </xdr:nvSpPr>
      <xdr:spPr>
        <a:xfrm>
          <a:off x="10417252" y="47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66515</xdr:rowOff>
    </xdr:from>
    <xdr:ext cx="469744" cy="259045"/>
    <xdr:sp macro="" textlink="">
      <xdr:nvSpPr>
        <xdr:cNvPr id="155" name="n_1mainValue債務償還比率">
          <a:extLst>
            <a:ext uri="{FF2B5EF4-FFF2-40B4-BE49-F238E27FC236}">
              <a16:creationId xmlns:a16="http://schemas.microsoft.com/office/drawing/2014/main" id="{3362F13A-9BBB-46A5-B39B-DF18394539E7}"/>
            </a:ext>
          </a:extLst>
        </xdr:cNvPr>
        <xdr:cNvSpPr txBox="1"/>
      </xdr:nvSpPr>
      <xdr:spPr>
        <a:xfrm>
          <a:off x="12465127" y="50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144289</xdr:rowOff>
    </xdr:from>
    <xdr:ext cx="469744" cy="259045"/>
    <xdr:sp macro="" textlink="">
      <xdr:nvSpPr>
        <xdr:cNvPr id="156" name="n_2mainValue債務償還比率">
          <a:extLst>
            <a:ext uri="{FF2B5EF4-FFF2-40B4-BE49-F238E27FC236}">
              <a16:creationId xmlns:a16="http://schemas.microsoft.com/office/drawing/2014/main" id="{87133360-1630-43C1-A2C3-88C93428FEAF}"/>
            </a:ext>
          </a:extLst>
        </xdr:cNvPr>
        <xdr:cNvSpPr txBox="1"/>
      </xdr:nvSpPr>
      <xdr:spPr>
        <a:xfrm>
          <a:off x="11788852" y="499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159233</xdr:rowOff>
    </xdr:from>
    <xdr:ext cx="469744" cy="259045"/>
    <xdr:sp macro="" textlink="">
      <xdr:nvSpPr>
        <xdr:cNvPr id="157" name="n_3mainValue債務償還比率">
          <a:extLst>
            <a:ext uri="{FF2B5EF4-FFF2-40B4-BE49-F238E27FC236}">
              <a16:creationId xmlns:a16="http://schemas.microsoft.com/office/drawing/2014/main" id="{AD61D2E4-1A11-4B21-8661-9DFFD7E23542}"/>
            </a:ext>
          </a:extLst>
        </xdr:cNvPr>
        <xdr:cNvSpPr txBox="1"/>
      </xdr:nvSpPr>
      <xdr:spPr>
        <a:xfrm>
          <a:off x="11103052" y="518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169139</xdr:rowOff>
    </xdr:from>
    <xdr:ext cx="469744" cy="259045"/>
    <xdr:sp macro="" textlink="">
      <xdr:nvSpPr>
        <xdr:cNvPr id="158" name="n_4mainValue債務償還比率">
          <a:extLst>
            <a:ext uri="{FF2B5EF4-FFF2-40B4-BE49-F238E27FC236}">
              <a16:creationId xmlns:a16="http://schemas.microsoft.com/office/drawing/2014/main" id="{375E2A01-3357-4024-A7DD-1B638043D19B}"/>
            </a:ext>
          </a:extLst>
        </xdr:cNvPr>
        <xdr:cNvSpPr txBox="1"/>
      </xdr:nvSpPr>
      <xdr:spPr>
        <a:xfrm>
          <a:off x="10417252" y="534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2E26A41C-B333-427F-9EE1-48F873191796}"/>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345F8124-9E5A-410A-8D73-B444C5E47FF8}"/>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58F6761-8966-4570-A570-D8CC5A710047}"/>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6D19D47C-DD77-4FE0-94E5-119760AD6043}"/>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1A0ADD4F-4FFD-48DE-B580-D6ACBBB99613}"/>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4C487FB-4193-46C4-90B9-7EC541C7F6F4}"/>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D0ED77-7BD5-459D-A2DD-76126575940D}"/>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4BFAA2A-45BB-4568-A460-59702AC56438}"/>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41DD35-2D9E-4147-A115-1B25539D44E3}"/>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89EE89-5A5E-49D5-A2A1-811664EA25E4}"/>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84F7C3-6DCA-481D-A33D-E22092A4573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1C8296-D01C-4A60-B54D-60345523052A}"/>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5559C2-74E7-458C-AD23-98F052256C57}"/>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DA8899-85FC-45A1-B03C-5CD3B0240B75}"/>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396A69-E048-49A5-A926-5FC512974C42}"/>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ABCD49-FF55-42B9-98D9-759823F57A94}"/>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82,202
81,195
421.24
46,967,456
43,127,087
3,365,421
24,834,750
50,333,951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2F4BFC-A72A-497F-ABE2-9EB0AA47EB9A}"/>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453359-F4A0-4C46-AF95-8AE83B8BCC58}"/>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F23ECA-482B-425D-A25A-05B527ECD0AA}"/>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22939F-C8DC-45B6-BCD8-9B35A8168AB9}"/>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40DFFE4-BDD7-4CF5-8826-9AC91BF9FE2A}"/>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59B19DB-27B3-4317-8C7C-E38E1F1D20FA}"/>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E6C69D-AB87-4CAF-AF51-05A13DDD441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4F78AA-A5BD-4A6B-9DF3-33ED9CC773DB}"/>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75FE08-CB0A-4A68-9A1C-644887F814F8}"/>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95E0A99-B0FF-4DF4-B041-5E3584F9A91A}"/>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DB1602-1BC7-4E42-9C39-05C9B66C082D}"/>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EFFCF7-8E46-4492-B347-2D0B1C990BDD}"/>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BAD8A1-F52A-498E-95FB-F5AAA9EB1A1B}"/>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91D9F9-3872-4D57-9199-D510E42C8356}"/>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EB0C28-17E9-41F8-8C5C-0450576F4D2E}"/>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48ACDD-ADD3-4421-87D2-7D04A469D8DA}"/>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389733-75BC-4877-8147-9978F70B7773}"/>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D1AFD73-41BB-4D86-8B04-7F27F7EC7999}"/>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076444-B428-4389-86CC-C5F5A17590E3}"/>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16BB46-BDA0-49A3-85C6-BDA985FB619A}"/>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F5A53A-69CA-4079-9BA6-C369ACAE3E41}"/>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4B618F4-C66B-463D-8E65-F6EA7F8AB5BE}"/>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F499B0-CEF8-489F-994C-239A21FEEA6C}"/>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A63855-023E-42D7-B7B3-6511377FEA57}"/>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C5F71F-CB7B-4F87-A89F-55FB875148A7}"/>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0D1F3B-FD20-4E52-A68D-3CEB408902A1}"/>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4BA433-6E9B-4F40-A40F-19DDE801DD86}"/>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1B17BF-6451-495F-B6F4-564B654C091C}"/>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8F9EC46-7B45-4FD3-8CE8-4D08C64E2173}"/>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3C23D1-3549-4C9B-9E2B-4D06E16A70F8}"/>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4A8BC9-D585-420D-8186-073BF68B8C3F}"/>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2540D8-68CA-41A9-BF4C-109EC4A6DD35}"/>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8E59554-DAC7-4F6C-8CD0-3AB63C03D3F3}"/>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1C070FE-6048-493B-A994-97353399E158}"/>
            </a:ext>
          </a:extLst>
        </xdr:cNvPr>
        <xdr:cNvSpPr txBox="1"/>
      </xdr:nvSpPr>
      <xdr:spPr>
        <a:xfrm>
          <a:off x="2789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0B8B345-2816-4004-97FB-70F9995AF8C2}"/>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7B87B65-259A-4895-A513-10F6D3924C96}"/>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7386984-88C9-4A38-8AD5-6B989A6695AD}"/>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A15B352-204E-462A-9D4F-6A24482D7C7E}"/>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E051CF0-B1EB-4255-9DF0-4EF493359A61}"/>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8C3DEFD-F631-408B-9FD8-CBD83A47638F}"/>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3A917FA-095D-4D92-B266-918E4199504A}"/>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867A51C-681C-4788-804D-5BAE71518077}"/>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5175F58-9756-4837-8E0E-B5E791747A56}"/>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1853C0A1-0985-4FE9-9C0D-4185732B4820}"/>
            </a:ext>
          </a:extLst>
        </xdr:cNvPr>
        <xdr:cNvCxnSpPr/>
      </xdr:nvCxnSpPr>
      <xdr:spPr>
        <a:xfrm flipV="1">
          <a:off x="4180840" y="5399151"/>
          <a:ext cx="0" cy="110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518E19C6-CB39-4F89-BC09-DF9BB39D8A7A}"/>
            </a:ext>
          </a:extLst>
        </xdr:cNvPr>
        <xdr:cNvSpPr txBox="1"/>
      </xdr:nvSpPr>
      <xdr:spPr>
        <a:xfrm>
          <a:off x="4219575" y="6507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3286CDCD-10BC-4F35-AE9C-3177C4C73193}"/>
            </a:ext>
          </a:extLst>
        </xdr:cNvPr>
        <xdr:cNvCxnSpPr/>
      </xdr:nvCxnSpPr>
      <xdr:spPr>
        <a:xfrm>
          <a:off x="4105275" y="65037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5F29AE2B-D896-4E13-88EF-E0277C437333}"/>
            </a:ext>
          </a:extLst>
        </xdr:cNvPr>
        <xdr:cNvSpPr txBox="1"/>
      </xdr:nvSpPr>
      <xdr:spPr>
        <a:xfrm>
          <a:off x="4219575" y="5183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267B03C9-F083-4AA3-9712-1DC5E1FE8C9E}"/>
            </a:ext>
          </a:extLst>
        </xdr:cNvPr>
        <xdr:cNvCxnSpPr/>
      </xdr:nvCxnSpPr>
      <xdr:spPr>
        <a:xfrm>
          <a:off x="4105275" y="53991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056839E0-6436-4293-ACDF-B1B207A9FFA1}"/>
            </a:ext>
          </a:extLst>
        </xdr:cNvPr>
        <xdr:cNvSpPr txBox="1"/>
      </xdr:nvSpPr>
      <xdr:spPr>
        <a:xfrm>
          <a:off x="4219575" y="5971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85FF6128-FF85-45C2-A7A8-AED33048E67E}"/>
            </a:ext>
          </a:extLst>
        </xdr:cNvPr>
        <xdr:cNvSpPr/>
      </xdr:nvSpPr>
      <xdr:spPr>
        <a:xfrm>
          <a:off x="4124325" y="59932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FD22A253-036B-467F-AAC0-7A80A3407402}"/>
            </a:ext>
          </a:extLst>
        </xdr:cNvPr>
        <xdr:cNvSpPr/>
      </xdr:nvSpPr>
      <xdr:spPr>
        <a:xfrm>
          <a:off x="3381375" y="595617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CB40159-05F0-4946-B281-6546D15C4A4A}"/>
            </a:ext>
          </a:extLst>
        </xdr:cNvPr>
        <xdr:cNvSpPr/>
      </xdr:nvSpPr>
      <xdr:spPr>
        <a:xfrm>
          <a:off x="2571750" y="59155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B0C4DDB9-A2F4-4E56-A495-CECEEA33D330}"/>
            </a:ext>
          </a:extLst>
        </xdr:cNvPr>
        <xdr:cNvSpPr/>
      </xdr:nvSpPr>
      <xdr:spPr>
        <a:xfrm>
          <a:off x="1781175" y="58743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73837D35-BE5F-4B8B-8B30-B938781BCEF7}"/>
            </a:ext>
          </a:extLst>
        </xdr:cNvPr>
        <xdr:cNvSpPr/>
      </xdr:nvSpPr>
      <xdr:spPr>
        <a:xfrm>
          <a:off x="981075" y="58583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74A3166-8648-44ED-9395-1C5DCE233538}"/>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18142BC-1398-4D42-A327-9F5FDDE81680}"/>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7D34819-9FFE-4B18-BC3C-8BA6B6C2C983}"/>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B20D81-5ACB-4AAF-843F-B78B3932FAB5}"/>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43BCD0C-F4CC-482F-BC90-A54EBD2C98EF}"/>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52832</xdr:rowOff>
    </xdr:from>
    <xdr:to>
      <xdr:col>24</xdr:col>
      <xdr:colOff>114300</xdr:colOff>
      <xdr:row>35</xdr:row>
      <xdr:rowOff>154432</xdr:rowOff>
    </xdr:to>
    <xdr:sp macro="" textlink="">
      <xdr:nvSpPr>
        <xdr:cNvPr id="71" name="楕円 70">
          <a:extLst>
            <a:ext uri="{FF2B5EF4-FFF2-40B4-BE49-F238E27FC236}">
              <a16:creationId xmlns:a16="http://schemas.microsoft.com/office/drawing/2014/main" id="{9517C0E5-9A3B-462F-B3E8-0F146D60A4F0}"/>
            </a:ext>
          </a:extLst>
        </xdr:cNvPr>
        <xdr:cNvSpPr/>
      </xdr:nvSpPr>
      <xdr:spPr>
        <a:xfrm>
          <a:off x="4124325" y="57170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75709</xdr:rowOff>
    </xdr:from>
    <xdr:ext cx="405111" cy="259045"/>
    <xdr:sp macro="" textlink="">
      <xdr:nvSpPr>
        <xdr:cNvPr id="72" name="【道路】&#10;有形固定資産減価償却率該当値テキスト">
          <a:extLst>
            <a:ext uri="{FF2B5EF4-FFF2-40B4-BE49-F238E27FC236}">
              <a16:creationId xmlns:a16="http://schemas.microsoft.com/office/drawing/2014/main" id="{AC9A0A0A-F445-489C-9307-E10130E39DE3}"/>
            </a:ext>
          </a:extLst>
        </xdr:cNvPr>
        <xdr:cNvSpPr txBox="1"/>
      </xdr:nvSpPr>
      <xdr:spPr>
        <a:xfrm>
          <a:off x="4219575" y="558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xdr:rowOff>
    </xdr:from>
    <xdr:to>
      <xdr:col>20</xdr:col>
      <xdr:colOff>38100</xdr:colOff>
      <xdr:row>35</xdr:row>
      <xdr:rowOff>117856</xdr:rowOff>
    </xdr:to>
    <xdr:sp macro="" textlink="">
      <xdr:nvSpPr>
        <xdr:cNvPr id="73" name="楕円 72">
          <a:extLst>
            <a:ext uri="{FF2B5EF4-FFF2-40B4-BE49-F238E27FC236}">
              <a16:creationId xmlns:a16="http://schemas.microsoft.com/office/drawing/2014/main" id="{54F05616-D53D-4C51-9E4E-5AAE68AA2D99}"/>
            </a:ext>
          </a:extLst>
        </xdr:cNvPr>
        <xdr:cNvSpPr/>
      </xdr:nvSpPr>
      <xdr:spPr>
        <a:xfrm>
          <a:off x="3381375" y="56836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67056</xdr:rowOff>
    </xdr:from>
    <xdr:to>
      <xdr:col>24</xdr:col>
      <xdr:colOff>63500</xdr:colOff>
      <xdr:row>35</xdr:row>
      <xdr:rowOff>103632</xdr:rowOff>
    </xdr:to>
    <xdr:cxnSp macro="">
      <xdr:nvCxnSpPr>
        <xdr:cNvPr id="74" name="直線コネクタ 73">
          <a:extLst>
            <a:ext uri="{FF2B5EF4-FFF2-40B4-BE49-F238E27FC236}">
              <a16:creationId xmlns:a16="http://schemas.microsoft.com/office/drawing/2014/main" id="{AC11FC2D-35F0-47AF-A223-023EEFE01E88}"/>
            </a:ext>
          </a:extLst>
        </xdr:cNvPr>
        <xdr:cNvCxnSpPr/>
      </xdr:nvCxnSpPr>
      <xdr:spPr>
        <a:xfrm>
          <a:off x="3429000" y="5731256"/>
          <a:ext cx="752475"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146558</xdr:rowOff>
    </xdr:from>
    <xdr:to>
      <xdr:col>15</xdr:col>
      <xdr:colOff>101600</xdr:colOff>
      <xdr:row>35</xdr:row>
      <xdr:rowOff>76708</xdr:rowOff>
    </xdr:to>
    <xdr:sp macro="" textlink="">
      <xdr:nvSpPr>
        <xdr:cNvPr id="75" name="楕円 74">
          <a:extLst>
            <a:ext uri="{FF2B5EF4-FFF2-40B4-BE49-F238E27FC236}">
              <a16:creationId xmlns:a16="http://schemas.microsoft.com/office/drawing/2014/main" id="{46140C1B-DCC0-4456-BEF6-47F20619A9E0}"/>
            </a:ext>
          </a:extLst>
        </xdr:cNvPr>
        <xdr:cNvSpPr/>
      </xdr:nvSpPr>
      <xdr:spPr>
        <a:xfrm>
          <a:off x="2571750" y="56488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25908</xdr:rowOff>
    </xdr:from>
    <xdr:to>
      <xdr:col>19</xdr:col>
      <xdr:colOff>177800</xdr:colOff>
      <xdr:row>35</xdr:row>
      <xdr:rowOff>67056</xdr:rowOff>
    </xdr:to>
    <xdr:cxnSp macro="">
      <xdr:nvCxnSpPr>
        <xdr:cNvPr id="76" name="直線コネクタ 75">
          <a:extLst>
            <a:ext uri="{FF2B5EF4-FFF2-40B4-BE49-F238E27FC236}">
              <a16:creationId xmlns:a16="http://schemas.microsoft.com/office/drawing/2014/main" id="{BFAD273A-65F3-4B36-925D-66C131B092C0}"/>
            </a:ext>
          </a:extLst>
        </xdr:cNvPr>
        <xdr:cNvCxnSpPr/>
      </xdr:nvCxnSpPr>
      <xdr:spPr>
        <a:xfrm>
          <a:off x="2619375" y="5696458"/>
          <a:ext cx="80962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107696</xdr:rowOff>
    </xdr:from>
    <xdr:to>
      <xdr:col>10</xdr:col>
      <xdr:colOff>165100</xdr:colOff>
      <xdr:row>35</xdr:row>
      <xdr:rowOff>37846</xdr:rowOff>
    </xdr:to>
    <xdr:sp macro="" textlink="">
      <xdr:nvSpPr>
        <xdr:cNvPr id="77" name="楕円 76">
          <a:extLst>
            <a:ext uri="{FF2B5EF4-FFF2-40B4-BE49-F238E27FC236}">
              <a16:creationId xmlns:a16="http://schemas.microsoft.com/office/drawing/2014/main" id="{7018F065-D022-424C-8328-170478AE7C57}"/>
            </a:ext>
          </a:extLst>
        </xdr:cNvPr>
        <xdr:cNvSpPr/>
      </xdr:nvSpPr>
      <xdr:spPr>
        <a:xfrm>
          <a:off x="1781175" y="56099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158496</xdr:rowOff>
    </xdr:from>
    <xdr:to>
      <xdr:col>15</xdr:col>
      <xdr:colOff>50800</xdr:colOff>
      <xdr:row>35</xdr:row>
      <xdr:rowOff>25908</xdr:rowOff>
    </xdr:to>
    <xdr:cxnSp macro="">
      <xdr:nvCxnSpPr>
        <xdr:cNvPr id="78" name="直線コネクタ 77">
          <a:extLst>
            <a:ext uri="{FF2B5EF4-FFF2-40B4-BE49-F238E27FC236}">
              <a16:creationId xmlns:a16="http://schemas.microsoft.com/office/drawing/2014/main" id="{2E62E9F1-7055-4BA8-9A08-9C2C471B033B}"/>
            </a:ext>
          </a:extLst>
        </xdr:cNvPr>
        <xdr:cNvCxnSpPr/>
      </xdr:nvCxnSpPr>
      <xdr:spPr>
        <a:xfrm>
          <a:off x="1828800" y="5667121"/>
          <a:ext cx="790575"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73406</xdr:rowOff>
    </xdr:from>
    <xdr:to>
      <xdr:col>6</xdr:col>
      <xdr:colOff>38100</xdr:colOff>
      <xdr:row>35</xdr:row>
      <xdr:rowOff>3556</xdr:rowOff>
    </xdr:to>
    <xdr:sp macro="" textlink="">
      <xdr:nvSpPr>
        <xdr:cNvPr id="79" name="楕円 78">
          <a:extLst>
            <a:ext uri="{FF2B5EF4-FFF2-40B4-BE49-F238E27FC236}">
              <a16:creationId xmlns:a16="http://schemas.microsoft.com/office/drawing/2014/main" id="{1FEE03E5-9A44-422D-9916-2A4291419E87}"/>
            </a:ext>
          </a:extLst>
        </xdr:cNvPr>
        <xdr:cNvSpPr/>
      </xdr:nvSpPr>
      <xdr:spPr>
        <a:xfrm>
          <a:off x="981075" y="55788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124206</xdr:rowOff>
    </xdr:from>
    <xdr:to>
      <xdr:col>10</xdr:col>
      <xdr:colOff>114300</xdr:colOff>
      <xdr:row>34</xdr:row>
      <xdr:rowOff>158496</xdr:rowOff>
    </xdr:to>
    <xdr:cxnSp macro="">
      <xdr:nvCxnSpPr>
        <xdr:cNvPr id="80" name="直線コネクタ 79">
          <a:extLst>
            <a:ext uri="{FF2B5EF4-FFF2-40B4-BE49-F238E27FC236}">
              <a16:creationId xmlns:a16="http://schemas.microsoft.com/office/drawing/2014/main" id="{E52F3FA0-514E-4A10-B20A-613EBB9B26B0}"/>
            </a:ext>
          </a:extLst>
        </xdr:cNvPr>
        <xdr:cNvCxnSpPr/>
      </xdr:nvCxnSpPr>
      <xdr:spPr>
        <a:xfrm>
          <a:off x="1028700" y="5626481"/>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D962A5DA-5617-418D-992C-D5AAECD1DEE9}"/>
            </a:ext>
          </a:extLst>
        </xdr:cNvPr>
        <xdr:cNvSpPr txBox="1"/>
      </xdr:nvSpPr>
      <xdr:spPr>
        <a:xfrm>
          <a:off x="3239144" y="6039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F75F6024-D1A6-4758-871E-7AB13EBE5CA2}"/>
            </a:ext>
          </a:extLst>
        </xdr:cNvPr>
        <xdr:cNvSpPr txBox="1"/>
      </xdr:nvSpPr>
      <xdr:spPr>
        <a:xfrm>
          <a:off x="2439044" y="599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08F256E0-B5BE-4370-A322-B5651B9F48FF}"/>
            </a:ext>
          </a:extLst>
        </xdr:cNvPr>
        <xdr:cNvSpPr txBox="1"/>
      </xdr:nvSpPr>
      <xdr:spPr>
        <a:xfrm>
          <a:off x="1648469" y="597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4F724639-3444-4E75-A53C-52AD9CDFFB27}"/>
            </a:ext>
          </a:extLst>
        </xdr:cNvPr>
        <xdr:cNvSpPr txBox="1"/>
      </xdr:nvSpPr>
      <xdr:spPr>
        <a:xfrm>
          <a:off x="848369" y="595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134383</xdr:rowOff>
    </xdr:from>
    <xdr:ext cx="405111" cy="259045"/>
    <xdr:sp macro="" textlink="">
      <xdr:nvSpPr>
        <xdr:cNvPr id="85" name="n_1mainValue【道路】&#10;有形固定資産減価償却率">
          <a:extLst>
            <a:ext uri="{FF2B5EF4-FFF2-40B4-BE49-F238E27FC236}">
              <a16:creationId xmlns:a16="http://schemas.microsoft.com/office/drawing/2014/main" id="{2533C19D-1E22-4F92-AABD-5366E28702E5}"/>
            </a:ext>
          </a:extLst>
        </xdr:cNvPr>
        <xdr:cNvSpPr txBox="1"/>
      </xdr:nvSpPr>
      <xdr:spPr>
        <a:xfrm>
          <a:off x="3239144" y="547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93235</xdr:rowOff>
    </xdr:from>
    <xdr:ext cx="405111" cy="259045"/>
    <xdr:sp macro="" textlink="">
      <xdr:nvSpPr>
        <xdr:cNvPr id="86" name="n_2mainValue【道路】&#10;有形固定資産減価償却率">
          <a:extLst>
            <a:ext uri="{FF2B5EF4-FFF2-40B4-BE49-F238E27FC236}">
              <a16:creationId xmlns:a16="http://schemas.microsoft.com/office/drawing/2014/main" id="{2ADE77F4-EF7B-40DB-B4F3-174F572F9AE0}"/>
            </a:ext>
          </a:extLst>
        </xdr:cNvPr>
        <xdr:cNvSpPr txBox="1"/>
      </xdr:nvSpPr>
      <xdr:spPr>
        <a:xfrm>
          <a:off x="2439044" y="543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54373</xdr:rowOff>
    </xdr:from>
    <xdr:ext cx="405111" cy="259045"/>
    <xdr:sp macro="" textlink="">
      <xdr:nvSpPr>
        <xdr:cNvPr id="87" name="n_3mainValue【道路】&#10;有形固定資産減価償却率">
          <a:extLst>
            <a:ext uri="{FF2B5EF4-FFF2-40B4-BE49-F238E27FC236}">
              <a16:creationId xmlns:a16="http://schemas.microsoft.com/office/drawing/2014/main" id="{715E3880-A325-4E5F-BF1B-86A71EA6BC26}"/>
            </a:ext>
          </a:extLst>
        </xdr:cNvPr>
        <xdr:cNvSpPr txBox="1"/>
      </xdr:nvSpPr>
      <xdr:spPr>
        <a:xfrm>
          <a:off x="1648469" y="539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20083</xdr:rowOff>
    </xdr:from>
    <xdr:ext cx="405111" cy="259045"/>
    <xdr:sp macro="" textlink="">
      <xdr:nvSpPr>
        <xdr:cNvPr id="88" name="n_4mainValue【道路】&#10;有形固定資産減価償却率">
          <a:extLst>
            <a:ext uri="{FF2B5EF4-FFF2-40B4-BE49-F238E27FC236}">
              <a16:creationId xmlns:a16="http://schemas.microsoft.com/office/drawing/2014/main" id="{9A9CB944-36B5-45E3-93EF-96AA8B591C6E}"/>
            </a:ext>
          </a:extLst>
        </xdr:cNvPr>
        <xdr:cNvSpPr txBox="1"/>
      </xdr:nvSpPr>
      <xdr:spPr>
        <a:xfrm>
          <a:off x="848369" y="536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1F47585-5496-4547-B57A-96228A80D719}"/>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72FF1C2-E80B-4904-857A-A14563B8352F}"/>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1F74D3C-CAE4-477B-94C5-AA92F8905746}"/>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083D57E-8902-4C00-ADA8-3A1CC8D6F877}"/>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FE6B6BE-1A10-4391-8153-8041F9E11350}"/>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6160527-6E1F-498A-8C19-4664B6E9E233}"/>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9440EA1-B8D3-4D02-91CE-78D22556499A}"/>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5F7AB5D-A344-44D6-8593-2C18D467FB9D}"/>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7F81B16-2AA6-4DC9-96FF-EC0AAD952715}"/>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6B4401D-6337-45BD-B0EE-646621855F36}"/>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9A22732-12B7-4F6F-91A6-C2A2EA9C85DC}"/>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D752FBC-3640-462F-977E-0550B36BA17E}"/>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4B9171D0-E6D9-4D36-8BC6-A8C48D5F279A}"/>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C983369-8610-49A0-8B5F-0525A99E2454}"/>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BAF2D5E-E0EA-4343-B073-832564BAD8F7}"/>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A4D65F3-4EFE-41FC-ADB4-96EF1ECFAA32}"/>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212FFC3-5484-4E1E-BA8E-6969E05F00A1}"/>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F486C3D-6842-4D88-B17F-86D829EC028C}"/>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FC87E6F-D95A-435A-AFB3-2D3E841148F1}"/>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DEF5BB8-8966-45EA-B3F1-D7FC1B8601E6}"/>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817975C-DBA2-41C1-B652-2422D14B64D6}"/>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F8983C8-7357-4C25-A3E6-A3BBED447289}"/>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A137EC1-BD62-414D-A54D-854F870183C9}"/>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B3F55985-97BB-4902-B638-B47E0FFC6D6E}"/>
            </a:ext>
          </a:extLst>
        </xdr:cNvPr>
        <xdr:cNvCxnSpPr/>
      </xdr:nvCxnSpPr>
      <xdr:spPr>
        <a:xfrm flipV="1">
          <a:off x="9429115" y="5594274"/>
          <a:ext cx="0" cy="111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FE7D2833-CBAE-4320-BB53-D1D494F3DCB8}"/>
            </a:ext>
          </a:extLst>
        </xdr:cNvPr>
        <xdr:cNvSpPr txBox="1"/>
      </xdr:nvSpPr>
      <xdr:spPr>
        <a:xfrm>
          <a:off x="9467850" y="671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7CA1DC89-0A9B-4905-9205-BF03642AB7F9}"/>
            </a:ext>
          </a:extLst>
        </xdr:cNvPr>
        <xdr:cNvCxnSpPr/>
      </xdr:nvCxnSpPr>
      <xdr:spPr>
        <a:xfrm>
          <a:off x="9363075" y="67136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CA3661ED-1CE7-47FE-92DF-976331C10867}"/>
            </a:ext>
          </a:extLst>
        </xdr:cNvPr>
        <xdr:cNvSpPr txBox="1"/>
      </xdr:nvSpPr>
      <xdr:spPr>
        <a:xfrm>
          <a:off x="9467850" y="53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84551DA7-E733-441B-81C2-226197F1FE71}"/>
            </a:ext>
          </a:extLst>
        </xdr:cNvPr>
        <xdr:cNvCxnSpPr/>
      </xdr:nvCxnSpPr>
      <xdr:spPr>
        <a:xfrm>
          <a:off x="9363075" y="55942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58904B2B-3951-41EA-BF4C-492EE935CFF2}"/>
            </a:ext>
          </a:extLst>
        </xdr:cNvPr>
        <xdr:cNvSpPr txBox="1"/>
      </xdr:nvSpPr>
      <xdr:spPr>
        <a:xfrm>
          <a:off x="9467850" y="6161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5F8D704F-1132-4A46-8479-B4A22FA5A877}"/>
            </a:ext>
          </a:extLst>
        </xdr:cNvPr>
        <xdr:cNvSpPr/>
      </xdr:nvSpPr>
      <xdr:spPr>
        <a:xfrm>
          <a:off x="9401175" y="631682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9B5695B1-664E-432D-A19C-68CB3540A198}"/>
            </a:ext>
          </a:extLst>
        </xdr:cNvPr>
        <xdr:cNvSpPr/>
      </xdr:nvSpPr>
      <xdr:spPr>
        <a:xfrm>
          <a:off x="8639175" y="62770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18DA0D7D-3995-45E1-84AA-BDA14D8C4849}"/>
            </a:ext>
          </a:extLst>
        </xdr:cNvPr>
        <xdr:cNvSpPr/>
      </xdr:nvSpPr>
      <xdr:spPr>
        <a:xfrm>
          <a:off x="7839075" y="62740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ADE2B353-CBB4-4215-ABBE-A26923532304}"/>
            </a:ext>
          </a:extLst>
        </xdr:cNvPr>
        <xdr:cNvSpPr/>
      </xdr:nvSpPr>
      <xdr:spPr>
        <a:xfrm>
          <a:off x="7029450" y="63128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ECF71845-AAAF-4570-8000-19125938BB14}"/>
            </a:ext>
          </a:extLst>
        </xdr:cNvPr>
        <xdr:cNvSpPr/>
      </xdr:nvSpPr>
      <xdr:spPr>
        <a:xfrm>
          <a:off x="6238875" y="63081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7D01C75-5FD7-4C50-805E-D2CA1E6EE691}"/>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8DB1ED3-3E14-4DF3-B7F8-951D6BB65690}"/>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96A594-166D-448B-897A-F0A6A2E0A709}"/>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DED4340-B752-4857-BAD9-B2A9D82ABE77}"/>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222BABC-EACA-4E2A-90E1-9E4F7D7C1F11}"/>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114516</xdr:rowOff>
    </xdr:from>
    <xdr:to>
      <xdr:col>55</xdr:col>
      <xdr:colOff>50800</xdr:colOff>
      <xdr:row>40</xdr:row>
      <xdr:rowOff>44666</xdr:rowOff>
    </xdr:to>
    <xdr:sp macro="" textlink="">
      <xdr:nvSpPr>
        <xdr:cNvPr id="128" name="楕円 127">
          <a:extLst>
            <a:ext uri="{FF2B5EF4-FFF2-40B4-BE49-F238E27FC236}">
              <a16:creationId xmlns:a16="http://schemas.microsoft.com/office/drawing/2014/main" id="{E750C817-FA2F-488C-8C4A-ACF4DC039EB4}"/>
            </a:ext>
          </a:extLst>
        </xdr:cNvPr>
        <xdr:cNvSpPr/>
      </xdr:nvSpPr>
      <xdr:spPr>
        <a:xfrm>
          <a:off x="9401175" y="642959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92943</xdr:rowOff>
    </xdr:from>
    <xdr:ext cx="534377" cy="259045"/>
    <xdr:sp macro="" textlink="">
      <xdr:nvSpPr>
        <xdr:cNvPr id="129" name="【道路】&#10;一人当たり延長該当値テキスト">
          <a:extLst>
            <a:ext uri="{FF2B5EF4-FFF2-40B4-BE49-F238E27FC236}">
              <a16:creationId xmlns:a16="http://schemas.microsoft.com/office/drawing/2014/main" id="{D30A76C2-063F-4C1D-840E-B0309FA15E8B}"/>
            </a:ext>
          </a:extLst>
        </xdr:cNvPr>
        <xdr:cNvSpPr txBox="1"/>
      </xdr:nvSpPr>
      <xdr:spPr>
        <a:xfrm>
          <a:off x="9467850" y="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120193</xdr:rowOff>
    </xdr:from>
    <xdr:to>
      <xdr:col>50</xdr:col>
      <xdr:colOff>165100</xdr:colOff>
      <xdr:row>40</xdr:row>
      <xdr:rowOff>50343</xdr:rowOff>
    </xdr:to>
    <xdr:sp macro="" textlink="">
      <xdr:nvSpPr>
        <xdr:cNvPr id="130" name="楕円 129">
          <a:extLst>
            <a:ext uri="{FF2B5EF4-FFF2-40B4-BE49-F238E27FC236}">
              <a16:creationId xmlns:a16="http://schemas.microsoft.com/office/drawing/2014/main" id="{57DBDF6C-6629-4EB3-BDA6-3A2A288382DF}"/>
            </a:ext>
          </a:extLst>
        </xdr:cNvPr>
        <xdr:cNvSpPr/>
      </xdr:nvSpPr>
      <xdr:spPr>
        <a:xfrm>
          <a:off x="8639175" y="643844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165316</xdr:rowOff>
    </xdr:from>
    <xdr:to>
      <xdr:col>55</xdr:col>
      <xdr:colOff>0</xdr:colOff>
      <xdr:row>39</xdr:row>
      <xdr:rowOff>170993</xdr:rowOff>
    </xdr:to>
    <xdr:cxnSp macro="">
      <xdr:nvCxnSpPr>
        <xdr:cNvPr id="131" name="直線コネクタ 130">
          <a:extLst>
            <a:ext uri="{FF2B5EF4-FFF2-40B4-BE49-F238E27FC236}">
              <a16:creationId xmlns:a16="http://schemas.microsoft.com/office/drawing/2014/main" id="{1EF4E1D3-F545-4D4C-8807-1CC09A8B8330}"/>
            </a:ext>
          </a:extLst>
        </xdr:cNvPr>
        <xdr:cNvCxnSpPr/>
      </xdr:nvCxnSpPr>
      <xdr:spPr>
        <a:xfrm flipV="1">
          <a:off x="8686800" y="647721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124613</xdr:rowOff>
    </xdr:from>
    <xdr:to>
      <xdr:col>46</xdr:col>
      <xdr:colOff>38100</xdr:colOff>
      <xdr:row>40</xdr:row>
      <xdr:rowOff>54763</xdr:rowOff>
    </xdr:to>
    <xdr:sp macro="" textlink="">
      <xdr:nvSpPr>
        <xdr:cNvPr id="132" name="楕円 131">
          <a:extLst>
            <a:ext uri="{FF2B5EF4-FFF2-40B4-BE49-F238E27FC236}">
              <a16:creationId xmlns:a16="http://schemas.microsoft.com/office/drawing/2014/main" id="{C668DEB6-0241-4F20-B87D-2595907F48CF}"/>
            </a:ext>
          </a:extLst>
        </xdr:cNvPr>
        <xdr:cNvSpPr/>
      </xdr:nvSpPr>
      <xdr:spPr>
        <a:xfrm>
          <a:off x="7839075" y="64365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170993</xdr:rowOff>
    </xdr:from>
    <xdr:to>
      <xdr:col>50</xdr:col>
      <xdr:colOff>114300</xdr:colOff>
      <xdr:row>40</xdr:row>
      <xdr:rowOff>3963</xdr:rowOff>
    </xdr:to>
    <xdr:cxnSp macro="">
      <xdr:nvCxnSpPr>
        <xdr:cNvPr id="133" name="直線コネクタ 132">
          <a:extLst>
            <a:ext uri="{FF2B5EF4-FFF2-40B4-BE49-F238E27FC236}">
              <a16:creationId xmlns:a16="http://schemas.microsoft.com/office/drawing/2014/main" id="{81AD4F8F-369D-4E01-A150-2A024D582B4A}"/>
            </a:ext>
          </a:extLst>
        </xdr:cNvPr>
        <xdr:cNvCxnSpPr/>
      </xdr:nvCxnSpPr>
      <xdr:spPr>
        <a:xfrm flipV="1">
          <a:off x="7886700" y="6476543"/>
          <a:ext cx="8001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129222</xdr:rowOff>
    </xdr:from>
    <xdr:to>
      <xdr:col>41</xdr:col>
      <xdr:colOff>101600</xdr:colOff>
      <xdr:row>40</xdr:row>
      <xdr:rowOff>59372</xdr:rowOff>
    </xdr:to>
    <xdr:sp macro="" textlink="">
      <xdr:nvSpPr>
        <xdr:cNvPr id="134" name="楕円 133">
          <a:extLst>
            <a:ext uri="{FF2B5EF4-FFF2-40B4-BE49-F238E27FC236}">
              <a16:creationId xmlns:a16="http://schemas.microsoft.com/office/drawing/2014/main" id="{7E9BF79C-FD7B-4B21-BDC1-F9339CFA5038}"/>
            </a:ext>
          </a:extLst>
        </xdr:cNvPr>
        <xdr:cNvSpPr/>
      </xdr:nvSpPr>
      <xdr:spPr>
        <a:xfrm>
          <a:off x="7029450" y="64411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3963</xdr:rowOff>
    </xdr:from>
    <xdr:to>
      <xdr:col>45</xdr:col>
      <xdr:colOff>177800</xdr:colOff>
      <xdr:row>40</xdr:row>
      <xdr:rowOff>8572</xdr:rowOff>
    </xdr:to>
    <xdr:cxnSp macro="">
      <xdr:nvCxnSpPr>
        <xdr:cNvPr id="135" name="直線コネクタ 134">
          <a:extLst>
            <a:ext uri="{FF2B5EF4-FFF2-40B4-BE49-F238E27FC236}">
              <a16:creationId xmlns:a16="http://schemas.microsoft.com/office/drawing/2014/main" id="{36A35E0D-2CFC-4364-B7AF-A3F784CF75E9}"/>
            </a:ext>
          </a:extLst>
        </xdr:cNvPr>
        <xdr:cNvCxnSpPr/>
      </xdr:nvCxnSpPr>
      <xdr:spPr>
        <a:xfrm flipV="1">
          <a:off x="7077075" y="6484138"/>
          <a:ext cx="809625"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133338</xdr:rowOff>
    </xdr:from>
    <xdr:to>
      <xdr:col>36</xdr:col>
      <xdr:colOff>165100</xdr:colOff>
      <xdr:row>40</xdr:row>
      <xdr:rowOff>63488</xdr:rowOff>
    </xdr:to>
    <xdr:sp macro="" textlink="">
      <xdr:nvSpPr>
        <xdr:cNvPr id="136" name="楕円 135">
          <a:extLst>
            <a:ext uri="{FF2B5EF4-FFF2-40B4-BE49-F238E27FC236}">
              <a16:creationId xmlns:a16="http://schemas.microsoft.com/office/drawing/2014/main" id="{E252ECCF-1D51-48BA-8793-318A2E2109B5}"/>
            </a:ext>
          </a:extLst>
        </xdr:cNvPr>
        <xdr:cNvSpPr/>
      </xdr:nvSpPr>
      <xdr:spPr>
        <a:xfrm>
          <a:off x="6238875" y="64484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8572</xdr:rowOff>
    </xdr:from>
    <xdr:to>
      <xdr:col>41</xdr:col>
      <xdr:colOff>50800</xdr:colOff>
      <xdr:row>40</xdr:row>
      <xdr:rowOff>12688</xdr:rowOff>
    </xdr:to>
    <xdr:cxnSp macro="">
      <xdr:nvCxnSpPr>
        <xdr:cNvPr id="137" name="直線コネクタ 136">
          <a:extLst>
            <a:ext uri="{FF2B5EF4-FFF2-40B4-BE49-F238E27FC236}">
              <a16:creationId xmlns:a16="http://schemas.microsoft.com/office/drawing/2014/main" id="{5D8C6FB6-A401-411D-AA77-266C638695C9}"/>
            </a:ext>
          </a:extLst>
        </xdr:cNvPr>
        <xdr:cNvCxnSpPr/>
      </xdr:nvCxnSpPr>
      <xdr:spPr>
        <a:xfrm flipV="1">
          <a:off x="6286500" y="648874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09F86793-3400-4D3B-8C8A-D938D81F665C}"/>
            </a:ext>
          </a:extLst>
        </xdr:cNvPr>
        <xdr:cNvSpPr txBox="1"/>
      </xdr:nvSpPr>
      <xdr:spPr>
        <a:xfrm>
          <a:off x="8429136" y="60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06CBBE35-30A2-4DC5-A474-C2369CD55C3B}"/>
            </a:ext>
          </a:extLst>
        </xdr:cNvPr>
        <xdr:cNvSpPr txBox="1"/>
      </xdr:nvSpPr>
      <xdr:spPr>
        <a:xfrm>
          <a:off x="7648086" y="60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B8C096FA-9877-4767-A733-11311C2B64E1}"/>
            </a:ext>
          </a:extLst>
        </xdr:cNvPr>
        <xdr:cNvSpPr txBox="1"/>
      </xdr:nvSpPr>
      <xdr:spPr>
        <a:xfrm>
          <a:off x="6847986" y="610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5B369303-F5BA-4CA5-B82B-6A6311680F91}"/>
            </a:ext>
          </a:extLst>
        </xdr:cNvPr>
        <xdr:cNvSpPr txBox="1"/>
      </xdr:nvSpPr>
      <xdr:spPr>
        <a:xfrm>
          <a:off x="6038361" y="60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41470</xdr:rowOff>
    </xdr:from>
    <xdr:ext cx="534377" cy="259045"/>
    <xdr:sp macro="" textlink="">
      <xdr:nvSpPr>
        <xdr:cNvPr id="142" name="n_1mainValue【道路】&#10;一人当たり延長">
          <a:extLst>
            <a:ext uri="{FF2B5EF4-FFF2-40B4-BE49-F238E27FC236}">
              <a16:creationId xmlns:a16="http://schemas.microsoft.com/office/drawing/2014/main" id="{C91B778F-6E0F-4600-842C-6B4B3D7088BD}"/>
            </a:ext>
          </a:extLst>
        </xdr:cNvPr>
        <xdr:cNvSpPr txBox="1"/>
      </xdr:nvSpPr>
      <xdr:spPr>
        <a:xfrm>
          <a:off x="8429136" y="65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45890</xdr:rowOff>
    </xdr:from>
    <xdr:ext cx="469744" cy="259045"/>
    <xdr:sp macro="" textlink="">
      <xdr:nvSpPr>
        <xdr:cNvPr id="143" name="n_2mainValue【道路】&#10;一人当たり延長">
          <a:extLst>
            <a:ext uri="{FF2B5EF4-FFF2-40B4-BE49-F238E27FC236}">
              <a16:creationId xmlns:a16="http://schemas.microsoft.com/office/drawing/2014/main" id="{48E1DEB2-546D-4F23-9DCC-B3F6C950EAF6}"/>
            </a:ext>
          </a:extLst>
        </xdr:cNvPr>
        <xdr:cNvSpPr txBox="1"/>
      </xdr:nvSpPr>
      <xdr:spPr>
        <a:xfrm>
          <a:off x="7677227" y="652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50499</xdr:rowOff>
    </xdr:from>
    <xdr:ext cx="469744" cy="259045"/>
    <xdr:sp macro="" textlink="">
      <xdr:nvSpPr>
        <xdr:cNvPr id="144" name="n_3mainValue【道路】&#10;一人当たり延長">
          <a:extLst>
            <a:ext uri="{FF2B5EF4-FFF2-40B4-BE49-F238E27FC236}">
              <a16:creationId xmlns:a16="http://schemas.microsoft.com/office/drawing/2014/main" id="{FFFA52DB-EF5C-4932-8545-BADE0295D2F4}"/>
            </a:ext>
          </a:extLst>
        </xdr:cNvPr>
        <xdr:cNvSpPr txBox="1"/>
      </xdr:nvSpPr>
      <xdr:spPr>
        <a:xfrm>
          <a:off x="6867602" y="652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54615</xdr:rowOff>
    </xdr:from>
    <xdr:ext cx="469744" cy="259045"/>
    <xdr:sp macro="" textlink="">
      <xdr:nvSpPr>
        <xdr:cNvPr id="145" name="n_4mainValue【道路】&#10;一人当たり延長">
          <a:extLst>
            <a:ext uri="{FF2B5EF4-FFF2-40B4-BE49-F238E27FC236}">
              <a16:creationId xmlns:a16="http://schemas.microsoft.com/office/drawing/2014/main" id="{B9CB31BB-3027-443F-BD36-65B29EEC1BC8}"/>
            </a:ext>
          </a:extLst>
        </xdr:cNvPr>
        <xdr:cNvSpPr txBox="1"/>
      </xdr:nvSpPr>
      <xdr:spPr>
        <a:xfrm>
          <a:off x="6067502" y="653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F7F6649-005A-4913-BC1B-F228788275D6}"/>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FDE9594-6AC2-49F2-98C2-6C1BA8C32E91}"/>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F5CCC11-3872-4417-9660-EE340BCAD2A7}"/>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D768873-0D45-4840-AAE8-7EF6AA90DD4C}"/>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1384CF3-A8A9-4E08-BAFC-04CBDA11BE02}"/>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B455E28-A950-45D7-9687-E75AA56F5E16}"/>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2A94F42-6176-48D2-BED6-F4F19A102532}"/>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1D7D84D-89C3-4B6A-9772-CC82D5EB24AD}"/>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E5F65E4-0B1D-4C61-AF30-8222E3A8C8FE}"/>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8C66549-494C-40CE-AFF6-3FAE3988B3DC}"/>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0C123B2-EFDD-4B96-9632-22BF5870031E}"/>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DA4FD5A-AF46-41B6-9987-F8780A459060}"/>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00868A5-F47C-4F3D-BFD5-0A8A46434682}"/>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91901F9-792B-4C6F-87D1-E60BC0F792DD}"/>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5C4FB56-111F-4CCB-8E2B-022771E21DCF}"/>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6559280-4CC4-4D4C-979C-5B2245F38AE8}"/>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39D3455-9517-4716-8E20-465CF93A14B1}"/>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6AEF311-001E-4624-AB1F-A882AF211992}"/>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0387C6B-BAA3-4733-A238-7725D6943E4C}"/>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F4A9ADA-40AD-4F19-A0C7-9CCDCBEA3521}"/>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7C04065-718A-4C50-8A78-6CB379CD5BD7}"/>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9DA98516-E8CB-4FB9-8BF0-74C746184430}"/>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D2BF00F-EF31-4AF3-94D2-FC595C733580}"/>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8D7B76D-9D3D-48E1-B2AE-5AD150BF21A3}"/>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70B5AE2-35EC-4E74-9995-FD6BB004903B}"/>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9B86A21D-4242-4CA6-8D5A-605DA887725D}"/>
            </a:ext>
          </a:extLst>
        </xdr:cNvPr>
        <xdr:cNvCxnSpPr/>
      </xdr:nvCxnSpPr>
      <xdr:spPr>
        <a:xfrm flipV="1">
          <a:off x="4180840" y="8990693"/>
          <a:ext cx="0" cy="133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AEC9D36-44FA-482E-9C6F-D3D11F173662}"/>
            </a:ext>
          </a:extLst>
        </xdr:cNvPr>
        <xdr:cNvSpPr txBox="1"/>
      </xdr:nvSpPr>
      <xdr:spPr>
        <a:xfrm>
          <a:off x="4219575" y="1033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1A51EFCC-BB28-4B20-B2D6-2E02BB5A1406}"/>
            </a:ext>
          </a:extLst>
        </xdr:cNvPr>
        <xdr:cNvCxnSpPr/>
      </xdr:nvCxnSpPr>
      <xdr:spPr>
        <a:xfrm>
          <a:off x="4105275" y="1032709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1CD5B7C-9DDE-4ECA-85D3-1A6671A81172}"/>
            </a:ext>
          </a:extLst>
        </xdr:cNvPr>
        <xdr:cNvSpPr txBox="1"/>
      </xdr:nvSpPr>
      <xdr:spPr>
        <a:xfrm>
          <a:off x="4219575" y="87754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22E65355-3ED9-409D-B7E2-CC136915D533}"/>
            </a:ext>
          </a:extLst>
        </xdr:cNvPr>
        <xdr:cNvCxnSpPr/>
      </xdr:nvCxnSpPr>
      <xdr:spPr>
        <a:xfrm>
          <a:off x="4105275" y="89906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61F6E6D-AABE-4093-96C0-41B05F2F81A4}"/>
            </a:ext>
          </a:extLst>
        </xdr:cNvPr>
        <xdr:cNvSpPr txBox="1"/>
      </xdr:nvSpPr>
      <xdr:spPr>
        <a:xfrm>
          <a:off x="4219575" y="9725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CDFC595F-79F5-44FD-B6AC-0C67F2AAFB5E}"/>
            </a:ext>
          </a:extLst>
        </xdr:cNvPr>
        <xdr:cNvSpPr/>
      </xdr:nvSpPr>
      <xdr:spPr>
        <a:xfrm>
          <a:off x="4124325" y="98704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34C2102-4861-4C61-86DF-AC5AFE149ADF}"/>
            </a:ext>
          </a:extLst>
        </xdr:cNvPr>
        <xdr:cNvSpPr/>
      </xdr:nvSpPr>
      <xdr:spPr>
        <a:xfrm>
          <a:off x="3381375" y="98459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B0040158-A90B-4AC4-A3EF-CD465A30FE51}"/>
            </a:ext>
          </a:extLst>
        </xdr:cNvPr>
        <xdr:cNvSpPr/>
      </xdr:nvSpPr>
      <xdr:spPr>
        <a:xfrm>
          <a:off x="2571750" y="9821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6E5DA572-03A1-421E-8099-35A3BFDBBD6E}"/>
            </a:ext>
          </a:extLst>
        </xdr:cNvPr>
        <xdr:cNvSpPr/>
      </xdr:nvSpPr>
      <xdr:spPr>
        <a:xfrm>
          <a:off x="1781175" y="98215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72D840AB-0CDF-4236-90D8-B54DE6CAB424}"/>
            </a:ext>
          </a:extLst>
        </xdr:cNvPr>
        <xdr:cNvSpPr/>
      </xdr:nvSpPr>
      <xdr:spPr>
        <a:xfrm>
          <a:off x="981075" y="98393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7C1B266-AF66-4263-AED0-F768C4FBF50B}"/>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17FD0A3-4820-4E3E-A912-4BAD3CBDA20C}"/>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DE19108-3C00-435D-AF49-CA49E20B273A}"/>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98E3E6F-1213-4497-9687-48AA6310FC11}"/>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D6B0A3A-BF6A-496F-B4A5-4BC892157EDC}"/>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xdr:rowOff>
    </xdr:from>
    <xdr:to>
      <xdr:col>24</xdr:col>
      <xdr:colOff>114300</xdr:colOff>
      <xdr:row>61</xdr:row>
      <xdr:rowOff>104684</xdr:rowOff>
    </xdr:to>
    <xdr:sp macro="" textlink="">
      <xdr:nvSpPr>
        <xdr:cNvPr id="187" name="楕円 186">
          <a:extLst>
            <a:ext uri="{FF2B5EF4-FFF2-40B4-BE49-F238E27FC236}">
              <a16:creationId xmlns:a16="http://schemas.microsoft.com/office/drawing/2014/main" id="{4CCE6BB2-77E3-4232-BE88-52A18945854D}"/>
            </a:ext>
          </a:extLst>
        </xdr:cNvPr>
        <xdr:cNvSpPr/>
      </xdr:nvSpPr>
      <xdr:spPr>
        <a:xfrm>
          <a:off x="4124325" y="988050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152961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DAB3888-8DCA-458E-9760-4DF4C27BDD34}"/>
            </a:ext>
          </a:extLst>
        </xdr:cNvPr>
        <xdr:cNvSpPr txBox="1"/>
      </xdr:nvSpPr>
      <xdr:spPr>
        <a:xfrm>
          <a:off x="4219575" y="986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161472</xdr:rowOff>
    </xdr:from>
    <xdr:to>
      <xdr:col>20</xdr:col>
      <xdr:colOff>38100</xdr:colOff>
      <xdr:row>61</xdr:row>
      <xdr:rowOff>91622</xdr:rowOff>
    </xdr:to>
    <xdr:sp macro="" textlink="">
      <xdr:nvSpPr>
        <xdr:cNvPr id="189" name="楕円 188">
          <a:extLst>
            <a:ext uri="{FF2B5EF4-FFF2-40B4-BE49-F238E27FC236}">
              <a16:creationId xmlns:a16="http://schemas.microsoft.com/office/drawing/2014/main" id="{9FFB0F0D-AB50-46A9-9676-E194DAE43626}"/>
            </a:ext>
          </a:extLst>
        </xdr:cNvPr>
        <xdr:cNvSpPr/>
      </xdr:nvSpPr>
      <xdr:spPr>
        <a:xfrm>
          <a:off x="3381375" y="988014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40822</xdr:rowOff>
    </xdr:from>
    <xdr:to>
      <xdr:col>24</xdr:col>
      <xdr:colOff>63500</xdr:colOff>
      <xdr:row>61</xdr:row>
      <xdr:rowOff>53884</xdr:rowOff>
    </xdr:to>
    <xdr:cxnSp macro="">
      <xdr:nvCxnSpPr>
        <xdr:cNvPr id="190" name="直線コネクタ 189">
          <a:extLst>
            <a:ext uri="{FF2B5EF4-FFF2-40B4-BE49-F238E27FC236}">
              <a16:creationId xmlns:a16="http://schemas.microsoft.com/office/drawing/2014/main" id="{779211F1-C292-4A74-B091-628EF227E8C7}"/>
            </a:ext>
          </a:extLst>
        </xdr:cNvPr>
        <xdr:cNvCxnSpPr/>
      </xdr:nvCxnSpPr>
      <xdr:spPr>
        <a:xfrm>
          <a:off x="3429000" y="9918247"/>
          <a:ext cx="752475"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91" name="楕円 190">
          <a:extLst>
            <a:ext uri="{FF2B5EF4-FFF2-40B4-BE49-F238E27FC236}">
              <a16:creationId xmlns:a16="http://schemas.microsoft.com/office/drawing/2014/main" id="{07DF188F-0C3B-40C3-B8B2-0EE15C71542E}"/>
            </a:ext>
          </a:extLst>
        </xdr:cNvPr>
        <xdr:cNvSpPr/>
      </xdr:nvSpPr>
      <xdr:spPr>
        <a:xfrm>
          <a:off x="2571750" y="985891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19594</xdr:rowOff>
    </xdr:from>
    <xdr:to>
      <xdr:col>19</xdr:col>
      <xdr:colOff>177800</xdr:colOff>
      <xdr:row>61</xdr:row>
      <xdr:rowOff>40822</xdr:rowOff>
    </xdr:to>
    <xdr:cxnSp macro="">
      <xdr:nvCxnSpPr>
        <xdr:cNvPr id="192" name="直線コネクタ 191">
          <a:extLst>
            <a:ext uri="{FF2B5EF4-FFF2-40B4-BE49-F238E27FC236}">
              <a16:creationId xmlns:a16="http://schemas.microsoft.com/office/drawing/2014/main" id="{12197044-BD4A-4858-B4CE-278548BB4EF3}"/>
            </a:ext>
          </a:extLst>
        </xdr:cNvPr>
        <xdr:cNvCxnSpPr/>
      </xdr:nvCxnSpPr>
      <xdr:spPr>
        <a:xfrm>
          <a:off x="2619375" y="9897019"/>
          <a:ext cx="80962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93" name="楕円 192">
          <a:extLst>
            <a:ext uri="{FF2B5EF4-FFF2-40B4-BE49-F238E27FC236}">
              <a16:creationId xmlns:a16="http://schemas.microsoft.com/office/drawing/2014/main" id="{1EF324EF-C467-43A7-AB71-9FBC8C254F5B}"/>
            </a:ext>
          </a:extLst>
        </xdr:cNvPr>
        <xdr:cNvSpPr/>
      </xdr:nvSpPr>
      <xdr:spPr>
        <a:xfrm>
          <a:off x="1781175" y="98328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168184</xdr:rowOff>
    </xdr:from>
    <xdr:to>
      <xdr:col>15</xdr:col>
      <xdr:colOff>50800</xdr:colOff>
      <xdr:row>61</xdr:row>
      <xdr:rowOff>19594</xdr:rowOff>
    </xdr:to>
    <xdr:cxnSp macro="">
      <xdr:nvCxnSpPr>
        <xdr:cNvPr id="194" name="直線コネクタ 193">
          <a:extLst>
            <a:ext uri="{FF2B5EF4-FFF2-40B4-BE49-F238E27FC236}">
              <a16:creationId xmlns:a16="http://schemas.microsoft.com/office/drawing/2014/main" id="{8B6DBAFE-1579-4C85-BFA1-1591DAEACE85}"/>
            </a:ext>
          </a:extLst>
        </xdr:cNvPr>
        <xdr:cNvCxnSpPr/>
      </xdr:nvCxnSpPr>
      <xdr:spPr>
        <a:xfrm>
          <a:off x="1828800" y="9880509"/>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101056</xdr:rowOff>
    </xdr:from>
    <xdr:to>
      <xdr:col>6</xdr:col>
      <xdr:colOff>38100</xdr:colOff>
      <xdr:row>61</xdr:row>
      <xdr:rowOff>31206</xdr:rowOff>
    </xdr:to>
    <xdr:sp macro="" textlink="">
      <xdr:nvSpPr>
        <xdr:cNvPr id="195" name="楕円 194">
          <a:extLst>
            <a:ext uri="{FF2B5EF4-FFF2-40B4-BE49-F238E27FC236}">
              <a16:creationId xmlns:a16="http://schemas.microsoft.com/office/drawing/2014/main" id="{72843518-0B55-4E17-B143-70C34687C65E}"/>
            </a:ext>
          </a:extLst>
        </xdr:cNvPr>
        <xdr:cNvSpPr/>
      </xdr:nvSpPr>
      <xdr:spPr>
        <a:xfrm>
          <a:off x="981075" y="981973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151856</xdr:rowOff>
    </xdr:from>
    <xdr:to>
      <xdr:col>10</xdr:col>
      <xdr:colOff>114300</xdr:colOff>
      <xdr:row>60</xdr:row>
      <xdr:rowOff>168184</xdr:rowOff>
    </xdr:to>
    <xdr:cxnSp macro="">
      <xdr:nvCxnSpPr>
        <xdr:cNvPr id="196" name="直線コネクタ 195">
          <a:extLst>
            <a:ext uri="{FF2B5EF4-FFF2-40B4-BE49-F238E27FC236}">
              <a16:creationId xmlns:a16="http://schemas.microsoft.com/office/drawing/2014/main" id="{4DFFFE71-C3DA-43A6-B240-8C61B7EC8ED3}"/>
            </a:ext>
          </a:extLst>
        </xdr:cNvPr>
        <xdr:cNvCxnSpPr/>
      </xdr:nvCxnSpPr>
      <xdr:spPr>
        <a:xfrm>
          <a:off x="1028700" y="9867356"/>
          <a:ext cx="8001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4E46ABD-90E1-4F4D-A50E-675D434E031B}"/>
            </a:ext>
          </a:extLst>
        </xdr:cNvPr>
        <xdr:cNvSpPr txBox="1"/>
      </xdr:nvSpPr>
      <xdr:spPr>
        <a:xfrm>
          <a:off x="3239144" y="963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AC515DC-DF77-4527-B630-5C8EFC976569}"/>
            </a:ext>
          </a:extLst>
        </xdr:cNvPr>
        <xdr:cNvSpPr txBox="1"/>
      </xdr:nvSpPr>
      <xdr:spPr>
        <a:xfrm>
          <a:off x="2439044"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43D8DA3-3B39-498C-97B5-F75838D4EB56}"/>
            </a:ext>
          </a:extLst>
        </xdr:cNvPr>
        <xdr:cNvSpPr txBox="1"/>
      </xdr:nvSpPr>
      <xdr:spPr>
        <a:xfrm>
          <a:off x="1648469"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604119C-BEB7-45AA-BAE2-8C5BFB0A5330}"/>
            </a:ext>
          </a:extLst>
        </xdr:cNvPr>
        <xdr:cNvSpPr txBox="1"/>
      </xdr:nvSpPr>
      <xdr:spPr>
        <a:xfrm>
          <a:off x="848369" y="992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82749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EAF265B-8A34-4283-99AE-9775C9335129}"/>
            </a:ext>
          </a:extLst>
        </xdr:cNvPr>
        <xdr:cNvSpPr txBox="1"/>
      </xdr:nvSpPr>
      <xdr:spPr>
        <a:xfrm>
          <a:off x="3239144" y="996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65D93E8-2ED0-4A6F-90E3-0FCAC39904BA}"/>
            </a:ext>
          </a:extLst>
        </xdr:cNvPr>
        <xdr:cNvSpPr txBox="1"/>
      </xdr:nvSpPr>
      <xdr:spPr>
        <a:xfrm>
          <a:off x="2439044" y="9942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5CD2EFB-ABF7-42DB-8F1A-1677894E064C}"/>
            </a:ext>
          </a:extLst>
        </xdr:cNvPr>
        <xdr:cNvSpPr txBox="1"/>
      </xdr:nvSpPr>
      <xdr:spPr>
        <a:xfrm>
          <a:off x="1648469" y="9916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79D9880-F433-4FB1-BFA9-D397AFF2FC7D}"/>
            </a:ext>
          </a:extLst>
        </xdr:cNvPr>
        <xdr:cNvSpPr txBox="1"/>
      </xdr:nvSpPr>
      <xdr:spPr>
        <a:xfrm>
          <a:off x="848369" y="9598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D55A92A-E03B-4F52-874E-191F33D864B3}"/>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EE2C870-9D09-4EDC-BC03-1E1BF31567A2}"/>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B452940-7545-44BE-B26F-77EFB4EC65BC}"/>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8D30734-AE84-48DD-BE26-FE9CC711F436}"/>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237B65F-5A8F-48EC-980F-AE46CD38F663}"/>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493B028-6E38-40D0-956E-E26D4400D7FF}"/>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8A5A847-66F8-4F53-A4A2-698009D60474}"/>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10782FF-72F7-4C24-9AA2-0F6CDEDFB808}"/>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D5765D7-EB9E-4104-AC71-EB43943D557A}"/>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93EFC33-60C1-42FF-8176-81C568E38E86}"/>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7641D41-BBD9-40D1-8AC8-009407971D31}"/>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576A529-F437-4DB9-BD53-6A229767BE91}"/>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FEBDE11-E564-4F6D-AE22-0B976EC122F7}"/>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7922A11-CF46-4CB4-9407-758FB1A04726}"/>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82445C8-1FEB-4F50-B5E8-896460AA0A01}"/>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2B464155-9508-41CC-BD4F-AA25870A7C93}"/>
            </a:ext>
          </a:extLst>
        </xdr:cNvPr>
        <xdr:cNvSpPr txBox="1"/>
      </xdr:nvSpPr>
      <xdr:spPr>
        <a:xfrm>
          <a:off x="5421206" y="957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54D1DDB-67CB-4159-91A3-50E57AFB966F}"/>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C3C182AD-9D5D-48ED-92A6-4396033EDF76}"/>
            </a:ext>
          </a:extLst>
        </xdr:cNvPr>
        <xdr:cNvSpPr txBox="1"/>
      </xdr:nvSpPr>
      <xdr:spPr>
        <a:xfrm>
          <a:off x="5421206" y="9227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94ED659-58DD-46AF-8ADA-FF36ECFFE2A8}"/>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E275903-4892-4AFB-8A25-9741DDE70179}"/>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C4CD6C8-13BD-4BEB-BF13-3FE8AFF93F45}"/>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EBC7C26-FB78-458E-ADF5-10A8766015AC}"/>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9BF9BCA-92B4-4CEC-B77D-CB998CB38143}"/>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75BC534A-491D-435C-A850-F79C56187189}"/>
            </a:ext>
          </a:extLst>
        </xdr:cNvPr>
        <xdr:cNvCxnSpPr/>
      </xdr:nvCxnSpPr>
      <xdr:spPr>
        <a:xfrm flipV="1">
          <a:off x="9429115" y="9064818"/>
          <a:ext cx="0" cy="135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F4546E5C-8DFD-4CFB-9FCA-E836DF485D4D}"/>
            </a:ext>
          </a:extLst>
        </xdr:cNvPr>
        <xdr:cNvSpPr txBox="1"/>
      </xdr:nvSpPr>
      <xdr:spPr>
        <a:xfrm>
          <a:off x="9467850" y="104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F045D711-E01A-4F4D-A97E-B1C826C2FE2B}"/>
            </a:ext>
          </a:extLst>
        </xdr:cNvPr>
        <xdr:cNvCxnSpPr/>
      </xdr:nvCxnSpPr>
      <xdr:spPr>
        <a:xfrm>
          <a:off x="9363075" y="1042161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469A429-EB98-4CE2-9C21-F001AA04560F}"/>
            </a:ext>
          </a:extLst>
        </xdr:cNvPr>
        <xdr:cNvSpPr txBox="1"/>
      </xdr:nvSpPr>
      <xdr:spPr>
        <a:xfrm>
          <a:off x="9467850" y="8849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14688CC9-825D-416A-B440-D1951860F36E}"/>
            </a:ext>
          </a:extLst>
        </xdr:cNvPr>
        <xdr:cNvCxnSpPr/>
      </xdr:nvCxnSpPr>
      <xdr:spPr>
        <a:xfrm>
          <a:off x="9363075" y="90648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42A28EC-B36B-4ECD-9944-6909E8A7EFB3}"/>
            </a:ext>
          </a:extLst>
        </xdr:cNvPr>
        <xdr:cNvSpPr txBox="1"/>
      </xdr:nvSpPr>
      <xdr:spPr>
        <a:xfrm>
          <a:off x="9467850" y="10117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A9360888-5704-44E9-BF2F-BB378CAB9585}"/>
            </a:ext>
          </a:extLst>
        </xdr:cNvPr>
        <xdr:cNvSpPr/>
      </xdr:nvSpPr>
      <xdr:spPr>
        <a:xfrm>
          <a:off x="9401175" y="1014221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0D8FC331-1A85-481D-8935-1DAC32992821}"/>
            </a:ext>
          </a:extLst>
        </xdr:cNvPr>
        <xdr:cNvSpPr/>
      </xdr:nvSpPr>
      <xdr:spPr>
        <a:xfrm>
          <a:off x="8639175" y="1014146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295416B2-59A5-47E5-8351-3FAB8515B760}"/>
            </a:ext>
          </a:extLst>
        </xdr:cNvPr>
        <xdr:cNvSpPr/>
      </xdr:nvSpPr>
      <xdr:spPr>
        <a:xfrm>
          <a:off x="7839075" y="101354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F2B3A6C8-DAD6-4664-B5E0-679A7E3E56C5}"/>
            </a:ext>
          </a:extLst>
        </xdr:cNvPr>
        <xdr:cNvSpPr/>
      </xdr:nvSpPr>
      <xdr:spPr>
        <a:xfrm>
          <a:off x="7029450" y="101511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6AB2A608-D2EB-4EC2-A6C1-4B5674ECB069}"/>
            </a:ext>
          </a:extLst>
        </xdr:cNvPr>
        <xdr:cNvSpPr/>
      </xdr:nvSpPr>
      <xdr:spPr>
        <a:xfrm>
          <a:off x="6238875" y="101523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79D9CB3-5751-44CA-9C21-04DE1AFEDB7B}"/>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B74C59A-4B40-4960-AAA7-CE9F0DF1F79E}"/>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A7FBFC5-036F-4405-9F06-75E999D2ABFF}"/>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4F78C3C-30FA-4D75-83A0-4F347AFB9501}"/>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CF8A443-2AA2-450B-987E-F2F4FAD0C7E3}"/>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62388</xdr:rowOff>
    </xdr:from>
    <xdr:to>
      <xdr:col>55</xdr:col>
      <xdr:colOff>50800</xdr:colOff>
      <xdr:row>62</xdr:row>
      <xdr:rowOff>163988</xdr:rowOff>
    </xdr:to>
    <xdr:sp macro="" textlink="">
      <xdr:nvSpPr>
        <xdr:cNvPr id="244" name="楕円 243">
          <a:extLst>
            <a:ext uri="{FF2B5EF4-FFF2-40B4-BE49-F238E27FC236}">
              <a16:creationId xmlns:a16="http://schemas.microsoft.com/office/drawing/2014/main" id="{20D1064A-DDBB-4CC3-843F-BC1AD91EE40D}"/>
            </a:ext>
          </a:extLst>
        </xdr:cNvPr>
        <xdr:cNvSpPr/>
      </xdr:nvSpPr>
      <xdr:spPr>
        <a:xfrm>
          <a:off x="9401175" y="1010491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85265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CB2B80A-DAC2-477C-AEA2-50B52B7C2C5A}"/>
            </a:ext>
          </a:extLst>
        </xdr:cNvPr>
        <xdr:cNvSpPr txBox="1"/>
      </xdr:nvSpPr>
      <xdr:spPr>
        <a:xfrm>
          <a:off x="9467850" y="996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70485</xdr:rowOff>
    </xdr:from>
    <xdr:to>
      <xdr:col>50</xdr:col>
      <xdr:colOff>165100</xdr:colOff>
      <xdr:row>63</xdr:row>
      <xdr:rowOff>635</xdr:rowOff>
    </xdr:to>
    <xdr:sp macro="" textlink="">
      <xdr:nvSpPr>
        <xdr:cNvPr id="246" name="楕円 245">
          <a:extLst>
            <a:ext uri="{FF2B5EF4-FFF2-40B4-BE49-F238E27FC236}">
              <a16:creationId xmlns:a16="http://schemas.microsoft.com/office/drawing/2014/main" id="{57E744E1-EBDC-4FD5-9C38-D7D4CE82B9C8}"/>
            </a:ext>
          </a:extLst>
        </xdr:cNvPr>
        <xdr:cNvSpPr/>
      </xdr:nvSpPr>
      <xdr:spPr>
        <a:xfrm>
          <a:off x="8639175" y="101066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113188</xdr:rowOff>
    </xdr:from>
    <xdr:to>
      <xdr:col>55</xdr:col>
      <xdr:colOff>0</xdr:colOff>
      <xdr:row>62</xdr:row>
      <xdr:rowOff>121285</xdr:rowOff>
    </xdr:to>
    <xdr:cxnSp macro="">
      <xdr:nvCxnSpPr>
        <xdr:cNvPr id="247" name="直線コネクタ 246">
          <a:extLst>
            <a:ext uri="{FF2B5EF4-FFF2-40B4-BE49-F238E27FC236}">
              <a16:creationId xmlns:a16="http://schemas.microsoft.com/office/drawing/2014/main" id="{9AC9AD26-F0AA-4B86-9852-039F86DFFF78}"/>
            </a:ext>
          </a:extLst>
        </xdr:cNvPr>
        <xdr:cNvCxnSpPr/>
      </xdr:nvCxnSpPr>
      <xdr:spPr>
        <a:xfrm flipV="1">
          <a:off x="8686800" y="10152538"/>
          <a:ext cx="742950" cy="1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74837</xdr:rowOff>
    </xdr:from>
    <xdr:to>
      <xdr:col>46</xdr:col>
      <xdr:colOff>38100</xdr:colOff>
      <xdr:row>63</xdr:row>
      <xdr:rowOff>4987</xdr:rowOff>
    </xdr:to>
    <xdr:sp macro="" textlink="">
      <xdr:nvSpPr>
        <xdr:cNvPr id="248" name="楕円 247">
          <a:extLst>
            <a:ext uri="{FF2B5EF4-FFF2-40B4-BE49-F238E27FC236}">
              <a16:creationId xmlns:a16="http://schemas.microsoft.com/office/drawing/2014/main" id="{3AAACCD2-4F68-4BD0-A9F2-EF1422DC7284}"/>
            </a:ext>
          </a:extLst>
        </xdr:cNvPr>
        <xdr:cNvSpPr/>
      </xdr:nvSpPr>
      <xdr:spPr>
        <a:xfrm>
          <a:off x="7839075" y="101141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121285</xdr:rowOff>
    </xdr:from>
    <xdr:to>
      <xdr:col>50</xdr:col>
      <xdr:colOff>114300</xdr:colOff>
      <xdr:row>62</xdr:row>
      <xdr:rowOff>125637</xdr:rowOff>
    </xdr:to>
    <xdr:cxnSp macro="">
      <xdr:nvCxnSpPr>
        <xdr:cNvPr id="249" name="直線コネクタ 248">
          <a:extLst>
            <a:ext uri="{FF2B5EF4-FFF2-40B4-BE49-F238E27FC236}">
              <a16:creationId xmlns:a16="http://schemas.microsoft.com/office/drawing/2014/main" id="{17796A65-8A2D-445A-8CFC-026682277B03}"/>
            </a:ext>
          </a:extLst>
        </xdr:cNvPr>
        <xdr:cNvCxnSpPr/>
      </xdr:nvCxnSpPr>
      <xdr:spPr>
        <a:xfrm flipV="1">
          <a:off x="7886700" y="101638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79061</xdr:rowOff>
    </xdr:from>
    <xdr:to>
      <xdr:col>41</xdr:col>
      <xdr:colOff>101600</xdr:colOff>
      <xdr:row>63</xdr:row>
      <xdr:rowOff>9211</xdr:rowOff>
    </xdr:to>
    <xdr:sp macro="" textlink="">
      <xdr:nvSpPr>
        <xdr:cNvPr id="250" name="楕円 249">
          <a:extLst>
            <a:ext uri="{FF2B5EF4-FFF2-40B4-BE49-F238E27FC236}">
              <a16:creationId xmlns:a16="http://schemas.microsoft.com/office/drawing/2014/main" id="{852996E0-3193-4DF1-A4C1-FBDD0935EE74}"/>
            </a:ext>
          </a:extLst>
        </xdr:cNvPr>
        <xdr:cNvSpPr/>
      </xdr:nvSpPr>
      <xdr:spPr>
        <a:xfrm>
          <a:off x="7029450" y="101184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125637</xdr:rowOff>
    </xdr:from>
    <xdr:to>
      <xdr:col>45</xdr:col>
      <xdr:colOff>177800</xdr:colOff>
      <xdr:row>62</xdr:row>
      <xdr:rowOff>129861</xdr:rowOff>
    </xdr:to>
    <xdr:cxnSp macro="">
      <xdr:nvCxnSpPr>
        <xdr:cNvPr id="251" name="直線コネクタ 250">
          <a:extLst>
            <a:ext uri="{FF2B5EF4-FFF2-40B4-BE49-F238E27FC236}">
              <a16:creationId xmlns:a16="http://schemas.microsoft.com/office/drawing/2014/main" id="{F105E667-3711-411F-A0DB-1BEB196590D6}"/>
            </a:ext>
          </a:extLst>
        </xdr:cNvPr>
        <xdr:cNvCxnSpPr/>
      </xdr:nvCxnSpPr>
      <xdr:spPr>
        <a:xfrm flipV="1">
          <a:off x="7077075" y="10161812"/>
          <a:ext cx="809625"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85148</xdr:rowOff>
    </xdr:from>
    <xdr:to>
      <xdr:col>36</xdr:col>
      <xdr:colOff>165100</xdr:colOff>
      <xdr:row>63</xdr:row>
      <xdr:rowOff>15298</xdr:rowOff>
    </xdr:to>
    <xdr:sp macro="" textlink="">
      <xdr:nvSpPr>
        <xdr:cNvPr id="252" name="楕円 251">
          <a:extLst>
            <a:ext uri="{FF2B5EF4-FFF2-40B4-BE49-F238E27FC236}">
              <a16:creationId xmlns:a16="http://schemas.microsoft.com/office/drawing/2014/main" id="{1653390A-5A45-42CE-92B3-CB8374C34370}"/>
            </a:ext>
          </a:extLst>
        </xdr:cNvPr>
        <xdr:cNvSpPr/>
      </xdr:nvSpPr>
      <xdr:spPr>
        <a:xfrm>
          <a:off x="6238875" y="101276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129861</xdr:rowOff>
    </xdr:from>
    <xdr:to>
      <xdr:col>41</xdr:col>
      <xdr:colOff>50800</xdr:colOff>
      <xdr:row>62</xdr:row>
      <xdr:rowOff>135948</xdr:rowOff>
    </xdr:to>
    <xdr:cxnSp macro="">
      <xdr:nvCxnSpPr>
        <xdr:cNvPr id="253" name="直線コネクタ 252">
          <a:extLst>
            <a:ext uri="{FF2B5EF4-FFF2-40B4-BE49-F238E27FC236}">
              <a16:creationId xmlns:a16="http://schemas.microsoft.com/office/drawing/2014/main" id="{3FA1DA47-B664-46A2-A7A5-4E5606A3DCE5}"/>
            </a:ext>
          </a:extLst>
        </xdr:cNvPr>
        <xdr:cNvCxnSpPr/>
      </xdr:nvCxnSpPr>
      <xdr:spPr>
        <a:xfrm flipV="1">
          <a:off x="6286500" y="10166036"/>
          <a:ext cx="790575" cy="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B5DF815-B5E3-4C8C-B987-C1FFED8B07F0}"/>
            </a:ext>
          </a:extLst>
        </xdr:cNvPr>
        <xdr:cNvSpPr txBox="1"/>
      </xdr:nvSpPr>
      <xdr:spPr>
        <a:xfrm>
          <a:off x="8399995" y="1022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18AE226B-6C0E-4D25-8F87-7D7CCFEDA50B}"/>
            </a:ext>
          </a:extLst>
        </xdr:cNvPr>
        <xdr:cNvSpPr txBox="1"/>
      </xdr:nvSpPr>
      <xdr:spPr>
        <a:xfrm>
          <a:off x="7609420" y="1021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1A1EF30-00BD-49CC-9E0F-DCA1C773B7BF}"/>
            </a:ext>
          </a:extLst>
        </xdr:cNvPr>
        <xdr:cNvSpPr txBox="1"/>
      </xdr:nvSpPr>
      <xdr:spPr>
        <a:xfrm>
          <a:off x="6818845" y="1023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CB0105F-A7B8-4D17-87F6-CB93165C9C5C}"/>
            </a:ext>
          </a:extLst>
        </xdr:cNvPr>
        <xdr:cNvSpPr txBox="1"/>
      </xdr:nvSpPr>
      <xdr:spPr>
        <a:xfrm>
          <a:off x="6009220" y="1023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17162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B7F1458D-E0D1-4DBA-A25E-EC103DF439F9}"/>
            </a:ext>
          </a:extLst>
        </xdr:cNvPr>
        <xdr:cNvSpPr txBox="1"/>
      </xdr:nvSpPr>
      <xdr:spPr>
        <a:xfrm>
          <a:off x="8399995" y="989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21514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2CD157E-0FEF-4608-95AE-3AB6F88A51C7}"/>
            </a:ext>
          </a:extLst>
        </xdr:cNvPr>
        <xdr:cNvSpPr txBox="1"/>
      </xdr:nvSpPr>
      <xdr:spPr>
        <a:xfrm>
          <a:off x="7609420" y="989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25738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5DAC1B1F-1F21-47FB-8083-97C6FFA56CE1}"/>
            </a:ext>
          </a:extLst>
        </xdr:cNvPr>
        <xdr:cNvSpPr txBox="1"/>
      </xdr:nvSpPr>
      <xdr:spPr>
        <a:xfrm>
          <a:off x="6818845" y="990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31825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1063FC1-2F32-44AE-8A0C-4D6F9128F066}"/>
            </a:ext>
          </a:extLst>
        </xdr:cNvPr>
        <xdr:cNvSpPr txBox="1"/>
      </xdr:nvSpPr>
      <xdr:spPr>
        <a:xfrm>
          <a:off x="6009220" y="990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76C8A34-D1C7-4088-BB97-DB6F1DFF63B7}"/>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98890F2-8C42-451C-BA8A-E2993AAFE8BF}"/>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9E239C3-B651-4D4D-83E7-B262328B0ED7}"/>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5076E71-7A70-495D-AF67-CE497155C575}"/>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F6AD184-3D92-41E5-BC56-CAF04BF85E83}"/>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21AA414-509D-4A01-BE33-9B84F4673C10}"/>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C3C5039-4E31-4BB1-938B-43332CAC2AC4}"/>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6CAC86C-4963-4801-9598-0CD405CD859F}"/>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F33A2BD-B8DC-4258-BCE6-486A082A3476}"/>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58B53C3-2DF9-46A2-8C98-55292462CFBF}"/>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EB4265D-929F-4B8C-936A-7AE300A42CAB}"/>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F6A5F448-C4F4-44A4-8918-5777701D634A}"/>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661033DA-4C11-4B85-B9E9-8C3D0123B4A9}"/>
            </a:ext>
          </a:extLst>
        </xdr:cNvPr>
        <xdr:cNvSpPr txBox="1"/>
      </xdr:nvSpPr>
      <xdr:spPr>
        <a:xfrm>
          <a:off x="2789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4D65FCEB-A6BE-4528-B0B7-F83F5F8B98FF}"/>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3F2100F-BBFD-4F5A-8256-26FA19C673BB}"/>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91F8761D-855F-40C4-9649-0E996E0D7CCC}"/>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A9C8B539-C1B4-40C4-9EA9-A56FB77DC875}"/>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540CB63B-B315-470D-AB3C-1BE512F7DE64}"/>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80A08A7B-4578-433D-8C98-CF0FEA475ED6}"/>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FD167B2-3992-4944-9611-217606BD5C8D}"/>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BE614AD6-16E8-42C9-B22C-CAB578E85B11}"/>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7C334E04-8BE0-4E3D-AFC5-ED26EFD892AE}"/>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54523376-4546-450E-A64B-58A81CBAB8BE}"/>
            </a:ext>
          </a:extLst>
        </xdr:cNvPr>
        <xdr:cNvCxnSpPr/>
      </xdr:nvCxnSpPr>
      <xdr:spPr>
        <a:xfrm flipV="1">
          <a:off x="4180840" y="12842494"/>
          <a:ext cx="0" cy="11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D6E84726-3CB7-416C-B92A-66565B4B57D6}"/>
            </a:ext>
          </a:extLst>
        </xdr:cNvPr>
        <xdr:cNvSpPr txBox="1"/>
      </xdr:nvSpPr>
      <xdr:spPr>
        <a:xfrm>
          <a:off x="4219575" y="139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D3EBF125-EF03-482A-A73D-A80B3290F2C9}"/>
            </a:ext>
          </a:extLst>
        </xdr:cNvPr>
        <xdr:cNvCxnSpPr/>
      </xdr:nvCxnSpPr>
      <xdr:spPr>
        <a:xfrm>
          <a:off x="4105275" y="1396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10DD780A-B94C-4FF5-9F7A-31940C598EE5}"/>
            </a:ext>
          </a:extLst>
        </xdr:cNvPr>
        <xdr:cNvSpPr txBox="1"/>
      </xdr:nvSpPr>
      <xdr:spPr>
        <a:xfrm>
          <a:off x="4219575" y="1263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E2F47DE3-EDA4-47BB-9BCE-245686447B1C}"/>
            </a:ext>
          </a:extLst>
        </xdr:cNvPr>
        <xdr:cNvCxnSpPr/>
      </xdr:nvCxnSpPr>
      <xdr:spPr>
        <a:xfrm>
          <a:off x="4105275" y="128424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98FAE0FF-685A-425C-A49D-2E543156A018}"/>
            </a:ext>
          </a:extLst>
        </xdr:cNvPr>
        <xdr:cNvSpPr txBox="1"/>
      </xdr:nvSpPr>
      <xdr:spPr>
        <a:xfrm>
          <a:off x="4219575" y="13182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7893CAE4-285A-4EE9-8BB8-51782868743C}"/>
            </a:ext>
          </a:extLst>
        </xdr:cNvPr>
        <xdr:cNvSpPr/>
      </xdr:nvSpPr>
      <xdr:spPr>
        <a:xfrm>
          <a:off x="4124325" y="133277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E9372E13-A0BC-4953-BF91-5D861ACD4DC1}"/>
            </a:ext>
          </a:extLst>
        </xdr:cNvPr>
        <xdr:cNvSpPr/>
      </xdr:nvSpPr>
      <xdr:spPr>
        <a:xfrm>
          <a:off x="3381375" y="133154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E89424E5-804B-4992-8017-A2C71BCA766A}"/>
            </a:ext>
          </a:extLst>
        </xdr:cNvPr>
        <xdr:cNvSpPr/>
      </xdr:nvSpPr>
      <xdr:spPr>
        <a:xfrm>
          <a:off x="2571750" y="132971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8A3DD905-D2AC-4023-964C-C8D5795ED4AC}"/>
            </a:ext>
          </a:extLst>
        </xdr:cNvPr>
        <xdr:cNvSpPr/>
      </xdr:nvSpPr>
      <xdr:spPr>
        <a:xfrm>
          <a:off x="1781175" y="132701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9B7381F1-C83D-4C71-A948-275DA1DE0900}"/>
            </a:ext>
          </a:extLst>
        </xdr:cNvPr>
        <xdr:cNvSpPr/>
      </xdr:nvSpPr>
      <xdr:spPr>
        <a:xfrm>
          <a:off x="981075" y="132394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E211B9F-28FB-4C45-9927-2F8E3B17A6E8}"/>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A6A9415-FACD-4A95-A983-6910F4EC8C26}"/>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726A241-C1DF-4554-9D19-6B672C1C7953}"/>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4CDA88A-E8DA-4E4E-92EB-5FD36D60D183}"/>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CA03E7C-068C-40CA-BB34-6DAFBE3A768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81026</xdr:rowOff>
    </xdr:from>
    <xdr:to>
      <xdr:col>24</xdr:col>
      <xdr:colOff>114300</xdr:colOff>
      <xdr:row>84</xdr:row>
      <xdr:rowOff>11176</xdr:rowOff>
    </xdr:to>
    <xdr:sp macro="" textlink="">
      <xdr:nvSpPr>
        <xdr:cNvPr id="300" name="楕円 299">
          <a:extLst>
            <a:ext uri="{FF2B5EF4-FFF2-40B4-BE49-F238E27FC236}">
              <a16:creationId xmlns:a16="http://schemas.microsoft.com/office/drawing/2014/main" id="{A819C1CB-1FA3-4882-A717-0EE32F6EB79A}"/>
            </a:ext>
          </a:extLst>
        </xdr:cNvPr>
        <xdr:cNvSpPr/>
      </xdr:nvSpPr>
      <xdr:spPr>
        <a:xfrm>
          <a:off x="4124325" y="1352397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59453</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1BE46B9-4925-4523-B35D-2FE8AF674BA5}"/>
            </a:ext>
          </a:extLst>
        </xdr:cNvPr>
        <xdr:cNvSpPr txBox="1"/>
      </xdr:nvSpPr>
      <xdr:spPr>
        <a:xfrm>
          <a:off x="4219575" y="1349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60452</xdr:rowOff>
    </xdr:from>
    <xdr:to>
      <xdr:col>20</xdr:col>
      <xdr:colOff>38100</xdr:colOff>
      <xdr:row>83</xdr:row>
      <xdr:rowOff>162052</xdr:rowOff>
    </xdr:to>
    <xdr:sp macro="" textlink="">
      <xdr:nvSpPr>
        <xdr:cNvPr id="302" name="楕円 301">
          <a:extLst>
            <a:ext uri="{FF2B5EF4-FFF2-40B4-BE49-F238E27FC236}">
              <a16:creationId xmlns:a16="http://schemas.microsoft.com/office/drawing/2014/main" id="{A8450D53-EB96-48E5-BC14-0F4472C2292D}"/>
            </a:ext>
          </a:extLst>
        </xdr:cNvPr>
        <xdr:cNvSpPr/>
      </xdr:nvSpPr>
      <xdr:spPr>
        <a:xfrm>
          <a:off x="3381375" y="135034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111252</xdr:rowOff>
    </xdr:from>
    <xdr:to>
      <xdr:col>24</xdr:col>
      <xdr:colOff>63500</xdr:colOff>
      <xdr:row>83</xdr:row>
      <xdr:rowOff>131826</xdr:rowOff>
    </xdr:to>
    <xdr:cxnSp macro="">
      <xdr:nvCxnSpPr>
        <xdr:cNvPr id="303" name="直線コネクタ 302">
          <a:extLst>
            <a:ext uri="{FF2B5EF4-FFF2-40B4-BE49-F238E27FC236}">
              <a16:creationId xmlns:a16="http://schemas.microsoft.com/office/drawing/2014/main" id="{ABC3ED65-D0BD-4DDD-842E-6EF30198162E}"/>
            </a:ext>
          </a:extLst>
        </xdr:cNvPr>
        <xdr:cNvCxnSpPr/>
      </xdr:nvCxnSpPr>
      <xdr:spPr>
        <a:xfrm>
          <a:off x="3429000" y="13551027"/>
          <a:ext cx="7524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304" name="楕円 303">
          <a:extLst>
            <a:ext uri="{FF2B5EF4-FFF2-40B4-BE49-F238E27FC236}">
              <a16:creationId xmlns:a16="http://schemas.microsoft.com/office/drawing/2014/main" id="{F1D346E8-B760-4CF4-924A-23E483FDDE14}"/>
            </a:ext>
          </a:extLst>
        </xdr:cNvPr>
        <xdr:cNvSpPr/>
      </xdr:nvSpPr>
      <xdr:spPr>
        <a:xfrm>
          <a:off x="2571750" y="134696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111252</xdr:rowOff>
    </xdr:to>
    <xdr:cxnSp macro="">
      <xdr:nvCxnSpPr>
        <xdr:cNvPr id="305" name="直線コネクタ 304">
          <a:extLst>
            <a:ext uri="{FF2B5EF4-FFF2-40B4-BE49-F238E27FC236}">
              <a16:creationId xmlns:a16="http://schemas.microsoft.com/office/drawing/2014/main" id="{21CBA366-C09B-425B-BCC0-CFA42C197EE4}"/>
            </a:ext>
          </a:extLst>
        </xdr:cNvPr>
        <xdr:cNvCxnSpPr/>
      </xdr:nvCxnSpPr>
      <xdr:spPr>
        <a:xfrm>
          <a:off x="2619375" y="13526770"/>
          <a:ext cx="809625"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7874</xdr:rowOff>
    </xdr:from>
    <xdr:to>
      <xdr:col>10</xdr:col>
      <xdr:colOff>165100</xdr:colOff>
      <xdr:row>83</xdr:row>
      <xdr:rowOff>109474</xdr:rowOff>
    </xdr:to>
    <xdr:sp macro="" textlink="">
      <xdr:nvSpPr>
        <xdr:cNvPr id="306" name="楕円 305">
          <a:extLst>
            <a:ext uri="{FF2B5EF4-FFF2-40B4-BE49-F238E27FC236}">
              <a16:creationId xmlns:a16="http://schemas.microsoft.com/office/drawing/2014/main" id="{F67E0A7B-A01E-4A10-88EB-74B375E5B001}"/>
            </a:ext>
          </a:extLst>
        </xdr:cNvPr>
        <xdr:cNvSpPr/>
      </xdr:nvSpPr>
      <xdr:spPr>
        <a:xfrm>
          <a:off x="1781175" y="134508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58674</xdr:rowOff>
    </xdr:from>
    <xdr:to>
      <xdr:col>15</xdr:col>
      <xdr:colOff>50800</xdr:colOff>
      <xdr:row>83</xdr:row>
      <xdr:rowOff>83820</xdr:rowOff>
    </xdr:to>
    <xdr:cxnSp macro="">
      <xdr:nvCxnSpPr>
        <xdr:cNvPr id="307" name="直線コネクタ 306">
          <a:extLst>
            <a:ext uri="{FF2B5EF4-FFF2-40B4-BE49-F238E27FC236}">
              <a16:creationId xmlns:a16="http://schemas.microsoft.com/office/drawing/2014/main" id="{A2AB4431-85D5-4558-9109-6695F68DCF7D}"/>
            </a:ext>
          </a:extLst>
        </xdr:cNvPr>
        <xdr:cNvCxnSpPr/>
      </xdr:nvCxnSpPr>
      <xdr:spPr>
        <a:xfrm>
          <a:off x="1828800" y="13498449"/>
          <a:ext cx="790575"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145035</xdr:rowOff>
    </xdr:from>
    <xdr:to>
      <xdr:col>6</xdr:col>
      <xdr:colOff>38100</xdr:colOff>
      <xdr:row>83</xdr:row>
      <xdr:rowOff>75185</xdr:rowOff>
    </xdr:to>
    <xdr:sp macro="" textlink="">
      <xdr:nvSpPr>
        <xdr:cNvPr id="308" name="楕円 307">
          <a:extLst>
            <a:ext uri="{FF2B5EF4-FFF2-40B4-BE49-F238E27FC236}">
              <a16:creationId xmlns:a16="http://schemas.microsoft.com/office/drawing/2014/main" id="{B1FD6174-21F2-40FE-8A28-D32BAFAB9F1B}"/>
            </a:ext>
          </a:extLst>
        </xdr:cNvPr>
        <xdr:cNvSpPr/>
      </xdr:nvSpPr>
      <xdr:spPr>
        <a:xfrm>
          <a:off x="981075" y="13419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24385</xdr:rowOff>
    </xdr:from>
    <xdr:to>
      <xdr:col>10</xdr:col>
      <xdr:colOff>114300</xdr:colOff>
      <xdr:row>83</xdr:row>
      <xdr:rowOff>58674</xdr:rowOff>
    </xdr:to>
    <xdr:cxnSp macro="">
      <xdr:nvCxnSpPr>
        <xdr:cNvPr id="309" name="直線コネクタ 308">
          <a:extLst>
            <a:ext uri="{FF2B5EF4-FFF2-40B4-BE49-F238E27FC236}">
              <a16:creationId xmlns:a16="http://schemas.microsoft.com/office/drawing/2014/main" id="{A84513B6-1736-43A2-A3F2-51C152B29A27}"/>
            </a:ext>
          </a:extLst>
        </xdr:cNvPr>
        <xdr:cNvCxnSpPr/>
      </xdr:nvCxnSpPr>
      <xdr:spPr>
        <a:xfrm>
          <a:off x="1028700" y="13467335"/>
          <a:ext cx="8001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237A59FB-43F0-4F40-AE7E-1E2034C44BA1}"/>
            </a:ext>
          </a:extLst>
        </xdr:cNvPr>
        <xdr:cNvSpPr txBox="1"/>
      </xdr:nvSpPr>
      <xdr:spPr>
        <a:xfrm>
          <a:off x="3239144" y="13112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88EB0954-2AD8-4954-B903-8BF1D28FBBF7}"/>
            </a:ext>
          </a:extLst>
        </xdr:cNvPr>
        <xdr:cNvSpPr txBox="1"/>
      </xdr:nvSpPr>
      <xdr:spPr>
        <a:xfrm>
          <a:off x="2439044" y="13094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35E00B78-ACB5-4340-9F0A-1E5829FBF9F0}"/>
            </a:ext>
          </a:extLst>
        </xdr:cNvPr>
        <xdr:cNvSpPr txBox="1"/>
      </xdr:nvSpPr>
      <xdr:spPr>
        <a:xfrm>
          <a:off x="1648469" y="13058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3E014F26-C95A-49DD-A631-140B65725897}"/>
            </a:ext>
          </a:extLst>
        </xdr:cNvPr>
        <xdr:cNvSpPr txBox="1"/>
      </xdr:nvSpPr>
      <xdr:spPr>
        <a:xfrm>
          <a:off x="848369" y="1302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153179</xdr:rowOff>
    </xdr:from>
    <xdr:ext cx="405111" cy="259045"/>
    <xdr:sp macro="" textlink="">
      <xdr:nvSpPr>
        <xdr:cNvPr id="314" name="n_1mainValue【公営住宅】&#10;有形固定資産減価償却率">
          <a:extLst>
            <a:ext uri="{FF2B5EF4-FFF2-40B4-BE49-F238E27FC236}">
              <a16:creationId xmlns:a16="http://schemas.microsoft.com/office/drawing/2014/main" id="{A8FE7685-ACD4-4319-BF45-0E623D5D3FDF}"/>
            </a:ext>
          </a:extLst>
        </xdr:cNvPr>
        <xdr:cNvSpPr txBox="1"/>
      </xdr:nvSpPr>
      <xdr:spPr>
        <a:xfrm>
          <a:off x="3239144" y="13592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315" name="n_2mainValue【公営住宅】&#10;有形固定資産減価償却率">
          <a:extLst>
            <a:ext uri="{FF2B5EF4-FFF2-40B4-BE49-F238E27FC236}">
              <a16:creationId xmlns:a16="http://schemas.microsoft.com/office/drawing/2014/main" id="{0F517CDE-1850-4042-A3FA-DFF43CE86A45}"/>
            </a:ext>
          </a:extLst>
        </xdr:cNvPr>
        <xdr:cNvSpPr txBox="1"/>
      </xdr:nvSpPr>
      <xdr:spPr>
        <a:xfrm>
          <a:off x="24390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100601</xdr:rowOff>
    </xdr:from>
    <xdr:ext cx="405111" cy="259045"/>
    <xdr:sp macro="" textlink="">
      <xdr:nvSpPr>
        <xdr:cNvPr id="316" name="n_3mainValue【公営住宅】&#10;有形固定資産減価償却率">
          <a:extLst>
            <a:ext uri="{FF2B5EF4-FFF2-40B4-BE49-F238E27FC236}">
              <a16:creationId xmlns:a16="http://schemas.microsoft.com/office/drawing/2014/main" id="{B555D0C3-598B-48D3-ABE7-25A1F0ADDE05}"/>
            </a:ext>
          </a:extLst>
        </xdr:cNvPr>
        <xdr:cNvSpPr txBox="1"/>
      </xdr:nvSpPr>
      <xdr:spPr>
        <a:xfrm>
          <a:off x="1648469" y="13543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66312</xdr:rowOff>
    </xdr:from>
    <xdr:ext cx="405111" cy="259045"/>
    <xdr:sp macro="" textlink="">
      <xdr:nvSpPr>
        <xdr:cNvPr id="317" name="n_4mainValue【公営住宅】&#10;有形固定資産減価償却率">
          <a:extLst>
            <a:ext uri="{FF2B5EF4-FFF2-40B4-BE49-F238E27FC236}">
              <a16:creationId xmlns:a16="http://schemas.microsoft.com/office/drawing/2014/main" id="{C909C6B0-9531-4FD3-8108-D312C5430E61}"/>
            </a:ext>
          </a:extLst>
        </xdr:cNvPr>
        <xdr:cNvSpPr txBox="1"/>
      </xdr:nvSpPr>
      <xdr:spPr>
        <a:xfrm>
          <a:off x="848369" y="135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3F8E1364-7CBD-4FDC-A78E-1664CF3BC400}"/>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AEC8A0F-98DA-4A60-8050-6C7E13CC0465}"/>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1A4D9C8-205E-4FC7-A0A1-B2779D5BF92C}"/>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CFD988D5-FB3E-43F9-8D41-1BD59DF909AC}"/>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26D9791-D8EB-4E13-87AA-6FF45DBDFCCB}"/>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357D6DF-1AC8-4BCD-B406-56AEF6626B85}"/>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22CF655-73D7-476D-B77A-BE940C7FF425}"/>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7783D63-4EE1-4B2A-94B7-1A0F8A089921}"/>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7E960C4-2C07-4F53-9618-51BF2725E41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EB99DA6D-E87B-4849-9AFA-EBB0B63B6B8A}"/>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3B1AD917-6F84-4606-8A34-A2F7DE433519}"/>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1462A70F-CE85-48F1-85CA-3F09B87A68EB}"/>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D0A2AB40-5E45-4697-885C-DE2FADB0FF35}"/>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43FAFA6A-F55F-460B-A763-6CA99A0E5A63}"/>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246BC9D6-A340-4D4A-B576-66A31A8A52D7}"/>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C5649A7F-D997-40E0-A5F0-C58C4058C3D4}"/>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B4E0F6FB-26A1-4208-8B35-22A1BEEC67BB}"/>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A60BBC-DB3B-4770-A836-79336965CBCA}"/>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6121C91-32FF-4D2D-A3FD-8BA927907A84}"/>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4C34775A-EFF4-4344-83A6-3714E6F50708}"/>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8450897-5FD0-4B72-A46C-534D6140B49B}"/>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F1155531-4905-4088-8253-CD71A9730F93}"/>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89FD821E-62E9-4A47-A64D-DB76E830094E}"/>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237CF5F0-7F77-4FC5-8C26-CD4B7ED4120A}"/>
            </a:ext>
          </a:extLst>
        </xdr:cNvPr>
        <xdr:cNvCxnSpPr/>
      </xdr:nvCxnSpPr>
      <xdr:spPr>
        <a:xfrm flipV="1">
          <a:off x="9429115" y="12798489"/>
          <a:ext cx="0" cy="124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048AE2F6-FF8B-41EA-A11D-8C8B998173DA}"/>
            </a:ext>
          </a:extLst>
        </xdr:cNvPr>
        <xdr:cNvSpPr txBox="1"/>
      </xdr:nvSpPr>
      <xdr:spPr>
        <a:xfrm>
          <a:off x="9467850" y="1404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71DDFF2B-BD3D-4ADC-8FC6-9F46E96BE336}"/>
            </a:ext>
          </a:extLst>
        </xdr:cNvPr>
        <xdr:cNvCxnSpPr/>
      </xdr:nvCxnSpPr>
      <xdr:spPr>
        <a:xfrm>
          <a:off x="9363075" y="140385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C92F262A-C757-4394-8DD7-B39507FF4467}"/>
            </a:ext>
          </a:extLst>
        </xdr:cNvPr>
        <xdr:cNvSpPr txBox="1"/>
      </xdr:nvSpPr>
      <xdr:spPr>
        <a:xfrm>
          <a:off x="9467850" y="125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B665D307-239E-4E0F-A457-194546DD5DD5}"/>
            </a:ext>
          </a:extLst>
        </xdr:cNvPr>
        <xdr:cNvCxnSpPr/>
      </xdr:nvCxnSpPr>
      <xdr:spPr>
        <a:xfrm>
          <a:off x="9363075" y="127984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E612F8F5-EFF7-45C2-9394-FD34A0001619}"/>
            </a:ext>
          </a:extLst>
        </xdr:cNvPr>
        <xdr:cNvSpPr txBox="1"/>
      </xdr:nvSpPr>
      <xdr:spPr>
        <a:xfrm>
          <a:off x="9467850" y="13849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35EFC4DD-9714-48E9-BB6F-3E028B3D4100}"/>
            </a:ext>
          </a:extLst>
        </xdr:cNvPr>
        <xdr:cNvSpPr/>
      </xdr:nvSpPr>
      <xdr:spPr>
        <a:xfrm>
          <a:off x="9401175" y="1387138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5768A78E-E6BE-46CD-9D7D-8B3CFED5EB65}"/>
            </a:ext>
          </a:extLst>
        </xdr:cNvPr>
        <xdr:cNvSpPr/>
      </xdr:nvSpPr>
      <xdr:spPr>
        <a:xfrm>
          <a:off x="8639175" y="13899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6383B576-CCC8-4F17-97D8-146FC0ADB2FD}"/>
            </a:ext>
          </a:extLst>
        </xdr:cNvPr>
        <xdr:cNvSpPr/>
      </xdr:nvSpPr>
      <xdr:spPr>
        <a:xfrm>
          <a:off x="7839075" y="138985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8A546E54-079F-4FEC-9B12-EFC62C3ABF86}"/>
            </a:ext>
          </a:extLst>
        </xdr:cNvPr>
        <xdr:cNvSpPr/>
      </xdr:nvSpPr>
      <xdr:spPr>
        <a:xfrm>
          <a:off x="7029450" y="139034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F0E0692D-F304-4147-B613-E100F09CB3AC}"/>
            </a:ext>
          </a:extLst>
        </xdr:cNvPr>
        <xdr:cNvSpPr/>
      </xdr:nvSpPr>
      <xdr:spPr>
        <a:xfrm>
          <a:off x="6238875" y="138972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0CC57B9-1FDC-448D-B0EA-6AC16718AB5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8BC6861-90EA-42C4-928D-70619F2B0CA5}"/>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35E1148-2832-4178-8934-80F02CC7271D}"/>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5DFC6FF-62BB-4DC0-AD3F-9357DBCB05FB}"/>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BFEC845-ED24-4786-AF9C-55C710E9798C}"/>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99124</xdr:rowOff>
    </xdr:from>
    <xdr:to>
      <xdr:col>55</xdr:col>
      <xdr:colOff>50800</xdr:colOff>
      <xdr:row>85</xdr:row>
      <xdr:rowOff>29274</xdr:rowOff>
    </xdr:to>
    <xdr:sp macro="" textlink="">
      <xdr:nvSpPr>
        <xdr:cNvPr id="357" name="楕円 356">
          <a:extLst>
            <a:ext uri="{FF2B5EF4-FFF2-40B4-BE49-F238E27FC236}">
              <a16:creationId xmlns:a16="http://schemas.microsoft.com/office/drawing/2014/main" id="{7F725B04-1AE2-457C-AD2D-3A057DE18E1A}"/>
            </a:ext>
          </a:extLst>
        </xdr:cNvPr>
        <xdr:cNvSpPr/>
      </xdr:nvSpPr>
      <xdr:spPr>
        <a:xfrm>
          <a:off x="9401175" y="13703999"/>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122001</xdr:rowOff>
    </xdr:from>
    <xdr:ext cx="469744" cy="259045"/>
    <xdr:sp macro="" textlink="">
      <xdr:nvSpPr>
        <xdr:cNvPr id="358" name="【公営住宅】&#10;一人当たり面積該当値テキスト">
          <a:extLst>
            <a:ext uri="{FF2B5EF4-FFF2-40B4-BE49-F238E27FC236}">
              <a16:creationId xmlns:a16="http://schemas.microsoft.com/office/drawing/2014/main" id="{472D5234-D3D7-4A0B-B39F-738A80D619FF}"/>
            </a:ext>
          </a:extLst>
        </xdr:cNvPr>
        <xdr:cNvSpPr txBox="1"/>
      </xdr:nvSpPr>
      <xdr:spPr>
        <a:xfrm>
          <a:off x="9467850" y="135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103505</xdr:rowOff>
    </xdr:from>
    <xdr:to>
      <xdr:col>50</xdr:col>
      <xdr:colOff>165100</xdr:colOff>
      <xdr:row>85</xdr:row>
      <xdr:rowOff>33655</xdr:rowOff>
    </xdr:to>
    <xdr:sp macro="" textlink="">
      <xdr:nvSpPr>
        <xdr:cNvPr id="359" name="楕円 358">
          <a:extLst>
            <a:ext uri="{FF2B5EF4-FFF2-40B4-BE49-F238E27FC236}">
              <a16:creationId xmlns:a16="http://schemas.microsoft.com/office/drawing/2014/main" id="{9AA3D0A8-4E84-45E6-86A8-D22B03A0A645}"/>
            </a:ext>
          </a:extLst>
        </xdr:cNvPr>
        <xdr:cNvSpPr/>
      </xdr:nvSpPr>
      <xdr:spPr>
        <a:xfrm>
          <a:off x="8639175" y="137083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149924</xdr:rowOff>
    </xdr:from>
    <xdr:to>
      <xdr:col>55</xdr:col>
      <xdr:colOff>0</xdr:colOff>
      <xdr:row>84</xdr:row>
      <xdr:rowOff>154305</xdr:rowOff>
    </xdr:to>
    <xdr:cxnSp macro="">
      <xdr:nvCxnSpPr>
        <xdr:cNvPr id="360" name="直線コネクタ 359">
          <a:extLst>
            <a:ext uri="{FF2B5EF4-FFF2-40B4-BE49-F238E27FC236}">
              <a16:creationId xmlns:a16="http://schemas.microsoft.com/office/drawing/2014/main" id="{49CFB6BE-3B3A-4D35-AC42-E97FBAB54E04}"/>
            </a:ext>
          </a:extLst>
        </xdr:cNvPr>
        <xdr:cNvCxnSpPr/>
      </xdr:nvCxnSpPr>
      <xdr:spPr>
        <a:xfrm flipV="1">
          <a:off x="8686800" y="13751624"/>
          <a:ext cx="74295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104648</xdr:rowOff>
    </xdr:from>
    <xdr:to>
      <xdr:col>46</xdr:col>
      <xdr:colOff>38100</xdr:colOff>
      <xdr:row>85</xdr:row>
      <xdr:rowOff>34798</xdr:rowOff>
    </xdr:to>
    <xdr:sp macro="" textlink="">
      <xdr:nvSpPr>
        <xdr:cNvPr id="361" name="楕円 360">
          <a:extLst>
            <a:ext uri="{FF2B5EF4-FFF2-40B4-BE49-F238E27FC236}">
              <a16:creationId xmlns:a16="http://schemas.microsoft.com/office/drawing/2014/main" id="{CFF89F19-D987-431A-A9B1-548B7815C825}"/>
            </a:ext>
          </a:extLst>
        </xdr:cNvPr>
        <xdr:cNvSpPr/>
      </xdr:nvSpPr>
      <xdr:spPr>
        <a:xfrm>
          <a:off x="7839075" y="137095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154305</xdr:rowOff>
    </xdr:from>
    <xdr:to>
      <xdr:col>50</xdr:col>
      <xdr:colOff>114300</xdr:colOff>
      <xdr:row>84</xdr:row>
      <xdr:rowOff>155448</xdr:rowOff>
    </xdr:to>
    <xdr:cxnSp macro="">
      <xdr:nvCxnSpPr>
        <xdr:cNvPr id="362" name="直線コネクタ 361">
          <a:extLst>
            <a:ext uri="{FF2B5EF4-FFF2-40B4-BE49-F238E27FC236}">
              <a16:creationId xmlns:a16="http://schemas.microsoft.com/office/drawing/2014/main" id="{EC8FB5E6-A118-4A9C-821B-0083583848CD}"/>
            </a:ext>
          </a:extLst>
        </xdr:cNvPr>
        <xdr:cNvCxnSpPr/>
      </xdr:nvCxnSpPr>
      <xdr:spPr>
        <a:xfrm flipV="1">
          <a:off x="7886700" y="13756005"/>
          <a:ext cx="8001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108268</xdr:rowOff>
    </xdr:from>
    <xdr:to>
      <xdr:col>41</xdr:col>
      <xdr:colOff>101600</xdr:colOff>
      <xdr:row>85</xdr:row>
      <xdr:rowOff>38418</xdr:rowOff>
    </xdr:to>
    <xdr:sp macro="" textlink="">
      <xdr:nvSpPr>
        <xdr:cNvPr id="363" name="楕円 362">
          <a:extLst>
            <a:ext uri="{FF2B5EF4-FFF2-40B4-BE49-F238E27FC236}">
              <a16:creationId xmlns:a16="http://schemas.microsoft.com/office/drawing/2014/main" id="{E01BFCAA-45B8-4718-82D7-9526163576E4}"/>
            </a:ext>
          </a:extLst>
        </xdr:cNvPr>
        <xdr:cNvSpPr/>
      </xdr:nvSpPr>
      <xdr:spPr>
        <a:xfrm>
          <a:off x="7029450" y="137067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155448</xdr:rowOff>
    </xdr:from>
    <xdr:to>
      <xdr:col>45</xdr:col>
      <xdr:colOff>177800</xdr:colOff>
      <xdr:row>84</xdr:row>
      <xdr:rowOff>159068</xdr:rowOff>
    </xdr:to>
    <xdr:cxnSp macro="">
      <xdr:nvCxnSpPr>
        <xdr:cNvPr id="364" name="直線コネクタ 363">
          <a:extLst>
            <a:ext uri="{FF2B5EF4-FFF2-40B4-BE49-F238E27FC236}">
              <a16:creationId xmlns:a16="http://schemas.microsoft.com/office/drawing/2014/main" id="{33536AAF-7814-479C-9611-F478F8CBF8AC}"/>
            </a:ext>
          </a:extLst>
        </xdr:cNvPr>
        <xdr:cNvCxnSpPr/>
      </xdr:nvCxnSpPr>
      <xdr:spPr>
        <a:xfrm flipV="1">
          <a:off x="7077075" y="13757148"/>
          <a:ext cx="809625"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111697</xdr:rowOff>
    </xdr:from>
    <xdr:to>
      <xdr:col>36</xdr:col>
      <xdr:colOff>165100</xdr:colOff>
      <xdr:row>85</xdr:row>
      <xdr:rowOff>41847</xdr:rowOff>
    </xdr:to>
    <xdr:sp macro="" textlink="">
      <xdr:nvSpPr>
        <xdr:cNvPr id="365" name="楕円 364">
          <a:extLst>
            <a:ext uri="{FF2B5EF4-FFF2-40B4-BE49-F238E27FC236}">
              <a16:creationId xmlns:a16="http://schemas.microsoft.com/office/drawing/2014/main" id="{53CFD4A0-E7B4-4F8A-B6D6-E84BBAEB12B4}"/>
            </a:ext>
          </a:extLst>
        </xdr:cNvPr>
        <xdr:cNvSpPr/>
      </xdr:nvSpPr>
      <xdr:spPr>
        <a:xfrm>
          <a:off x="6238875" y="137133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159068</xdr:rowOff>
    </xdr:from>
    <xdr:to>
      <xdr:col>41</xdr:col>
      <xdr:colOff>50800</xdr:colOff>
      <xdr:row>84</xdr:row>
      <xdr:rowOff>162497</xdr:rowOff>
    </xdr:to>
    <xdr:cxnSp macro="">
      <xdr:nvCxnSpPr>
        <xdr:cNvPr id="366" name="直線コネクタ 365">
          <a:extLst>
            <a:ext uri="{FF2B5EF4-FFF2-40B4-BE49-F238E27FC236}">
              <a16:creationId xmlns:a16="http://schemas.microsoft.com/office/drawing/2014/main" id="{2B745EFF-BBAC-404B-B933-52F6EFF10B96}"/>
            </a:ext>
          </a:extLst>
        </xdr:cNvPr>
        <xdr:cNvCxnSpPr/>
      </xdr:nvCxnSpPr>
      <xdr:spPr>
        <a:xfrm flipV="1">
          <a:off x="6286500" y="1376394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81F0B04E-FF24-42FC-820F-3D3670E531A6}"/>
            </a:ext>
          </a:extLst>
        </xdr:cNvPr>
        <xdr:cNvSpPr txBox="1"/>
      </xdr:nvSpPr>
      <xdr:spPr>
        <a:xfrm>
          <a:off x="8458277" y="1398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E2E01B84-EB15-43BA-B7A0-1D729AF1AB3A}"/>
            </a:ext>
          </a:extLst>
        </xdr:cNvPr>
        <xdr:cNvSpPr txBox="1"/>
      </xdr:nvSpPr>
      <xdr:spPr>
        <a:xfrm>
          <a:off x="7677227" y="1398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84FF55B6-6C7B-4A50-A7C6-9005E9D15963}"/>
            </a:ext>
          </a:extLst>
        </xdr:cNvPr>
        <xdr:cNvSpPr txBox="1"/>
      </xdr:nvSpPr>
      <xdr:spPr>
        <a:xfrm>
          <a:off x="6867602" y="1398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9B3A7EDB-A955-4C8E-BD63-57509A2D33D7}"/>
            </a:ext>
          </a:extLst>
        </xdr:cNvPr>
        <xdr:cNvSpPr txBox="1"/>
      </xdr:nvSpPr>
      <xdr:spPr>
        <a:xfrm>
          <a:off x="6067502" y="1398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50182</xdr:rowOff>
    </xdr:from>
    <xdr:ext cx="469744" cy="259045"/>
    <xdr:sp macro="" textlink="">
      <xdr:nvSpPr>
        <xdr:cNvPr id="371" name="n_1mainValue【公営住宅】&#10;一人当たり面積">
          <a:extLst>
            <a:ext uri="{FF2B5EF4-FFF2-40B4-BE49-F238E27FC236}">
              <a16:creationId xmlns:a16="http://schemas.microsoft.com/office/drawing/2014/main" id="{FD598570-09DB-4257-932C-D0FA1E80DD42}"/>
            </a:ext>
          </a:extLst>
        </xdr:cNvPr>
        <xdr:cNvSpPr txBox="1"/>
      </xdr:nvSpPr>
      <xdr:spPr>
        <a:xfrm>
          <a:off x="8458277" y="1348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51325</xdr:rowOff>
    </xdr:from>
    <xdr:ext cx="469744" cy="259045"/>
    <xdr:sp macro="" textlink="">
      <xdr:nvSpPr>
        <xdr:cNvPr id="372" name="n_2mainValue【公営住宅】&#10;一人当たり面積">
          <a:extLst>
            <a:ext uri="{FF2B5EF4-FFF2-40B4-BE49-F238E27FC236}">
              <a16:creationId xmlns:a16="http://schemas.microsoft.com/office/drawing/2014/main" id="{3FBB2C5E-56AE-4B80-A429-1B8C6F90739C}"/>
            </a:ext>
          </a:extLst>
        </xdr:cNvPr>
        <xdr:cNvSpPr txBox="1"/>
      </xdr:nvSpPr>
      <xdr:spPr>
        <a:xfrm>
          <a:off x="7677227" y="1348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54945</xdr:rowOff>
    </xdr:from>
    <xdr:ext cx="469744" cy="259045"/>
    <xdr:sp macro="" textlink="">
      <xdr:nvSpPr>
        <xdr:cNvPr id="373" name="n_3mainValue【公営住宅】&#10;一人当たり面積">
          <a:extLst>
            <a:ext uri="{FF2B5EF4-FFF2-40B4-BE49-F238E27FC236}">
              <a16:creationId xmlns:a16="http://schemas.microsoft.com/office/drawing/2014/main" id="{6D777488-0284-4C81-B7D1-365F47D10512}"/>
            </a:ext>
          </a:extLst>
        </xdr:cNvPr>
        <xdr:cNvSpPr txBox="1"/>
      </xdr:nvSpPr>
      <xdr:spPr>
        <a:xfrm>
          <a:off x="6867602" y="1349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58374</xdr:rowOff>
    </xdr:from>
    <xdr:ext cx="469744" cy="259045"/>
    <xdr:sp macro="" textlink="">
      <xdr:nvSpPr>
        <xdr:cNvPr id="374" name="n_4mainValue【公営住宅】&#10;一人当たり面積">
          <a:extLst>
            <a:ext uri="{FF2B5EF4-FFF2-40B4-BE49-F238E27FC236}">
              <a16:creationId xmlns:a16="http://schemas.microsoft.com/office/drawing/2014/main" id="{C5EE737D-44AC-4E16-9AE7-45D7D7A23D0D}"/>
            </a:ext>
          </a:extLst>
        </xdr:cNvPr>
        <xdr:cNvSpPr txBox="1"/>
      </xdr:nvSpPr>
      <xdr:spPr>
        <a:xfrm>
          <a:off x="6067502" y="134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44113DF-9F3D-477D-BC73-C5278BF5DB28}"/>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0DD2B09-00C4-4A66-A659-1BF08EDC40A4}"/>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24F2209-199F-4668-985C-F8BA3152A46C}"/>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B01D4F0-0F36-4072-A32A-AD933783B9BC}"/>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B70B92B-EAAC-4090-804F-082BFBC4EB12}"/>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2ED29C7-A1F7-42C4-B12A-8F616EF47B7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1C5B153-C107-4E1F-AF65-E837484EFE60}"/>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DF3A01E-5190-46D5-89D9-E941996D9B80}"/>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14D14E1-7A79-4F90-9576-4BBDAB2EDF88}"/>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D5EE8A0-C820-47ED-A21F-6C57465528D2}"/>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13AD7966-6FD4-4CF1-9E58-07257180489B}"/>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CE083533-466C-4113-B5F4-49B7499EF831}"/>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26468EF5-64B4-422B-8EDA-398139CA80BE}"/>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372DEA81-8316-436B-B52D-7C89D23C142A}"/>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3A5CB691-B509-4E0E-9DF4-764F39D2C415}"/>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AB8C1CC5-DF4A-4A6F-9CE4-DE159E9B468D}"/>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1BC0F1D3-BFEF-4892-8CAC-5EAD86D0F5DB}"/>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E0B771E9-8D0E-400A-B9FD-CDDABAD809F8}"/>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A68D44B-2083-4288-A1C5-967727607233}"/>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11CCB10-EB7E-4152-8945-BF5F6ABEC90A}"/>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4606ECD6-51FD-4A32-B9B2-EE645015CF67}"/>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D8D3329D-5229-47AB-8466-61306D52D89D}"/>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B54D8EA7-9BB8-4A10-B79A-DA73BD640046}"/>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C2C5C7FB-855B-4CCF-ADE4-79E3E2EB4A05}"/>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F4DE0DFA-F1C2-4B7D-9269-1197AB520CF7}"/>
            </a:ext>
          </a:extLst>
        </xdr:cNvPr>
        <xdr:cNvCxnSpPr/>
      </xdr:nvCxnSpPr>
      <xdr:spPr>
        <a:xfrm flipV="1">
          <a:off x="4180840" y="16276955"/>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B7AB058A-F067-4FA7-B755-1DC78DEA8044}"/>
            </a:ext>
          </a:extLst>
        </xdr:cNvPr>
        <xdr:cNvSpPr txBox="1"/>
      </xdr:nvSpPr>
      <xdr:spPr>
        <a:xfrm>
          <a:off x="4219575" y="1755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61A20EE3-16D8-4EDA-80E4-DB60FBA0CF96}"/>
            </a:ext>
          </a:extLst>
        </xdr:cNvPr>
        <xdr:cNvCxnSpPr/>
      </xdr:nvCxnSpPr>
      <xdr:spPr>
        <a:xfrm>
          <a:off x="4105275" y="175520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4D5A0E-0EA9-4320-AE49-0B1B0F6BC3A4}"/>
            </a:ext>
          </a:extLst>
        </xdr:cNvPr>
        <xdr:cNvSpPr txBox="1"/>
      </xdr:nvSpPr>
      <xdr:spPr>
        <a:xfrm>
          <a:off x="4219575" y="1606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2AC3397A-A143-4BAB-913D-1ED5A80D0DEB}"/>
            </a:ext>
          </a:extLst>
        </xdr:cNvPr>
        <xdr:cNvCxnSpPr/>
      </xdr:nvCxnSpPr>
      <xdr:spPr>
        <a:xfrm>
          <a:off x="4105275" y="16276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36EB869B-04E9-4EAE-BC06-9576D8BEEDB0}"/>
            </a:ext>
          </a:extLst>
        </xdr:cNvPr>
        <xdr:cNvSpPr txBox="1"/>
      </xdr:nvSpPr>
      <xdr:spPr>
        <a:xfrm>
          <a:off x="4219575" y="1687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FC1FC53C-FC97-4C40-8979-29D73BBE8CAC}"/>
            </a:ext>
          </a:extLst>
        </xdr:cNvPr>
        <xdr:cNvSpPr/>
      </xdr:nvSpPr>
      <xdr:spPr>
        <a:xfrm>
          <a:off x="4124325" y="16896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E51DF261-D194-4E07-85AF-1276B5E888BF}"/>
            </a:ext>
          </a:extLst>
        </xdr:cNvPr>
        <xdr:cNvSpPr/>
      </xdr:nvSpPr>
      <xdr:spPr>
        <a:xfrm>
          <a:off x="3381375" y="168897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362295A1-B4F5-467E-9A1B-6B69DBAEBE4B}"/>
            </a:ext>
          </a:extLst>
        </xdr:cNvPr>
        <xdr:cNvSpPr/>
      </xdr:nvSpPr>
      <xdr:spPr>
        <a:xfrm>
          <a:off x="2571750" y="168598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29F47D63-74F2-4BFF-8429-802B6D5ADD73}"/>
            </a:ext>
          </a:extLst>
        </xdr:cNvPr>
        <xdr:cNvSpPr/>
      </xdr:nvSpPr>
      <xdr:spPr>
        <a:xfrm>
          <a:off x="1781175" y="168014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075CDD3C-DAAE-4FF7-BAE5-CBA565D0F289}"/>
            </a:ext>
          </a:extLst>
        </xdr:cNvPr>
        <xdr:cNvSpPr/>
      </xdr:nvSpPr>
      <xdr:spPr>
        <a:xfrm>
          <a:off x="981075" y="167913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9E0ACFA-4608-42C2-8259-7ABF78FB7A83}"/>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6CA893C-8AC2-4BF2-8FD2-F79D47C8D51E}"/>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8ED6FC4-EDBF-4C3C-9870-21D2B5D5A10C}"/>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514BC1C-4BBC-4677-974E-27C5E42EB74F}"/>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8C8AC55-6F9F-4095-AAE8-25615E6291AA}"/>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23495</xdr:rowOff>
    </xdr:from>
    <xdr:to>
      <xdr:col>24</xdr:col>
      <xdr:colOff>114300</xdr:colOff>
      <xdr:row>104</xdr:row>
      <xdr:rowOff>125095</xdr:rowOff>
    </xdr:to>
    <xdr:sp macro="" textlink="">
      <xdr:nvSpPr>
        <xdr:cNvPr id="415" name="楕円 414">
          <a:extLst>
            <a:ext uri="{FF2B5EF4-FFF2-40B4-BE49-F238E27FC236}">
              <a16:creationId xmlns:a16="http://schemas.microsoft.com/office/drawing/2014/main" id="{2916016E-6731-49F6-ADAD-9D86948A38EF}"/>
            </a:ext>
          </a:extLst>
        </xdr:cNvPr>
        <xdr:cNvSpPr/>
      </xdr:nvSpPr>
      <xdr:spPr>
        <a:xfrm>
          <a:off x="4124325" y="16866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46372</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26BE2E86-B486-4D43-BD04-5A512C2A533B}"/>
            </a:ext>
          </a:extLst>
        </xdr:cNvPr>
        <xdr:cNvSpPr txBox="1"/>
      </xdr:nvSpPr>
      <xdr:spPr>
        <a:xfrm>
          <a:off x="4219575" y="1672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417" name="楕円 416">
          <a:extLst>
            <a:ext uri="{FF2B5EF4-FFF2-40B4-BE49-F238E27FC236}">
              <a16:creationId xmlns:a16="http://schemas.microsoft.com/office/drawing/2014/main" id="{1688942E-80E7-4663-9B70-45DA0685374C}"/>
            </a:ext>
          </a:extLst>
        </xdr:cNvPr>
        <xdr:cNvSpPr/>
      </xdr:nvSpPr>
      <xdr:spPr>
        <a:xfrm>
          <a:off x="3381375" y="168427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74295</xdr:rowOff>
    </xdr:to>
    <xdr:cxnSp macro="">
      <xdr:nvCxnSpPr>
        <xdr:cNvPr id="418" name="直線コネクタ 417">
          <a:extLst>
            <a:ext uri="{FF2B5EF4-FFF2-40B4-BE49-F238E27FC236}">
              <a16:creationId xmlns:a16="http://schemas.microsoft.com/office/drawing/2014/main" id="{B38F8B72-EAD9-4ACC-B357-DDAB816882D7}"/>
            </a:ext>
          </a:extLst>
        </xdr:cNvPr>
        <xdr:cNvCxnSpPr/>
      </xdr:nvCxnSpPr>
      <xdr:spPr>
        <a:xfrm>
          <a:off x="3429000" y="16890364"/>
          <a:ext cx="752475"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636</xdr:rowOff>
    </xdr:from>
    <xdr:to>
      <xdr:col>15</xdr:col>
      <xdr:colOff>101600</xdr:colOff>
      <xdr:row>104</xdr:row>
      <xdr:rowOff>102236</xdr:rowOff>
    </xdr:to>
    <xdr:sp macro="" textlink="">
      <xdr:nvSpPr>
        <xdr:cNvPr id="419" name="楕円 418">
          <a:extLst>
            <a:ext uri="{FF2B5EF4-FFF2-40B4-BE49-F238E27FC236}">
              <a16:creationId xmlns:a16="http://schemas.microsoft.com/office/drawing/2014/main" id="{FE99EE61-B0BB-4F54-89C6-083EB31E7F15}"/>
            </a:ext>
          </a:extLst>
        </xdr:cNvPr>
        <xdr:cNvSpPr/>
      </xdr:nvSpPr>
      <xdr:spPr>
        <a:xfrm>
          <a:off x="2571750" y="168408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51436</xdr:rowOff>
    </xdr:from>
    <xdr:to>
      <xdr:col>19</xdr:col>
      <xdr:colOff>177800</xdr:colOff>
      <xdr:row>104</xdr:row>
      <xdr:rowOff>53339</xdr:rowOff>
    </xdr:to>
    <xdr:cxnSp macro="">
      <xdr:nvCxnSpPr>
        <xdr:cNvPr id="420" name="直線コネクタ 419">
          <a:extLst>
            <a:ext uri="{FF2B5EF4-FFF2-40B4-BE49-F238E27FC236}">
              <a16:creationId xmlns:a16="http://schemas.microsoft.com/office/drawing/2014/main" id="{8D625F77-B150-403A-9EE2-4661E3214C73}"/>
            </a:ext>
          </a:extLst>
        </xdr:cNvPr>
        <xdr:cNvCxnSpPr/>
      </xdr:nvCxnSpPr>
      <xdr:spPr>
        <a:xfrm>
          <a:off x="2619375" y="16888461"/>
          <a:ext cx="80962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421" name="楕円 420">
          <a:extLst>
            <a:ext uri="{FF2B5EF4-FFF2-40B4-BE49-F238E27FC236}">
              <a16:creationId xmlns:a16="http://schemas.microsoft.com/office/drawing/2014/main" id="{031086C4-9DF2-473F-8BD8-AA5B50984C15}"/>
            </a:ext>
          </a:extLst>
        </xdr:cNvPr>
        <xdr:cNvSpPr/>
      </xdr:nvSpPr>
      <xdr:spPr>
        <a:xfrm>
          <a:off x="1781175" y="168224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26670</xdr:rowOff>
    </xdr:from>
    <xdr:to>
      <xdr:col>15</xdr:col>
      <xdr:colOff>50800</xdr:colOff>
      <xdr:row>104</xdr:row>
      <xdr:rowOff>51436</xdr:rowOff>
    </xdr:to>
    <xdr:cxnSp macro="">
      <xdr:nvCxnSpPr>
        <xdr:cNvPr id="422" name="直線コネクタ 421">
          <a:extLst>
            <a:ext uri="{FF2B5EF4-FFF2-40B4-BE49-F238E27FC236}">
              <a16:creationId xmlns:a16="http://schemas.microsoft.com/office/drawing/2014/main" id="{C93AE8D9-81E4-4608-961E-4B98292FAE42}"/>
            </a:ext>
          </a:extLst>
        </xdr:cNvPr>
        <xdr:cNvCxnSpPr/>
      </xdr:nvCxnSpPr>
      <xdr:spPr>
        <a:xfrm>
          <a:off x="1828800" y="16870045"/>
          <a:ext cx="790575"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151130</xdr:rowOff>
    </xdr:from>
    <xdr:to>
      <xdr:col>6</xdr:col>
      <xdr:colOff>38100</xdr:colOff>
      <xdr:row>104</xdr:row>
      <xdr:rowOff>81280</xdr:rowOff>
    </xdr:to>
    <xdr:sp macro="" textlink="">
      <xdr:nvSpPr>
        <xdr:cNvPr id="423" name="楕円 422">
          <a:extLst>
            <a:ext uri="{FF2B5EF4-FFF2-40B4-BE49-F238E27FC236}">
              <a16:creationId xmlns:a16="http://schemas.microsoft.com/office/drawing/2014/main" id="{66816CBD-F7B3-4C79-A11F-1B074A7B2518}"/>
            </a:ext>
          </a:extLst>
        </xdr:cNvPr>
        <xdr:cNvSpPr/>
      </xdr:nvSpPr>
      <xdr:spPr>
        <a:xfrm>
          <a:off x="981075" y="16829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26670</xdr:rowOff>
    </xdr:from>
    <xdr:to>
      <xdr:col>10</xdr:col>
      <xdr:colOff>114300</xdr:colOff>
      <xdr:row>104</xdr:row>
      <xdr:rowOff>30480</xdr:rowOff>
    </xdr:to>
    <xdr:cxnSp macro="">
      <xdr:nvCxnSpPr>
        <xdr:cNvPr id="424" name="直線コネクタ 423">
          <a:extLst>
            <a:ext uri="{FF2B5EF4-FFF2-40B4-BE49-F238E27FC236}">
              <a16:creationId xmlns:a16="http://schemas.microsoft.com/office/drawing/2014/main" id="{1B73D7AF-A2AC-4F65-AEAE-E4AF683FB1DC}"/>
            </a:ext>
          </a:extLst>
        </xdr:cNvPr>
        <xdr:cNvCxnSpPr/>
      </xdr:nvCxnSpPr>
      <xdr:spPr>
        <a:xfrm flipV="1">
          <a:off x="1028700" y="168700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425" name="n_1aveValue【港湾・漁港】&#10;有形固定資産減価償却率">
          <a:extLst>
            <a:ext uri="{FF2B5EF4-FFF2-40B4-BE49-F238E27FC236}">
              <a16:creationId xmlns:a16="http://schemas.microsoft.com/office/drawing/2014/main" id="{9B59D5A8-59D3-402E-8C47-3D0E435DEE55}"/>
            </a:ext>
          </a:extLst>
        </xdr:cNvPr>
        <xdr:cNvSpPr txBox="1"/>
      </xdr:nvSpPr>
      <xdr:spPr>
        <a:xfrm>
          <a:off x="3239144" y="1698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26" name="n_2aveValue【港湾・漁港】&#10;有形固定資産減価償却率">
          <a:extLst>
            <a:ext uri="{FF2B5EF4-FFF2-40B4-BE49-F238E27FC236}">
              <a16:creationId xmlns:a16="http://schemas.microsoft.com/office/drawing/2014/main" id="{BB3AAB62-0F25-443F-84D5-A1C9ED83E6FC}"/>
            </a:ext>
          </a:extLst>
        </xdr:cNvPr>
        <xdr:cNvSpPr txBox="1"/>
      </xdr:nvSpPr>
      <xdr:spPr>
        <a:xfrm>
          <a:off x="2439044"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427" name="n_3aveValue【港湾・漁港】&#10;有形固定資産減価償却率">
          <a:extLst>
            <a:ext uri="{FF2B5EF4-FFF2-40B4-BE49-F238E27FC236}">
              <a16:creationId xmlns:a16="http://schemas.microsoft.com/office/drawing/2014/main" id="{8F996D61-B1E0-406A-AC8C-A0509DC9BA25}"/>
            </a:ext>
          </a:extLst>
        </xdr:cNvPr>
        <xdr:cNvSpPr txBox="1"/>
      </xdr:nvSpPr>
      <xdr:spPr>
        <a:xfrm>
          <a:off x="1648469" y="1658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59707</xdr:rowOff>
    </xdr:from>
    <xdr:ext cx="405111" cy="259045"/>
    <xdr:sp macro="" textlink="">
      <xdr:nvSpPr>
        <xdr:cNvPr id="428" name="n_4aveValue【港湾・漁港】&#10;有形固定資産減価償却率">
          <a:extLst>
            <a:ext uri="{FF2B5EF4-FFF2-40B4-BE49-F238E27FC236}">
              <a16:creationId xmlns:a16="http://schemas.microsoft.com/office/drawing/2014/main" id="{91904B8C-857D-447F-B4EF-4B0EC5D534E2}"/>
            </a:ext>
          </a:extLst>
        </xdr:cNvPr>
        <xdr:cNvSpPr txBox="1"/>
      </xdr:nvSpPr>
      <xdr:spPr>
        <a:xfrm>
          <a:off x="848369" y="1657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429" name="n_1mainValue【港湾・漁港】&#10;有形固定資産減価償却率">
          <a:extLst>
            <a:ext uri="{FF2B5EF4-FFF2-40B4-BE49-F238E27FC236}">
              <a16:creationId xmlns:a16="http://schemas.microsoft.com/office/drawing/2014/main" id="{4F5029AE-9784-4C0A-8EEB-68212134704F}"/>
            </a:ext>
          </a:extLst>
        </xdr:cNvPr>
        <xdr:cNvSpPr txBox="1"/>
      </xdr:nvSpPr>
      <xdr:spPr>
        <a:xfrm>
          <a:off x="3239144" y="16640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118763</xdr:rowOff>
    </xdr:from>
    <xdr:ext cx="405111" cy="259045"/>
    <xdr:sp macro="" textlink="">
      <xdr:nvSpPr>
        <xdr:cNvPr id="430" name="n_2mainValue【港湾・漁港】&#10;有形固定資産減価償却率">
          <a:extLst>
            <a:ext uri="{FF2B5EF4-FFF2-40B4-BE49-F238E27FC236}">
              <a16:creationId xmlns:a16="http://schemas.microsoft.com/office/drawing/2014/main" id="{5F9867C8-2BD1-4DF6-B805-BA3C08637A22}"/>
            </a:ext>
          </a:extLst>
        </xdr:cNvPr>
        <xdr:cNvSpPr txBox="1"/>
      </xdr:nvSpPr>
      <xdr:spPr>
        <a:xfrm>
          <a:off x="2439044" y="1663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68597</xdr:rowOff>
    </xdr:from>
    <xdr:ext cx="405111" cy="259045"/>
    <xdr:sp macro="" textlink="">
      <xdr:nvSpPr>
        <xdr:cNvPr id="431" name="n_3mainValue【港湾・漁港】&#10;有形固定資産減価償却率">
          <a:extLst>
            <a:ext uri="{FF2B5EF4-FFF2-40B4-BE49-F238E27FC236}">
              <a16:creationId xmlns:a16="http://schemas.microsoft.com/office/drawing/2014/main" id="{0A1A26AD-66ED-410F-A026-7AA62628E55D}"/>
            </a:ext>
          </a:extLst>
        </xdr:cNvPr>
        <xdr:cNvSpPr txBox="1"/>
      </xdr:nvSpPr>
      <xdr:spPr>
        <a:xfrm>
          <a:off x="1648469" y="1690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72407</xdr:rowOff>
    </xdr:from>
    <xdr:ext cx="405111" cy="259045"/>
    <xdr:sp macro="" textlink="">
      <xdr:nvSpPr>
        <xdr:cNvPr id="432" name="n_4mainValue【港湾・漁港】&#10;有形固定資産減価償却率">
          <a:extLst>
            <a:ext uri="{FF2B5EF4-FFF2-40B4-BE49-F238E27FC236}">
              <a16:creationId xmlns:a16="http://schemas.microsoft.com/office/drawing/2014/main" id="{B1B81C2A-7EB9-4359-9170-650A61DB39BC}"/>
            </a:ext>
          </a:extLst>
        </xdr:cNvPr>
        <xdr:cNvSpPr txBox="1"/>
      </xdr:nvSpPr>
      <xdr:spPr>
        <a:xfrm>
          <a:off x="848369" y="1690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DF2F485D-53D6-4FEF-B02C-F008C6D0C8EE}"/>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E187B971-939D-4EAA-B9F2-7AE8302FCC9D}"/>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35A2F7BA-1A88-4C80-B160-207A61BCE2E4}"/>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F569CAD-8C3A-4434-BC06-5EFB62484363}"/>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B2D71CEB-01C4-4F61-8E90-C495541A0DFC}"/>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4E688A99-27A6-433E-944F-8BB35ACAFC1D}"/>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B29E4E9D-F3CF-441F-85BD-63182B06FA77}"/>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9C8BD859-9277-477E-9B05-ACF70751AAF2}"/>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C6952286-1E4B-4EF7-8F51-9DF3B4EC2CEE}"/>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BD65A59C-7427-4276-913E-A2C603CB347A}"/>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4C4822C2-96AB-4D7D-B073-1DB747813729}"/>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B3FE1667-18F2-42AE-AE06-B0C6DD155F86}"/>
            </a:ext>
          </a:extLst>
        </xdr:cNvPr>
        <xdr:cNvSpPr txBox="1"/>
      </xdr:nvSpPr>
      <xdr:spPr>
        <a:xfrm>
          <a:off x="5723389" y="174949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B2AB8A4-2954-497A-AA4A-89457E6844DF}"/>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6012E34A-34D7-417F-BE5D-337EF55E3DCF}"/>
            </a:ext>
          </a:extLst>
        </xdr:cNvPr>
        <xdr:cNvSpPr txBox="1"/>
      </xdr:nvSpPr>
      <xdr:spPr>
        <a:xfrm>
          <a:off x="5421206" y="17142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582DB72C-D7C5-4479-B5D4-BEF95286B27A}"/>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1278FC45-5F06-475D-BC46-E84633EA4D41}"/>
            </a:ext>
          </a:extLst>
        </xdr:cNvPr>
        <xdr:cNvSpPr txBox="1"/>
      </xdr:nvSpPr>
      <xdr:spPr>
        <a:xfrm>
          <a:off x="5421206" y="1678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DA529FE-8E99-403E-8A50-BEC6FC726777}"/>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44E064BD-4304-42DE-A647-4B4499F3A999}"/>
            </a:ext>
          </a:extLst>
        </xdr:cNvPr>
        <xdr:cNvSpPr txBox="1"/>
      </xdr:nvSpPr>
      <xdr:spPr>
        <a:xfrm>
          <a:off x="5421206" y="16418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D756C7B1-4BA8-4A5D-A61F-EB4D1B3B636D}"/>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42204F34-C646-40CF-A0F4-CB98ABBFB7C7}"/>
            </a:ext>
          </a:extLst>
        </xdr:cNvPr>
        <xdr:cNvSpPr txBox="1"/>
      </xdr:nvSpPr>
      <xdr:spPr>
        <a:xfrm>
          <a:off x="5421206" y="16056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BC1DBC0C-BA88-4267-B647-E6D24DA45281}"/>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1BCB97D8-7597-4CC3-83F2-B96B5BB8B9B6}"/>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2924ADD3-A622-4AD7-A435-96349B01904F}"/>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D3DD3E41-5DF0-4158-9E01-2EC26E33A493}"/>
            </a:ext>
          </a:extLst>
        </xdr:cNvPr>
        <xdr:cNvCxnSpPr/>
      </xdr:nvCxnSpPr>
      <xdr:spPr>
        <a:xfrm flipV="1">
          <a:off x="9429115" y="16165964"/>
          <a:ext cx="0" cy="147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23C9DE22-115A-4165-B037-3772DE165D7D}"/>
            </a:ext>
          </a:extLst>
        </xdr:cNvPr>
        <xdr:cNvSpPr txBox="1"/>
      </xdr:nvSpPr>
      <xdr:spPr>
        <a:xfrm>
          <a:off x="9467850" y="17643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CB86D47F-6C30-401E-857A-4888C6837F3E}"/>
            </a:ext>
          </a:extLst>
        </xdr:cNvPr>
        <xdr:cNvCxnSpPr/>
      </xdr:nvCxnSpPr>
      <xdr:spPr>
        <a:xfrm>
          <a:off x="9363075" y="176392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C9DB6E56-274F-4969-8846-98179C65D04A}"/>
            </a:ext>
          </a:extLst>
        </xdr:cNvPr>
        <xdr:cNvSpPr txBox="1"/>
      </xdr:nvSpPr>
      <xdr:spPr>
        <a:xfrm>
          <a:off x="9467850" y="1595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58B532F7-FFE8-425A-BF44-9E3DEBC9A27B}"/>
            </a:ext>
          </a:extLst>
        </xdr:cNvPr>
        <xdr:cNvCxnSpPr/>
      </xdr:nvCxnSpPr>
      <xdr:spPr>
        <a:xfrm>
          <a:off x="9363075" y="161659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107328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3DA4DEA0-FBEF-44C9-AEC7-F5A7454DC2B0}"/>
            </a:ext>
          </a:extLst>
        </xdr:cNvPr>
        <xdr:cNvSpPr txBox="1"/>
      </xdr:nvSpPr>
      <xdr:spPr>
        <a:xfrm>
          <a:off x="9467850" y="17268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A0F97F85-CE48-4322-9A64-F9F7F78B4D02}"/>
            </a:ext>
          </a:extLst>
        </xdr:cNvPr>
        <xdr:cNvSpPr/>
      </xdr:nvSpPr>
      <xdr:spPr>
        <a:xfrm>
          <a:off x="9401175" y="1741360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C9FEF6E6-4863-4B9B-B810-67ADBDE228B5}"/>
            </a:ext>
          </a:extLst>
        </xdr:cNvPr>
        <xdr:cNvSpPr/>
      </xdr:nvSpPr>
      <xdr:spPr>
        <a:xfrm>
          <a:off x="8639175" y="174222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3A9B2EB8-3E36-474B-9CD9-9C7DC32141D1}"/>
            </a:ext>
          </a:extLst>
        </xdr:cNvPr>
        <xdr:cNvSpPr/>
      </xdr:nvSpPr>
      <xdr:spPr>
        <a:xfrm>
          <a:off x="7839075" y="17428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36953CAA-EDBB-40BE-9294-35F8CE9AB7F7}"/>
            </a:ext>
          </a:extLst>
        </xdr:cNvPr>
        <xdr:cNvSpPr/>
      </xdr:nvSpPr>
      <xdr:spPr>
        <a:xfrm>
          <a:off x="7029450" y="1730441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71541EBF-1187-41DA-ABB8-94768C1F9DD0}"/>
            </a:ext>
          </a:extLst>
        </xdr:cNvPr>
        <xdr:cNvSpPr/>
      </xdr:nvSpPr>
      <xdr:spPr>
        <a:xfrm>
          <a:off x="6238875" y="1730841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2D94150-0AE5-4D94-940B-1228609039D2}"/>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B773575-833D-4330-95EA-E489620B1D1A}"/>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528D57A-961F-485E-B548-38779EF2B9A4}"/>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F87FCE7-8696-460C-BABC-3DE5DB5430A4}"/>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9BA5928-BBA1-4F94-91E6-4D699CA25909}"/>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157331</xdr:rowOff>
    </xdr:from>
    <xdr:to>
      <xdr:col>55</xdr:col>
      <xdr:colOff>50800</xdr:colOff>
      <xdr:row>108</xdr:row>
      <xdr:rowOff>87481</xdr:rowOff>
    </xdr:to>
    <xdr:sp macro="" textlink="">
      <xdr:nvSpPr>
        <xdr:cNvPr id="472" name="楕円 471">
          <a:extLst>
            <a:ext uri="{FF2B5EF4-FFF2-40B4-BE49-F238E27FC236}">
              <a16:creationId xmlns:a16="http://schemas.microsoft.com/office/drawing/2014/main" id="{F1420E09-5243-4253-9582-0530B0634101}"/>
            </a:ext>
          </a:extLst>
        </xdr:cNvPr>
        <xdr:cNvSpPr/>
      </xdr:nvSpPr>
      <xdr:spPr>
        <a:xfrm>
          <a:off x="9401175" y="1748648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72258</xdr:rowOff>
    </xdr:from>
    <xdr:ext cx="534377" cy="259045"/>
    <xdr:sp macro="" textlink="">
      <xdr:nvSpPr>
        <xdr:cNvPr id="473" name="【港湾・漁港】&#10;一人当たり有形固定資産（償却資産）額該当値テキスト">
          <a:extLst>
            <a:ext uri="{FF2B5EF4-FFF2-40B4-BE49-F238E27FC236}">
              <a16:creationId xmlns:a16="http://schemas.microsoft.com/office/drawing/2014/main" id="{C7AA32CD-DE0C-4D14-A346-A2A88701E789}"/>
            </a:ext>
          </a:extLst>
        </xdr:cNvPr>
        <xdr:cNvSpPr txBox="1"/>
      </xdr:nvSpPr>
      <xdr:spPr>
        <a:xfrm>
          <a:off x="9467850" y="17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159614</xdr:rowOff>
    </xdr:from>
    <xdr:to>
      <xdr:col>50</xdr:col>
      <xdr:colOff>165100</xdr:colOff>
      <xdr:row>108</xdr:row>
      <xdr:rowOff>89764</xdr:rowOff>
    </xdr:to>
    <xdr:sp macro="" textlink="">
      <xdr:nvSpPr>
        <xdr:cNvPr id="474" name="楕円 473">
          <a:extLst>
            <a:ext uri="{FF2B5EF4-FFF2-40B4-BE49-F238E27FC236}">
              <a16:creationId xmlns:a16="http://schemas.microsoft.com/office/drawing/2014/main" id="{8B74C182-7EC8-404A-9DC6-47B3C88C2FC3}"/>
            </a:ext>
          </a:extLst>
        </xdr:cNvPr>
        <xdr:cNvSpPr/>
      </xdr:nvSpPr>
      <xdr:spPr>
        <a:xfrm>
          <a:off x="8639175" y="174887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36681</xdr:rowOff>
    </xdr:from>
    <xdr:to>
      <xdr:col>55</xdr:col>
      <xdr:colOff>0</xdr:colOff>
      <xdr:row>108</xdr:row>
      <xdr:rowOff>38964</xdr:rowOff>
    </xdr:to>
    <xdr:cxnSp macro="">
      <xdr:nvCxnSpPr>
        <xdr:cNvPr id="475" name="直線コネクタ 474">
          <a:extLst>
            <a:ext uri="{FF2B5EF4-FFF2-40B4-BE49-F238E27FC236}">
              <a16:creationId xmlns:a16="http://schemas.microsoft.com/office/drawing/2014/main" id="{897EEDC7-75CC-4657-B5B6-D4F0D602F0A2}"/>
            </a:ext>
          </a:extLst>
        </xdr:cNvPr>
        <xdr:cNvCxnSpPr/>
      </xdr:nvCxnSpPr>
      <xdr:spPr>
        <a:xfrm flipV="1">
          <a:off x="8686800" y="17524581"/>
          <a:ext cx="74295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163557</xdr:rowOff>
    </xdr:from>
    <xdr:to>
      <xdr:col>46</xdr:col>
      <xdr:colOff>38100</xdr:colOff>
      <xdr:row>108</xdr:row>
      <xdr:rowOff>93707</xdr:rowOff>
    </xdr:to>
    <xdr:sp macro="" textlink="">
      <xdr:nvSpPr>
        <xdr:cNvPr id="476" name="楕円 475">
          <a:extLst>
            <a:ext uri="{FF2B5EF4-FFF2-40B4-BE49-F238E27FC236}">
              <a16:creationId xmlns:a16="http://schemas.microsoft.com/office/drawing/2014/main" id="{A4E25703-B638-4736-8AC9-E2791BF24ABB}"/>
            </a:ext>
          </a:extLst>
        </xdr:cNvPr>
        <xdr:cNvSpPr/>
      </xdr:nvSpPr>
      <xdr:spPr>
        <a:xfrm>
          <a:off x="7839075" y="174863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38964</xdr:rowOff>
    </xdr:from>
    <xdr:to>
      <xdr:col>50</xdr:col>
      <xdr:colOff>114300</xdr:colOff>
      <xdr:row>108</xdr:row>
      <xdr:rowOff>42907</xdr:rowOff>
    </xdr:to>
    <xdr:cxnSp macro="">
      <xdr:nvCxnSpPr>
        <xdr:cNvPr id="477" name="直線コネクタ 476">
          <a:extLst>
            <a:ext uri="{FF2B5EF4-FFF2-40B4-BE49-F238E27FC236}">
              <a16:creationId xmlns:a16="http://schemas.microsoft.com/office/drawing/2014/main" id="{E5DC886F-42A0-450E-AFDC-032EDD0B8073}"/>
            </a:ext>
          </a:extLst>
        </xdr:cNvPr>
        <xdr:cNvCxnSpPr/>
      </xdr:nvCxnSpPr>
      <xdr:spPr>
        <a:xfrm flipV="1">
          <a:off x="7886700" y="17526864"/>
          <a:ext cx="800100" cy="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165142</xdr:rowOff>
    </xdr:from>
    <xdr:to>
      <xdr:col>41</xdr:col>
      <xdr:colOff>101600</xdr:colOff>
      <xdr:row>108</xdr:row>
      <xdr:rowOff>95292</xdr:rowOff>
    </xdr:to>
    <xdr:sp macro="" textlink="">
      <xdr:nvSpPr>
        <xdr:cNvPr id="478" name="楕円 477">
          <a:extLst>
            <a:ext uri="{FF2B5EF4-FFF2-40B4-BE49-F238E27FC236}">
              <a16:creationId xmlns:a16="http://schemas.microsoft.com/office/drawing/2014/main" id="{C30ED520-A459-4B9F-A2EB-7344A6A10BDB}"/>
            </a:ext>
          </a:extLst>
        </xdr:cNvPr>
        <xdr:cNvSpPr/>
      </xdr:nvSpPr>
      <xdr:spPr>
        <a:xfrm>
          <a:off x="7029450" y="174879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42907</xdr:rowOff>
    </xdr:from>
    <xdr:to>
      <xdr:col>45</xdr:col>
      <xdr:colOff>177800</xdr:colOff>
      <xdr:row>108</xdr:row>
      <xdr:rowOff>44492</xdr:rowOff>
    </xdr:to>
    <xdr:cxnSp macro="">
      <xdr:nvCxnSpPr>
        <xdr:cNvPr id="479" name="直線コネクタ 478">
          <a:extLst>
            <a:ext uri="{FF2B5EF4-FFF2-40B4-BE49-F238E27FC236}">
              <a16:creationId xmlns:a16="http://schemas.microsoft.com/office/drawing/2014/main" id="{78CCD48F-E3A9-4FB9-AFCD-3B79A67AD271}"/>
            </a:ext>
          </a:extLst>
        </xdr:cNvPr>
        <xdr:cNvCxnSpPr/>
      </xdr:nvCxnSpPr>
      <xdr:spPr>
        <a:xfrm flipV="1">
          <a:off x="7077075" y="17533982"/>
          <a:ext cx="809625"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169354</xdr:rowOff>
    </xdr:from>
    <xdr:to>
      <xdr:col>36</xdr:col>
      <xdr:colOff>165100</xdr:colOff>
      <xdr:row>108</xdr:row>
      <xdr:rowOff>99504</xdr:rowOff>
    </xdr:to>
    <xdr:sp macro="" textlink="">
      <xdr:nvSpPr>
        <xdr:cNvPr id="480" name="楕円 479">
          <a:extLst>
            <a:ext uri="{FF2B5EF4-FFF2-40B4-BE49-F238E27FC236}">
              <a16:creationId xmlns:a16="http://schemas.microsoft.com/office/drawing/2014/main" id="{D1C0B55C-9E89-40CF-8672-91296BE11381}"/>
            </a:ext>
          </a:extLst>
        </xdr:cNvPr>
        <xdr:cNvSpPr/>
      </xdr:nvSpPr>
      <xdr:spPr>
        <a:xfrm>
          <a:off x="6238875" y="174858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44492</xdr:rowOff>
    </xdr:from>
    <xdr:to>
      <xdr:col>41</xdr:col>
      <xdr:colOff>50800</xdr:colOff>
      <xdr:row>108</xdr:row>
      <xdr:rowOff>48704</xdr:rowOff>
    </xdr:to>
    <xdr:cxnSp macro="">
      <xdr:nvCxnSpPr>
        <xdr:cNvPr id="481" name="直線コネクタ 480">
          <a:extLst>
            <a:ext uri="{FF2B5EF4-FFF2-40B4-BE49-F238E27FC236}">
              <a16:creationId xmlns:a16="http://schemas.microsoft.com/office/drawing/2014/main" id="{2F5D7877-6974-4008-B6D5-3E65DC68CDAD}"/>
            </a:ext>
          </a:extLst>
        </xdr:cNvPr>
        <xdr:cNvCxnSpPr/>
      </xdr:nvCxnSpPr>
      <xdr:spPr>
        <a:xfrm flipV="1">
          <a:off x="6286500" y="1753556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42989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B58114F1-AFD6-40BA-B94C-B5594930BEA7}"/>
            </a:ext>
          </a:extLst>
        </xdr:cNvPr>
        <xdr:cNvSpPr txBox="1"/>
      </xdr:nvSpPr>
      <xdr:spPr>
        <a:xfrm>
          <a:off x="8429136" y="1721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45552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63D903D2-E457-4075-A191-F31D113A18A3}"/>
            </a:ext>
          </a:extLst>
        </xdr:cNvPr>
        <xdr:cNvSpPr txBox="1"/>
      </xdr:nvSpPr>
      <xdr:spPr>
        <a:xfrm>
          <a:off x="7648086" y="1721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FA48B48F-6C77-4286-BB47-3EC9B7711DA2}"/>
            </a:ext>
          </a:extLst>
        </xdr:cNvPr>
        <xdr:cNvSpPr txBox="1"/>
      </xdr:nvSpPr>
      <xdr:spPr>
        <a:xfrm>
          <a:off x="6818845" y="1708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658A3DD3-0494-40EA-A901-7DDA07632258}"/>
            </a:ext>
          </a:extLst>
        </xdr:cNvPr>
        <xdr:cNvSpPr txBox="1"/>
      </xdr:nvSpPr>
      <xdr:spPr>
        <a:xfrm>
          <a:off x="6009220" y="1708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80891</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D5EBD2FD-1111-439A-BB7D-CD7908E528FC}"/>
            </a:ext>
          </a:extLst>
        </xdr:cNvPr>
        <xdr:cNvSpPr txBox="1"/>
      </xdr:nvSpPr>
      <xdr:spPr>
        <a:xfrm>
          <a:off x="8429136" y="1757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84834</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E3B6401D-521B-400B-887E-11B66BFA3925}"/>
            </a:ext>
          </a:extLst>
        </xdr:cNvPr>
        <xdr:cNvSpPr txBox="1"/>
      </xdr:nvSpPr>
      <xdr:spPr>
        <a:xfrm>
          <a:off x="7648086" y="1757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86419</xdr:rowOff>
    </xdr:from>
    <xdr:ext cx="534377" cy="259045"/>
    <xdr:sp macro="" textlink="">
      <xdr:nvSpPr>
        <xdr:cNvPr id="488" name="n_3mainValue【港湾・漁港】&#10;一人当たり有形固定資産（償却資産）額">
          <a:extLst>
            <a:ext uri="{FF2B5EF4-FFF2-40B4-BE49-F238E27FC236}">
              <a16:creationId xmlns:a16="http://schemas.microsoft.com/office/drawing/2014/main" id="{D8D4918C-B160-485D-AE67-6703F3DC478C}"/>
            </a:ext>
          </a:extLst>
        </xdr:cNvPr>
        <xdr:cNvSpPr txBox="1"/>
      </xdr:nvSpPr>
      <xdr:spPr>
        <a:xfrm>
          <a:off x="6847986" y="1757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90631</xdr:rowOff>
    </xdr:from>
    <xdr:ext cx="534377" cy="259045"/>
    <xdr:sp macro="" textlink="">
      <xdr:nvSpPr>
        <xdr:cNvPr id="489" name="n_4mainValue【港湾・漁港】&#10;一人当たり有形固定資産（償却資産）額">
          <a:extLst>
            <a:ext uri="{FF2B5EF4-FFF2-40B4-BE49-F238E27FC236}">
              <a16:creationId xmlns:a16="http://schemas.microsoft.com/office/drawing/2014/main" id="{E25F299A-9CFA-4DDB-9B05-B5EA728B59EE}"/>
            </a:ext>
          </a:extLst>
        </xdr:cNvPr>
        <xdr:cNvSpPr txBox="1"/>
      </xdr:nvSpPr>
      <xdr:spPr>
        <a:xfrm>
          <a:off x="6038361" y="175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1912D853-4179-4A02-A12E-0BC2133E0826}"/>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E46763AC-F92B-4D6F-80D1-C75AF573C63C}"/>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A17E617A-7C5D-423D-BED0-6DFB1418617D}"/>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83506DF3-B8EA-4E00-8C06-3C1F3E7837E5}"/>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56E8ECCE-25AF-480B-8561-8BB74141C487}"/>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4D2BFC4F-08F4-4D82-B98F-654E5042963E}"/>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28A1E868-E634-446A-9535-4DC1C9C0668A}"/>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872A2B18-6BE1-44B9-8C96-05CB5EDE010A}"/>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FFC0109D-8A95-41FF-B0AF-BD64447168F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D76C577A-E352-4ED9-BE2C-4254CE111E1F}"/>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86AAAF98-8A7A-4508-93A0-1985C67B885A}"/>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9004F126-EDF3-43A0-B103-81666EB32DDB}"/>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B146BB0C-6C44-43CD-95E0-249C8CADF50A}"/>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85559E11-7B86-4FEE-AEEC-5D2060E6D3E0}"/>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3F2231A1-87AD-4D69-893F-9062BE55AF94}"/>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C6A40DC9-7494-4BB6-BD38-5E68F0979C94}"/>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F27E11C6-E7F5-43A8-B11E-57F51467A317}"/>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4FF9417E-40B5-4939-AA96-A033EA7BB5D9}"/>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878CBD28-6F72-4095-A67C-A5DC3EEC1180}"/>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7B6822E7-48F7-4360-8515-803EAC95388E}"/>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58995238-F4B0-418C-A2BD-3A182884485D}"/>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728E25A8-7AE9-44FA-AFEC-45845D8E88A0}"/>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D3799AD1-1AA3-4F5A-952C-D4DED214300D}"/>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ABA31E7F-DCBA-459D-96C6-65B73F4A39FA}"/>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3E40EB76-2985-4799-B81C-CE78D4CC0ECF}"/>
            </a:ext>
          </a:extLst>
        </xdr:cNvPr>
        <xdr:cNvCxnSpPr/>
      </xdr:nvCxnSpPr>
      <xdr:spPr>
        <a:xfrm flipV="1">
          <a:off x="14696439" y="5533390"/>
          <a:ext cx="0" cy="124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67ADF10-4D62-4E5C-990E-E786E410EB36}"/>
            </a:ext>
          </a:extLst>
        </xdr:cNvPr>
        <xdr:cNvSpPr txBox="1"/>
      </xdr:nvSpPr>
      <xdr:spPr>
        <a:xfrm>
          <a:off x="14735175"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108B1FE9-1DDB-4B02-85C8-F7E7C14440B4}"/>
            </a:ext>
          </a:extLst>
        </xdr:cNvPr>
        <xdr:cNvCxnSpPr/>
      </xdr:nvCxnSpPr>
      <xdr:spPr>
        <a:xfrm>
          <a:off x="14611350" y="67741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1B95E219-92F0-4DBE-93AE-020A338CE12D}"/>
            </a:ext>
          </a:extLst>
        </xdr:cNvPr>
        <xdr:cNvSpPr txBox="1"/>
      </xdr:nvSpPr>
      <xdr:spPr>
        <a:xfrm>
          <a:off x="14735175" y="532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3E92FF2B-78C4-453F-A31E-5D74CDAC0ED8}"/>
            </a:ext>
          </a:extLst>
        </xdr:cNvPr>
        <xdr:cNvCxnSpPr/>
      </xdr:nvCxnSpPr>
      <xdr:spPr>
        <a:xfrm>
          <a:off x="14611350" y="55333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F28B3462-33A8-41FE-84C5-E32741E234C6}"/>
            </a:ext>
          </a:extLst>
        </xdr:cNvPr>
        <xdr:cNvSpPr txBox="1"/>
      </xdr:nvSpPr>
      <xdr:spPr>
        <a:xfrm>
          <a:off x="14735175" y="6095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4813DBF5-7539-4413-9BE8-A7614CF0993E}"/>
            </a:ext>
          </a:extLst>
        </xdr:cNvPr>
        <xdr:cNvSpPr/>
      </xdr:nvSpPr>
      <xdr:spPr>
        <a:xfrm>
          <a:off x="14649450" y="61169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A1E12A54-06CC-4AC3-83B3-C4B2542F75BC}"/>
            </a:ext>
          </a:extLst>
        </xdr:cNvPr>
        <xdr:cNvSpPr/>
      </xdr:nvSpPr>
      <xdr:spPr>
        <a:xfrm>
          <a:off x="13887450" y="61233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EDB8C832-3AD1-43F6-983F-59C44B95F25D}"/>
            </a:ext>
          </a:extLst>
        </xdr:cNvPr>
        <xdr:cNvSpPr/>
      </xdr:nvSpPr>
      <xdr:spPr>
        <a:xfrm>
          <a:off x="13096875" y="6125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D67A784D-691E-4D12-8298-E7B08D3B0282}"/>
            </a:ext>
          </a:extLst>
        </xdr:cNvPr>
        <xdr:cNvSpPr/>
      </xdr:nvSpPr>
      <xdr:spPr>
        <a:xfrm>
          <a:off x="12296775" y="6142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FA2FAA3B-70B3-417C-90AB-927DE5CD1F41}"/>
            </a:ext>
          </a:extLst>
        </xdr:cNvPr>
        <xdr:cNvSpPr/>
      </xdr:nvSpPr>
      <xdr:spPr>
        <a:xfrm>
          <a:off x="11487150" y="60763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D70EDA9-E92D-4615-AB22-5818AEDF1479}"/>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13E50E5-56A5-4317-B5F7-D032AA179B32}"/>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1E9AA42-0E9B-4E87-9907-057F4A8F7CE3}"/>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F9F2FE5-0501-4385-930C-3FC405A722A0}"/>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232F808-00B5-4DA1-930F-BBD4DCC672BB}"/>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530" name="楕円 529">
          <a:extLst>
            <a:ext uri="{FF2B5EF4-FFF2-40B4-BE49-F238E27FC236}">
              <a16:creationId xmlns:a16="http://schemas.microsoft.com/office/drawing/2014/main" id="{7F447CC6-E230-41BC-A06E-D511C565D8FF}"/>
            </a:ext>
          </a:extLst>
        </xdr:cNvPr>
        <xdr:cNvSpPr/>
      </xdr:nvSpPr>
      <xdr:spPr>
        <a:xfrm>
          <a:off x="14649450" y="61131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141622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F6C36023-79E8-4508-B64E-2D4FEBFF3D55}"/>
            </a:ext>
          </a:extLst>
        </xdr:cNvPr>
        <xdr:cNvSpPr txBox="1"/>
      </xdr:nvSpPr>
      <xdr:spPr>
        <a:xfrm>
          <a:off x="14735175"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532" name="楕円 531">
          <a:extLst>
            <a:ext uri="{FF2B5EF4-FFF2-40B4-BE49-F238E27FC236}">
              <a16:creationId xmlns:a16="http://schemas.microsoft.com/office/drawing/2014/main" id="{C34209A4-1FC6-4502-9B9A-18C032DB2DE3}"/>
            </a:ext>
          </a:extLst>
        </xdr:cNvPr>
        <xdr:cNvSpPr/>
      </xdr:nvSpPr>
      <xdr:spPr>
        <a:xfrm>
          <a:off x="13887450" y="60661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125730</xdr:rowOff>
    </xdr:from>
    <xdr:to>
      <xdr:col>85</xdr:col>
      <xdr:colOff>127000</xdr:colOff>
      <xdr:row>37</xdr:row>
      <xdr:rowOff>169545</xdr:rowOff>
    </xdr:to>
    <xdr:cxnSp macro="">
      <xdr:nvCxnSpPr>
        <xdr:cNvPr id="533" name="直線コネクタ 532">
          <a:extLst>
            <a:ext uri="{FF2B5EF4-FFF2-40B4-BE49-F238E27FC236}">
              <a16:creationId xmlns:a16="http://schemas.microsoft.com/office/drawing/2014/main" id="{EA898765-90BA-4EB4-8189-40CD5005FDC7}"/>
            </a:ext>
          </a:extLst>
        </xdr:cNvPr>
        <xdr:cNvCxnSpPr/>
      </xdr:nvCxnSpPr>
      <xdr:spPr>
        <a:xfrm>
          <a:off x="13935075" y="6113780"/>
          <a:ext cx="762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34" name="楕円 533">
          <a:extLst>
            <a:ext uri="{FF2B5EF4-FFF2-40B4-BE49-F238E27FC236}">
              <a16:creationId xmlns:a16="http://schemas.microsoft.com/office/drawing/2014/main" id="{5C46DD90-6D28-4BB8-9370-D8BFA3EA81D8}"/>
            </a:ext>
          </a:extLst>
        </xdr:cNvPr>
        <xdr:cNvSpPr/>
      </xdr:nvSpPr>
      <xdr:spPr>
        <a:xfrm>
          <a:off x="13096875" y="6019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125730</xdr:rowOff>
    </xdr:to>
    <xdr:cxnSp macro="">
      <xdr:nvCxnSpPr>
        <xdr:cNvPr id="535" name="直線コネクタ 534">
          <a:extLst>
            <a:ext uri="{FF2B5EF4-FFF2-40B4-BE49-F238E27FC236}">
              <a16:creationId xmlns:a16="http://schemas.microsoft.com/office/drawing/2014/main" id="{ADAD9B79-AD28-48C6-8EDC-C276FF34F306}"/>
            </a:ext>
          </a:extLst>
        </xdr:cNvPr>
        <xdr:cNvCxnSpPr/>
      </xdr:nvCxnSpPr>
      <xdr:spPr>
        <a:xfrm>
          <a:off x="13144500" y="6067425"/>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xdr:rowOff>
    </xdr:from>
    <xdr:to>
      <xdr:col>72</xdr:col>
      <xdr:colOff>38100</xdr:colOff>
      <xdr:row>37</xdr:row>
      <xdr:rowOff>109855</xdr:rowOff>
    </xdr:to>
    <xdr:sp macro="" textlink="">
      <xdr:nvSpPr>
        <xdr:cNvPr id="536" name="楕円 535">
          <a:extLst>
            <a:ext uri="{FF2B5EF4-FFF2-40B4-BE49-F238E27FC236}">
              <a16:creationId xmlns:a16="http://schemas.microsoft.com/office/drawing/2014/main" id="{F710A430-6309-4ABC-A2E5-D4B582E3ECB9}"/>
            </a:ext>
          </a:extLst>
        </xdr:cNvPr>
        <xdr:cNvSpPr/>
      </xdr:nvSpPr>
      <xdr:spPr>
        <a:xfrm>
          <a:off x="12296775" y="60026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59055</xdr:rowOff>
    </xdr:from>
    <xdr:to>
      <xdr:col>76</xdr:col>
      <xdr:colOff>114300</xdr:colOff>
      <xdr:row>37</xdr:row>
      <xdr:rowOff>76200</xdr:rowOff>
    </xdr:to>
    <xdr:cxnSp macro="">
      <xdr:nvCxnSpPr>
        <xdr:cNvPr id="537" name="直線コネクタ 536">
          <a:extLst>
            <a:ext uri="{FF2B5EF4-FFF2-40B4-BE49-F238E27FC236}">
              <a16:creationId xmlns:a16="http://schemas.microsoft.com/office/drawing/2014/main" id="{C54EFC5B-2945-44C6-AD47-88537593F00F}"/>
            </a:ext>
          </a:extLst>
        </xdr:cNvPr>
        <xdr:cNvCxnSpPr/>
      </xdr:nvCxnSpPr>
      <xdr:spPr>
        <a:xfrm>
          <a:off x="12344400" y="6050280"/>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141605</xdr:rowOff>
    </xdr:from>
    <xdr:to>
      <xdr:col>67</xdr:col>
      <xdr:colOff>101600</xdr:colOff>
      <xdr:row>37</xdr:row>
      <xdr:rowOff>71755</xdr:rowOff>
    </xdr:to>
    <xdr:sp macro="" textlink="">
      <xdr:nvSpPr>
        <xdr:cNvPr id="538" name="楕円 537">
          <a:extLst>
            <a:ext uri="{FF2B5EF4-FFF2-40B4-BE49-F238E27FC236}">
              <a16:creationId xmlns:a16="http://schemas.microsoft.com/office/drawing/2014/main" id="{9FDACF31-FC0B-4FC0-A1E2-F26BDB8D255D}"/>
            </a:ext>
          </a:extLst>
        </xdr:cNvPr>
        <xdr:cNvSpPr/>
      </xdr:nvSpPr>
      <xdr:spPr>
        <a:xfrm>
          <a:off x="11487150" y="59740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20955</xdr:rowOff>
    </xdr:from>
    <xdr:to>
      <xdr:col>71</xdr:col>
      <xdr:colOff>177800</xdr:colOff>
      <xdr:row>37</xdr:row>
      <xdr:rowOff>59055</xdr:rowOff>
    </xdr:to>
    <xdr:cxnSp macro="">
      <xdr:nvCxnSpPr>
        <xdr:cNvPr id="539" name="直線コネクタ 538">
          <a:extLst>
            <a:ext uri="{FF2B5EF4-FFF2-40B4-BE49-F238E27FC236}">
              <a16:creationId xmlns:a16="http://schemas.microsoft.com/office/drawing/2014/main" id="{4AEAD1E0-CEBA-4C2A-870E-EDAE74740D5F}"/>
            </a:ext>
          </a:extLst>
        </xdr:cNvPr>
        <xdr:cNvCxnSpPr/>
      </xdr:nvCxnSpPr>
      <xdr:spPr>
        <a:xfrm>
          <a:off x="11534775" y="601218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E5E9A9B-CA07-447E-B085-4978E689492A}"/>
            </a:ext>
          </a:extLst>
        </xdr:cNvPr>
        <xdr:cNvSpPr txBox="1"/>
      </xdr:nvSpPr>
      <xdr:spPr>
        <a:xfrm>
          <a:off x="13745219"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2C7CF259-F69A-45C1-9E9F-E198795BC979}"/>
            </a:ext>
          </a:extLst>
        </xdr:cNvPr>
        <xdr:cNvSpPr txBox="1"/>
      </xdr:nvSpPr>
      <xdr:spPr>
        <a:xfrm>
          <a:off x="12964169"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23BA566B-F27E-4051-A28C-4CE7A69BBFA7}"/>
            </a:ext>
          </a:extLst>
        </xdr:cNvPr>
        <xdr:cNvSpPr txBox="1"/>
      </xdr:nvSpPr>
      <xdr:spPr>
        <a:xfrm>
          <a:off x="12164069"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F9D7398E-D606-40DC-8A6F-6A9001113181}"/>
            </a:ext>
          </a:extLst>
        </xdr:cNvPr>
        <xdr:cNvSpPr txBox="1"/>
      </xdr:nvSpPr>
      <xdr:spPr>
        <a:xfrm>
          <a:off x="113544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21607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12F8732E-F2DE-425F-B389-6F00B740D5A7}"/>
            </a:ext>
          </a:extLst>
        </xdr:cNvPr>
        <xdr:cNvSpPr txBox="1"/>
      </xdr:nvSpPr>
      <xdr:spPr>
        <a:xfrm>
          <a:off x="13745219"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6F7CAF40-B135-4707-A495-DD63CCE6340C}"/>
            </a:ext>
          </a:extLst>
        </xdr:cNvPr>
        <xdr:cNvSpPr txBox="1"/>
      </xdr:nvSpPr>
      <xdr:spPr>
        <a:xfrm>
          <a:off x="12964169" y="580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126382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3C9640D5-F823-46B5-B5F6-829F378666A5}"/>
            </a:ext>
          </a:extLst>
        </xdr:cNvPr>
        <xdr:cNvSpPr txBox="1"/>
      </xdr:nvSpPr>
      <xdr:spPr>
        <a:xfrm>
          <a:off x="12164069" y="5790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88282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F7785A32-489D-4000-96E2-F1977116FB04}"/>
            </a:ext>
          </a:extLst>
        </xdr:cNvPr>
        <xdr:cNvSpPr txBox="1"/>
      </xdr:nvSpPr>
      <xdr:spPr>
        <a:xfrm>
          <a:off x="11354444" y="575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592C99AA-E231-423A-8CEF-ADAAA70B3165}"/>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65F70A8B-7A19-404B-9298-727B1DB4AA14}"/>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9DF21713-3C1C-491C-9FC9-B7CAD8DCE2C6}"/>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6C7BE9A3-B431-4C3C-B25C-A1FC5D39A3DE}"/>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1F4FDF3D-E057-4ED9-819D-CA45CCC5B533}"/>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84042EC5-6432-4524-9223-8FFDFA6E47C0}"/>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3BD9459-2515-48D8-AB66-FB8907B40969}"/>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D918BC69-92B6-4356-9972-D496BDF5440F}"/>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D6A93B45-6D82-4F56-A00E-20979B82AD7E}"/>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F0D3190B-BAA9-4148-A0C3-7A04DED8A035}"/>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A96D9983-F755-4CD8-B3EA-1AA03142645A}"/>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5842EDBD-196F-4548-BACB-82A2B57B2725}"/>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2D199464-2791-4250-BF45-171C81CE0014}"/>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2BCC9C88-128E-4A7B-A726-A9B26580C544}"/>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A434DF2C-A7A3-4DAA-B0F5-E43D6E85053E}"/>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0A754026-193E-45D6-9AE8-2F45EBEEB9A5}"/>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1B55588-FD1B-4211-BAA6-5265CFA26FC9}"/>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32390B95-4D80-4879-BAE8-CABAC39731BB}"/>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97DD4D4-169E-48C3-B925-BC24A051DF92}"/>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65398668-3711-4714-A26A-5440BDACE7A8}"/>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A569BE9F-003A-4CC5-82BD-8A681D0ECA72}"/>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23955745-9F02-4D9D-B495-21AB38F0A0E3}"/>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954BC856-B094-476C-ADCF-0992C0BD9B1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BF88F0EE-5739-4BE6-B4DA-4E9CE9B379B8}"/>
            </a:ext>
          </a:extLst>
        </xdr:cNvPr>
        <xdr:cNvCxnSpPr/>
      </xdr:nvCxnSpPr>
      <xdr:spPr>
        <a:xfrm flipV="1">
          <a:off x="19954239" y="5447030"/>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533DC23D-4B6C-4DFD-897E-BE43911B9A81}"/>
            </a:ext>
          </a:extLst>
        </xdr:cNvPr>
        <xdr:cNvSpPr txBox="1"/>
      </xdr:nvSpPr>
      <xdr:spPr>
        <a:xfrm>
          <a:off x="19992975" y="681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3F168F12-1826-43A6-B0B5-186EE6E19B89}"/>
            </a:ext>
          </a:extLst>
        </xdr:cNvPr>
        <xdr:cNvCxnSpPr/>
      </xdr:nvCxnSpPr>
      <xdr:spPr>
        <a:xfrm>
          <a:off x="19878675" y="68078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C972C50B-F42D-4C72-A3CB-A0957BA0DE3A}"/>
            </a:ext>
          </a:extLst>
        </xdr:cNvPr>
        <xdr:cNvSpPr txBox="1"/>
      </xdr:nvSpPr>
      <xdr:spPr>
        <a:xfrm>
          <a:off x="19992975" y="52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91DF5CC0-C3B6-4358-8830-C067EB8A2194}"/>
            </a:ext>
          </a:extLst>
        </xdr:cNvPr>
        <xdr:cNvCxnSpPr/>
      </xdr:nvCxnSpPr>
      <xdr:spPr>
        <a:xfrm>
          <a:off x="19878675" y="5447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AC53B3DC-DEC5-4CBD-A076-3F4AF3D9F374}"/>
            </a:ext>
          </a:extLst>
        </xdr:cNvPr>
        <xdr:cNvSpPr txBox="1"/>
      </xdr:nvSpPr>
      <xdr:spPr>
        <a:xfrm>
          <a:off x="19992975" y="6260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250FD1EC-5CBF-4CE0-AC17-AD57D8EB86B7}"/>
            </a:ext>
          </a:extLst>
        </xdr:cNvPr>
        <xdr:cNvSpPr/>
      </xdr:nvSpPr>
      <xdr:spPr>
        <a:xfrm>
          <a:off x="19897725" y="62852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C1D4B80A-D121-4D7F-916C-D673C4CEB0A5}"/>
            </a:ext>
          </a:extLst>
        </xdr:cNvPr>
        <xdr:cNvSpPr/>
      </xdr:nvSpPr>
      <xdr:spPr>
        <a:xfrm>
          <a:off x="19154775" y="62579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E283B07B-496D-42AB-8355-CE8A7F16867A}"/>
            </a:ext>
          </a:extLst>
        </xdr:cNvPr>
        <xdr:cNvSpPr/>
      </xdr:nvSpPr>
      <xdr:spPr>
        <a:xfrm>
          <a:off x="18345150" y="62579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5E85ACD9-9DAC-4AF0-ABF2-D8B4A1C33989}"/>
            </a:ext>
          </a:extLst>
        </xdr:cNvPr>
        <xdr:cNvSpPr/>
      </xdr:nvSpPr>
      <xdr:spPr>
        <a:xfrm>
          <a:off x="17554575" y="62769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E0596CA0-6069-4881-BA84-88BECDC516FC}"/>
            </a:ext>
          </a:extLst>
        </xdr:cNvPr>
        <xdr:cNvSpPr/>
      </xdr:nvSpPr>
      <xdr:spPr>
        <a:xfrm>
          <a:off x="16754475" y="62363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FDB4E76-41B8-4E30-A429-3397E4136E0F}"/>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A76B98A-86A4-4E99-8FEE-A199490110C6}"/>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6653AD9-C310-4FB7-AEB2-A43435B8F476}"/>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B59B30D-A82C-4EFC-B332-BCFCA514F19F}"/>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B635B88-3D63-4BA2-AED6-AD1B47965F2F}"/>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143510</xdr:rowOff>
    </xdr:from>
    <xdr:to>
      <xdr:col>116</xdr:col>
      <xdr:colOff>114300</xdr:colOff>
      <xdr:row>38</xdr:row>
      <xdr:rowOff>73660</xdr:rowOff>
    </xdr:to>
    <xdr:sp macro="" textlink="">
      <xdr:nvSpPr>
        <xdr:cNvPr id="587" name="楕円 586">
          <a:extLst>
            <a:ext uri="{FF2B5EF4-FFF2-40B4-BE49-F238E27FC236}">
              <a16:creationId xmlns:a16="http://schemas.microsoft.com/office/drawing/2014/main" id="{4A5927AD-B556-4518-880F-B0F98D10A23B}"/>
            </a:ext>
          </a:extLst>
        </xdr:cNvPr>
        <xdr:cNvSpPr/>
      </xdr:nvSpPr>
      <xdr:spPr>
        <a:xfrm>
          <a:off x="19897725" y="61315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166387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8DC1A8D4-A881-4D4C-AD5C-7DA879709B3A}"/>
            </a:ext>
          </a:extLst>
        </xdr:cNvPr>
        <xdr:cNvSpPr txBox="1"/>
      </xdr:nvSpPr>
      <xdr:spPr>
        <a:xfrm>
          <a:off x="19992975"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151130</xdr:rowOff>
    </xdr:from>
    <xdr:to>
      <xdr:col>112</xdr:col>
      <xdr:colOff>38100</xdr:colOff>
      <xdr:row>38</xdr:row>
      <xdr:rowOff>81280</xdr:rowOff>
    </xdr:to>
    <xdr:sp macro="" textlink="">
      <xdr:nvSpPr>
        <xdr:cNvPr id="589" name="楕円 588">
          <a:extLst>
            <a:ext uri="{FF2B5EF4-FFF2-40B4-BE49-F238E27FC236}">
              <a16:creationId xmlns:a16="http://schemas.microsoft.com/office/drawing/2014/main" id="{B527FA7B-411E-436D-BDA1-A7489FABB415}"/>
            </a:ext>
          </a:extLst>
        </xdr:cNvPr>
        <xdr:cNvSpPr/>
      </xdr:nvSpPr>
      <xdr:spPr>
        <a:xfrm>
          <a:off x="19154775" y="61423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22860</xdr:rowOff>
    </xdr:from>
    <xdr:to>
      <xdr:col>116</xdr:col>
      <xdr:colOff>63500</xdr:colOff>
      <xdr:row>38</xdr:row>
      <xdr:rowOff>30480</xdr:rowOff>
    </xdr:to>
    <xdr:cxnSp macro="">
      <xdr:nvCxnSpPr>
        <xdr:cNvPr id="590" name="直線コネクタ 589">
          <a:extLst>
            <a:ext uri="{FF2B5EF4-FFF2-40B4-BE49-F238E27FC236}">
              <a16:creationId xmlns:a16="http://schemas.microsoft.com/office/drawing/2014/main" id="{2D10D332-4202-46A4-98A9-DB9F40C61ADD}"/>
            </a:ext>
          </a:extLst>
        </xdr:cNvPr>
        <xdr:cNvCxnSpPr/>
      </xdr:nvCxnSpPr>
      <xdr:spPr>
        <a:xfrm flipV="1">
          <a:off x="19202400" y="6179185"/>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158750</xdr:rowOff>
    </xdr:from>
    <xdr:to>
      <xdr:col>107</xdr:col>
      <xdr:colOff>101600</xdr:colOff>
      <xdr:row>38</xdr:row>
      <xdr:rowOff>88900</xdr:rowOff>
    </xdr:to>
    <xdr:sp macro="" textlink="">
      <xdr:nvSpPr>
        <xdr:cNvPr id="591" name="楕円 590">
          <a:extLst>
            <a:ext uri="{FF2B5EF4-FFF2-40B4-BE49-F238E27FC236}">
              <a16:creationId xmlns:a16="http://schemas.microsoft.com/office/drawing/2014/main" id="{DFD14C10-DB88-4180-B153-9FF4FE68C9C2}"/>
            </a:ext>
          </a:extLst>
        </xdr:cNvPr>
        <xdr:cNvSpPr/>
      </xdr:nvSpPr>
      <xdr:spPr>
        <a:xfrm>
          <a:off x="18345150" y="61531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30480</xdr:rowOff>
    </xdr:from>
    <xdr:to>
      <xdr:col>111</xdr:col>
      <xdr:colOff>177800</xdr:colOff>
      <xdr:row>38</xdr:row>
      <xdr:rowOff>38100</xdr:rowOff>
    </xdr:to>
    <xdr:cxnSp macro="">
      <xdr:nvCxnSpPr>
        <xdr:cNvPr id="592" name="直線コネクタ 591">
          <a:extLst>
            <a:ext uri="{FF2B5EF4-FFF2-40B4-BE49-F238E27FC236}">
              <a16:creationId xmlns:a16="http://schemas.microsoft.com/office/drawing/2014/main" id="{BFB7E32B-9699-457E-B363-63DDA632FD95}"/>
            </a:ext>
          </a:extLst>
        </xdr:cNvPr>
        <xdr:cNvCxnSpPr/>
      </xdr:nvCxnSpPr>
      <xdr:spPr>
        <a:xfrm flipV="1">
          <a:off x="18392775" y="6180455"/>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593" name="楕円 592">
          <a:extLst>
            <a:ext uri="{FF2B5EF4-FFF2-40B4-BE49-F238E27FC236}">
              <a16:creationId xmlns:a16="http://schemas.microsoft.com/office/drawing/2014/main" id="{2C2D1632-9D6C-4318-939F-DC7804116400}"/>
            </a:ext>
          </a:extLst>
        </xdr:cNvPr>
        <xdr:cNvSpPr/>
      </xdr:nvSpPr>
      <xdr:spPr>
        <a:xfrm>
          <a:off x="17554575" y="6104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163830</xdr:rowOff>
    </xdr:from>
    <xdr:to>
      <xdr:col>107</xdr:col>
      <xdr:colOff>50800</xdr:colOff>
      <xdr:row>38</xdr:row>
      <xdr:rowOff>38100</xdr:rowOff>
    </xdr:to>
    <xdr:cxnSp macro="">
      <xdr:nvCxnSpPr>
        <xdr:cNvPr id="594" name="直線コネクタ 593">
          <a:extLst>
            <a:ext uri="{FF2B5EF4-FFF2-40B4-BE49-F238E27FC236}">
              <a16:creationId xmlns:a16="http://schemas.microsoft.com/office/drawing/2014/main" id="{CF57D365-05F2-4E1B-97DA-506187D79F08}"/>
            </a:ext>
          </a:extLst>
        </xdr:cNvPr>
        <xdr:cNvCxnSpPr/>
      </xdr:nvCxnSpPr>
      <xdr:spPr>
        <a:xfrm>
          <a:off x="17602200" y="6151880"/>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101600</xdr:rowOff>
    </xdr:from>
    <xdr:to>
      <xdr:col>98</xdr:col>
      <xdr:colOff>38100</xdr:colOff>
      <xdr:row>38</xdr:row>
      <xdr:rowOff>31750</xdr:rowOff>
    </xdr:to>
    <xdr:sp macro="" textlink="">
      <xdr:nvSpPr>
        <xdr:cNvPr id="595" name="楕円 594">
          <a:extLst>
            <a:ext uri="{FF2B5EF4-FFF2-40B4-BE49-F238E27FC236}">
              <a16:creationId xmlns:a16="http://schemas.microsoft.com/office/drawing/2014/main" id="{C0F8A3FE-682D-4DE8-9283-20A921072714}"/>
            </a:ext>
          </a:extLst>
        </xdr:cNvPr>
        <xdr:cNvSpPr/>
      </xdr:nvSpPr>
      <xdr:spPr>
        <a:xfrm>
          <a:off x="16754475" y="6096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152400</xdr:rowOff>
    </xdr:from>
    <xdr:to>
      <xdr:col>102</xdr:col>
      <xdr:colOff>114300</xdr:colOff>
      <xdr:row>37</xdr:row>
      <xdr:rowOff>163830</xdr:rowOff>
    </xdr:to>
    <xdr:cxnSp macro="">
      <xdr:nvCxnSpPr>
        <xdr:cNvPr id="596" name="直線コネクタ 595">
          <a:extLst>
            <a:ext uri="{FF2B5EF4-FFF2-40B4-BE49-F238E27FC236}">
              <a16:creationId xmlns:a16="http://schemas.microsoft.com/office/drawing/2014/main" id="{89942322-5D9D-44A1-80CF-05483834F5FC}"/>
            </a:ext>
          </a:extLst>
        </xdr:cNvPr>
        <xdr:cNvCxnSpPr/>
      </xdr:nvCxnSpPr>
      <xdr:spPr>
        <a:xfrm>
          <a:off x="16802100" y="6143625"/>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16FEE9C4-4325-4B21-BA08-72BE0762DE7F}"/>
            </a:ext>
          </a:extLst>
        </xdr:cNvPr>
        <xdr:cNvSpPr txBox="1"/>
      </xdr:nvSpPr>
      <xdr:spPr>
        <a:xfrm>
          <a:off x="18983402"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A4F3D31-D00E-4B84-9201-A47BC1DE2425}"/>
            </a:ext>
          </a:extLst>
        </xdr:cNvPr>
        <xdr:cNvSpPr txBox="1"/>
      </xdr:nvSpPr>
      <xdr:spPr>
        <a:xfrm>
          <a:off x="18183302"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F427BFEB-3304-47E4-BD35-0B0A80473A09}"/>
            </a:ext>
          </a:extLst>
        </xdr:cNvPr>
        <xdr:cNvSpPr txBox="1"/>
      </xdr:nvSpPr>
      <xdr:spPr>
        <a:xfrm>
          <a:off x="17383202"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25F40F25-1E16-40E4-9C57-20F99690D40E}"/>
            </a:ext>
          </a:extLst>
        </xdr:cNvPr>
        <xdr:cNvSpPr txBox="1"/>
      </xdr:nvSpPr>
      <xdr:spPr>
        <a:xfrm>
          <a:off x="1659262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97807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69F23566-587A-48F2-9862-494385B8DBDD}"/>
            </a:ext>
          </a:extLst>
        </xdr:cNvPr>
        <xdr:cNvSpPr txBox="1"/>
      </xdr:nvSpPr>
      <xdr:spPr>
        <a:xfrm>
          <a:off x="18983402"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105427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2E9D3036-85F7-443E-A0D1-8607AEB4A704}"/>
            </a:ext>
          </a:extLst>
        </xdr:cNvPr>
        <xdr:cNvSpPr txBox="1"/>
      </xdr:nvSpPr>
      <xdr:spPr>
        <a:xfrm>
          <a:off x="18183302" y="59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59707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0FA16F9D-11EE-4DBA-9804-63930BC397BD}"/>
            </a:ext>
          </a:extLst>
        </xdr:cNvPr>
        <xdr:cNvSpPr txBox="1"/>
      </xdr:nvSpPr>
      <xdr:spPr>
        <a:xfrm>
          <a:off x="17383202" y="58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48277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F433548F-EFC8-420A-AC03-36538F227DE0}"/>
            </a:ext>
          </a:extLst>
        </xdr:cNvPr>
        <xdr:cNvSpPr txBox="1"/>
      </xdr:nvSpPr>
      <xdr:spPr>
        <a:xfrm>
          <a:off x="16592627"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E04BAFA-D4C0-4C7B-8B99-F0E7205FF87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FF569D83-06F3-4DCB-A561-E1866854D4DB}"/>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2B32843E-1B6A-4060-8CB1-50558907FF95}"/>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FC30795F-1514-4DCA-A6B6-4F4EFC10B379}"/>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4BE2972F-4774-48C8-B4E9-B87506C11C0F}"/>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F10A45A2-EB41-4703-9BA6-10CBBF797F54}"/>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5947A17E-48E3-4F62-BA45-AAA76807AC24}"/>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BE9FA9F3-9D32-49D2-940E-AFD03F28FCF6}"/>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58A5584-84BB-4A61-8166-35A03A7E449F}"/>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BFC6596A-8459-4891-87A1-6C9C04154B11}"/>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19F2E19F-0C57-47A3-83E0-6C598901D80C}"/>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3B95BDB0-F999-450A-A4E0-E546A70F39CC}"/>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6A6ED6A6-0843-441A-B65B-0F2C705F5A20}"/>
            </a:ext>
          </a:extLst>
        </xdr:cNvPr>
        <xdr:cNvSpPr txBox="1"/>
      </xdr:nvSpPr>
      <xdr:spPr>
        <a:xfrm>
          <a:off x="10845966"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381FF998-9AC0-464C-951C-F1815C76B8B6}"/>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83A3D582-99DD-460E-A6A5-55835DD4713E}"/>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408A6FD4-5FDC-465A-916B-C8B94E074B76}"/>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62F4743F-2318-4A68-99F6-A46C3EA7EA0B}"/>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7A2A38AB-E369-4DA2-86D2-8CB442257A52}"/>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F58C2A91-14B5-465E-B884-E5F3D0E87265}"/>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9650B846-9902-4DE4-A215-3B3C5665FEDD}"/>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7783B9F3-F57A-44FB-9075-5901234E07C7}"/>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91CDB30B-304D-4E4B-843F-156041DE5D15}"/>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DDC7E735-DE02-48C3-AFD9-B66649C2C8E7}"/>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7179C6BC-A005-4EC2-908C-1B3A23308006}"/>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730C6CD2-A7AE-4E62-A4AC-26F91EC98AD6}"/>
            </a:ext>
          </a:extLst>
        </xdr:cNvPr>
        <xdr:cNvCxnSpPr/>
      </xdr:nvCxnSpPr>
      <xdr:spPr>
        <a:xfrm flipV="1">
          <a:off x="14696439" y="9020175"/>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42628593-76B1-441E-ABA5-A2FAE6F84E25}"/>
            </a:ext>
          </a:extLst>
        </xdr:cNvPr>
        <xdr:cNvSpPr txBox="1"/>
      </xdr:nvSpPr>
      <xdr:spPr>
        <a:xfrm>
          <a:off x="14735175" y="1020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C42DD4C6-F79D-4603-87B1-60B5737B6EAB}"/>
            </a:ext>
          </a:extLst>
        </xdr:cNvPr>
        <xdr:cNvCxnSpPr/>
      </xdr:nvCxnSpPr>
      <xdr:spPr>
        <a:xfrm>
          <a:off x="14611350" y="101987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BAFEF6A1-6D57-47A4-BBC7-014DDCE52485}"/>
            </a:ext>
          </a:extLst>
        </xdr:cNvPr>
        <xdr:cNvSpPr txBox="1"/>
      </xdr:nvSpPr>
      <xdr:spPr>
        <a:xfrm>
          <a:off x="14735175" y="880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A1B3A846-B50A-4636-9EB8-A6D1783C8779}"/>
            </a:ext>
          </a:extLst>
        </xdr:cNvPr>
        <xdr:cNvCxnSpPr/>
      </xdr:nvCxnSpPr>
      <xdr:spPr>
        <a:xfrm>
          <a:off x="14611350" y="9020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68981D46-5B18-4E50-B5FB-932154661AF6}"/>
            </a:ext>
          </a:extLst>
        </xdr:cNvPr>
        <xdr:cNvSpPr txBox="1"/>
      </xdr:nvSpPr>
      <xdr:spPr>
        <a:xfrm>
          <a:off x="14735175" y="9532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E6313F47-0DD5-43DD-85E3-A21E1D9F48FC}"/>
            </a:ext>
          </a:extLst>
        </xdr:cNvPr>
        <xdr:cNvSpPr/>
      </xdr:nvSpPr>
      <xdr:spPr>
        <a:xfrm>
          <a:off x="14649450" y="95535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4F8A988B-8774-4542-8179-6D668E158599}"/>
            </a:ext>
          </a:extLst>
        </xdr:cNvPr>
        <xdr:cNvSpPr/>
      </xdr:nvSpPr>
      <xdr:spPr>
        <a:xfrm>
          <a:off x="13887450" y="95357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6C92DD37-F0D9-4C9E-A0C0-5A668C73B455}"/>
            </a:ext>
          </a:extLst>
        </xdr:cNvPr>
        <xdr:cNvSpPr/>
      </xdr:nvSpPr>
      <xdr:spPr>
        <a:xfrm>
          <a:off x="13096875" y="9504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279063EF-D5E8-4A96-ACFE-64661BD8D115}"/>
            </a:ext>
          </a:extLst>
        </xdr:cNvPr>
        <xdr:cNvSpPr/>
      </xdr:nvSpPr>
      <xdr:spPr>
        <a:xfrm>
          <a:off x="12296775" y="95167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D7027C5F-D648-49DA-B0D9-E3783C1C84E6}"/>
            </a:ext>
          </a:extLst>
        </xdr:cNvPr>
        <xdr:cNvSpPr/>
      </xdr:nvSpPr>
      <xdr:spPr>
        <a:xfrm>
          <a:off x="11487150" y="9474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982746B-76E4-4766-B98A-4EE150732D6D}"/>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2403578-F2B6-43FD-B1BA-097AD359CD6F}"/>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A11AFC3-F513-496C-A7F5-8A54FDB78B95}"/>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110A9B2-63BF-4F18-B9FF-0EE6494C2742}"/>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56EA4FD-1B62-468E-BB8C-81161AC7A85E}"/>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55880</xdr:rowOff>
    </xdr:from>
    <xdr:to>
      <xdr:col>85</xdr:col>
      <xdr:colOff>177800</xdr:colOff>
      <xdr:row>56</xdr:row>
      <xdr:rowOff>157480</xdr:rowOff>
    </xdr:to>
    <xdr:sp macro="" textlink="">
      <xdr:nvSpPr>
        <xdr:cNvPr id="645" name="楕円 644">
          <a:extLst>
            <a:ext uri="{FF2B5EF4-FFF2-40B4-BE49-F238E27FC236}">
              <a16:creationId xmlns:a16="http://schemas.microsoft.com/office/drawing/2014/main" id="{73BAEAE5-E687-4313-B954-8AC4C4EAC78D}"/>
            </a:ext>
          </a:extLst>
        </xdr:cNvPr>
        <xdr:cNvSpPr/>
      </xdr:nvSpPr>
      <xdr:spPr>
        <a:xfrm>
          <a:off x="14649450" y="91236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78757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A847625C-EB25-4A52-A49A-15284E082B6B}"/>
            </a:ext>
          </a:extLst>
        </xdr:cNvPr>
        <xdr:cNvSpPr txBox="1"/>
      </xdr:nvSpPr>
      <xdr:spPr>
        <a:xfrm>
          <a:off x="14735175" y="898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147320</xdr:rowOff>
    </xdr:from>
    <xdr:to>
      <xdr:col>81</xdr:col>
      <xdr:colOff>101600</xdr:colOff>
      <xdr:row>56</xdr:row>
      <xdr:rowOff>77470</xdr:rowOff>
    </xdr:to>
    <xdr:sp macro="" textlink="">
      <xdr:nvSpPr>
        <xdr:cNvPr id="647" name="楕円 646">
          <a:extLst>
            <a:ext uri="{FF2B5EF4-FFF2-40B4-BE49-F238E27FC236}">
              <a16:creationId xmlns:a16="http://schemas.microsoft.com/office/drawing/2014/main" id="{6F0F46AF-BB79-4BAE-A173-6CEA5549220F}"/>
            </a:ext>
          </a:extLst>
        </xdr:cNvPr>
        <xdr:cNvSpPr/>
      </xdr:nvSpPr>
      <xdr:spPr>
        <a:xfrm>
          <a:off x="13887450" y="90500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26670</xdr:rowOff>
    </xdr:from>
    <xdr:to>
      <xdr:col>85</xdr:col>
      <xdr:colOff>127000</xdr:colOff>
      <xdr:row>56</xdr:row>
      <xdr:rowOff>106680</xdr:rowOff>
    </xdr:to>
    <xdr:cxnSp macro="">
      <xdr:nvCxnSpPr>
        <xdr:cNvPr id="648" name="直線コネクタ 647">
          <a:extLst>
            <a:ext uri="{FF2B5EF4-FFF2-40B4-BE49-F238E27FC236}">
              <a16:creationId xmlns:a16="http://schemas.microsoft.com/office/drawing/2014/main" id="{210CB559-958C-47D7-9442-9E5E1EFD453D}"/>
            </a:ext>
          </a:extLst>
        </xdr:cNvPr>
        <xdr:cNvCxnSpPr/>
      </xdr:nvCxnSpPr>
      <xdr:spPr>
        <a:xfrm>
          <a:off x="13935075" y="9097645"/>
          <a:ext cx="7620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52070</xdr:rowOff>
    </xdr:from>
    <xdr:to>
      <xdr:col>76</xdr:col>
      <xdr:colOff>165100</xdr:colOff>
      <xdr:row>55</xdr:row>
      <xdr:rowOff>153670</xdr:rowOff>
    </xdr:to>
    <xdr:sp macro="" textlink="">
      <xdr:nvSpPr>
        <xdr:cNvPr id="649" name="楕円 648">
          <a:extLst>
            <a:ext uri="{FF2B5EF4-FFF2-40B4-BE49-F238E27FC236}">
              <a16:creationId xmlns:a16="http://schemas.microsoft.com/office/drawing/2014/main" id="{E85AA542-475A-4CBD-8FEA-5684FA5C4216}"/>
            </a:ext>
          </a:extLst>
        </xdr:cNvPr>
        <xdr:cNvSpPr/>
      </xdr:nvSpPr>
      <xdr:spPr>
        <a:xfrm>
          <a:off x="13096875" y="89547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102870</xdr:rowOff>
    </xdr:from>
    <xdr:to>
      <xdr:col>81</xdr:col>
      <xdr:colOff>50800</xdr:colOff>
      <xdr:row>56</xdr:row>
      <xdr:rowOff>26670</xdr:rowOff>
    </xdr:to>
    <xdr:cxnSp macro="">
      <xdr:nvCxnSpPr>
        <xdr:cNvPr id="650" name="直線コネクタ 649">
          <a:extLst>
            <a:ext uri="{FF2B5EF4-FFF2-40B4-BE49-F238E27FC236}">
              <a16:creationId xmlns:a16="http://schemas.microsoft.com/office/drawing/2014/main" id="{E2938074-F476-4649-AFD6-96928396C9BE}"/>
            </a:ext>
          </a:extLst>
        </xdr:cNvPr>
        <xdr:cNvCxnSpPr/>
      </xdr:nvCxnSpPr>
      <xdr:spPr>
        <a:xfrm>
          <a:off x="13144500" y="9011920"/>
          <a:ext cx="79057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151130</xdr:rowOff>
    </xdr:from>
    <xdr:to>
      <xdr:col>72</xdr:col>
      <xdr:colOff>38100</xdr:colOff>
      <xdr:row>55</xdr:row>
      <xdr:rowOff>81280</xdr:rowOff>
    </xdr:to>
    <xdr:sp macro="" textlink="">
      <xdr:nvSpPr>
        <xdr:cNvPr id="651" name="楕円 650">
          <a:extLst>
            <a:ext uri="{FF2B5EF4-FFF2-40B4-BE49-F238E27FC236}">
              <a16:creationId xmlns:a16="http://schemas.microsoft.com/office/drawing/2014/main" id="{69C6838F-F694-41CE-A543-6517BAB44E56}"/>
            </a:ext>
          </a:extLst>
        </xdr:cNvPr>
        <xdr:cNvSpPr/>
      </xdr:nvSpPr>
      <xdr:spPr>
        <a:xfrm>
          <a:off x="12296775" y="8895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30480</xdr:rowOff>
    </xdr:from>
    <xdr:to>
      <xdr:col>76</xdr:col>
      <xdr:colOff>114300</xdr:colOff>
      <xdr:row>55</xdr:row>
      <xdr:rowOff>102870</xdr:rowOff>
    </xdr:to>
    <xdr:cxnSp macro="">
      <xdr:nvCxnSpPr>
        <xdr:cNvPr id="652" name="直線コネクタ 651">
          <a:extLst>
            <a:ext uri="{FF2B5EF4-FFF2-40B4-BE49-F238E27FC236}">
              <a16:creationId xmlns:a16="http://schemas.microsoft.com/office/drawing/2014/main" id="{C06FB6DA-3E9E-489A-89A9-EDAFC5F3ACFA}"/>
            </a:ext>
          </a:extLst>
        </xdr:cNvPr>
        <xdr:cNvCxnSpPr/>
      </xdr:nvCxnSpPr>
      <xdr:spPr>
        <a:xfrm>
          <a:off x="12344400" y="8933180"/>
          <a:ext cx="8001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113030</xdr:rowOff>
    </xdr:from>
    <xdr:to>
      <xdr:col>67</xdr:col>
      <xdr:colOff>101600</xdr:colOff>
      <xdr:row>55</xdr:row>
      <xdr:rowOff>43180</xdr:rowOff>
    </xdr:to>
    <xdr:sp macro="" textlink="">
      <xdr:nvSpPr>
        <xdr:cNvPr id="653" name="楕円 652">
          <a:extLst>
            <a:ext uri="{FF2B5EF4-FFF2-40B4-BE49-F238E27FC236}">
              <a16:creationId xmlns:a16="http://schemas.microsoft.com/office/drawing/2014/main" id="{531DB1B2-F25A-4CDE-9192-C1F4934AB975}"/>
            </a:ext>
          </a:extLst>
        </xdr:cNvPr>
        <xdr:cNvSpPr/>
      </xdr:nvSpPr>
      <xdr:spPr>
        <a:xfrm>
          <a:off x="11487150" y="8856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163830</xdr:rowOff>
    </xdr:from>
    <xdr:to>
      <xdr:col>71</xdr:col>
      <xdr:colOff>177800</xdr:colOff>
      <xdr:row>55</xdr:row>
      <xdr:rowOff>30480</xdr:rowOff>
    </xdr:to>
    <xdr:cxnSp macro="">
      <xdr:nvCxnSpPr>
        <xdr:cNvPr id="654" name="直線コネクタ 653">
          <a:extLst>
            <a:ext uri="{FF2B5EF4-FFF2-40B4-BE49-F238E27FC236}">
              <a16:creationId xmlns:a16="http://schemas.microsoft.com/office/drawing/2014/main" id="{75C5B853-C28E-47C1-93BC-8020C5754169}"/>
            </a:ext>
          </a:extLst>
        </xdr:cNvPr>
        <xdr:cNvCxnSpPr/>
      </xdr:nvCxnSpPr>
      <xdr:spPr>
        <a:xfrm>
          <a:off x="11534775" y="8904605"/>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CC2CB268-C9BE-41FC-8CA1-7C46CE45F3C9}"/>
            </a:ext>
          </a:extLst>
        </xdr:cNvPr>
        <xdr:cNvSpPr txBox="1"/>
      </xdr:nvSpPr>
      <xdr:spPr>
        <a:xfrm>
          <a:off x="13745219"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4CF1BE1D-2999-4F84-B8DE-4100370D8240}"/>
            </a:ext>
          </a:extLst>
        </xdr:cNvPr>
        <xdr:cNvSpPr txBox="1"/>
      </xdr:nvSpPr>
      <xdr:spPr>
        <a:xfrm>
          <a:off x="12964169"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a:extLst>
            <a:ext uri="{FF2B5EF4-FFF2-40B4-BE49-F238E27FC236}">
              <a16:creationId xmlns:a16="http://schemas.microsoft.com/office/drawing/2014/main" id="{D4CF24CA-9F9B-4307-BEE4-3618486D9915}"/>
            </a:ext>
          </a:extLst>
        </xdr:cNvPr>
        <xdr:cNvSpPr txBox="1"/>
      </xdr:nvSpPr>
      <xdr:spPr>
        <a:xfrm>
          <a:off x="12164069"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a:extLst>
            <a:ext uri="{FF2B5EF4-FFF2-40B4-BE49-F238E27FC236}">
              <a16:creationId xmlns:a16="http://schemas.microsoft.com/office/drawing/2014/main" id="{F5B4ACA1-93EB-4C94-A0CD-8C73B021BD58}"/>
            </a:ext>
          </a:extLst>
        </xdr:cNvPr>
        <xdr:cNvSpPr txBox="1"/>
      </xdr:nvSpPr>
      <xdr:spPr>
        <a:xfrm>
          <a:off x="11354444" y="956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93997</xdr:rowOff>
    </xdr:from>
    <xdr:ext cx="405111" cy="259045"/>
    <xdr:sp macro="" textlink="">
      <xdr:nvSpPr>
        <xdr:cNvPr id="659" name="n_1mainValue【学校施設】&#10;有形固定資産減価償却率">
          <a:extLst>
            <a:ext uri="{FF2B5EF4-FFF2-40B4-BE49-F238E27FC236}">
              <a16:creationId xmlns:a16="http://schemas.microsoft.com/office/drawing/2014/main" id="{E1803D7B-7FE5-49D1-88EC-4476EF135014}"/>
            </a:ext>
          </a:extLst>
        </xdr:cNvPr>
        <xdr:cNvSpPr txBox="1"/>
      </xdr:nvSpPr>
      <xdr:spPr>
        <a:xfrm>
          <a:off x="13745219" y="883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170197</xdr:rowOff>
    </xdr:from>
    <xdr:ext cx="405111" cy="259045"/>
    <xdr:sp macro="" textlink="">
      <xdr:nvSpPr>
        <xdr:cNvPr id="660" name="n_2mainValue【学校施設】&#10;有形固定資産減価償却率">
          <a:extLst>
            <a:ext uri="{FF2B5EF4-FFF2-40B4-BE49-F238E27FC236}">
              <a16:creationId xmlns:a16="http://schemas.microsoft.com/office/drawing/2014/main" id="{3215A0F9-BBD4-487E-BD2B-649CEDA4CBA2}"/>
            </a:ext>
          </a:extLst>
        </xdr:cNvPr>
        <xdr:cNvSpPr txBox="1"/>
      </xdr:nvSpPr>
      <xdr:spPr>
        <a:xfrm>
          <a:off x="12964169" y="874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97807</xdr:rowOff>
    </xdr:from>
    <xdr:ext cx="405111" cy="259045"/>
    <xdr:sp macro="" textlink="">
      <xdr:nvSpPr>
        <xdr:cNvPr id="661" name="n_3mainValue【学校施設】&#10;有形固定資産減価償却率">
          <a:extLst>
            <a:ext uri="{FF2B5EF4-FFF2-40B4-BE49-F238E27FC236}">
              <a16:creationId xmlns:a16="http://schemas.microsoft.com/office/drawing/2014/main" id="{D6DDC005-7F9A-4FDB-BA9B-B859D2D3F7FB}"/>
            </a:ext>
          </a:extLst>
        </xdr:cNvPr>
        <xdr:cNvSpPr txBox="1"/>
      </xdr:nvSpPr>
      <xdr:spPr>
        <a:xfrm>
          <a:off x="12164069" y="867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59707</xdr:rowOff>
    </xdr:from>
    <xdr:ext cx="405111" cy="259045"/>
    <xdr:sp macro="" textlink="">
      <xdr:nvSpPr>
        <xdr:cNvPr id="662" name="n_4mainValue【学校施設】&#10;有形固定資産減価償却率">
          <a:extLst>
            <a:ext uri="{FF2B5EF4-FFF2-40B4-BE49-F238E27FC236}">
              <a16:creationId xmlns:a16="http://schemas.microsoft.com/office/drawing/2014/main" id="{F25337D3-C2DA-4372-B5E4-8AA388ED7217}"/>
            </a:ext>
          </a:extLst>
        </xdr:cNvPr>
        <xdr:cNvSpPr txBox="1"/>
      </xdr:nvSpPr>
      <xdr:spPr>
        <a:xfrm>
          <a:off x="11354444" y="864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1328A7D0-E7BB-42FA-BFCB-281B6482C1CF}"/>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DFC01085-3899-4FA6-BAB2-DE985A5BE50E}"/>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F5C6884C-5CC0-4C4E-806F-D9C121689629}"/>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EBCA3A5C-6746-4749-B170-99434DFD9D92}"/>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8222B5D-840F-4675-BD7A-92C2C549BFD6}"/>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F1865C27-74F3-4374-9A70-0314ECF05DA2}"/>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44E9A5F7-23E6-4572-83DD-FA170135097D}"/>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FD3C0672-8EE1-4313-BA13-577D01E2C840}"/>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D4C4E390-324B-43AD-8573-7F8D1F1B267C}"/>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E2C76454-B7CB-4456-A49C-364045A97791}"/>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760BA934-E758-449F-8FA5-39EBE613565A}"/>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401F9C68-4B56-46BC-807A-499832D1B31B}"/>
            </a:ext>
          </a:extLst>
        </xdr:cNvPr>
        <xdr:cNvCxnSpPr/>
      </xdr:nvCxnSpPr>
      <xdr:spPr>
        <a:xfrm>
          <a:off x="16459200" y="10258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B264F38B-687E-4424-BBC2-3CB318D567DA}"/>
            </a:ext>
          </a:extLst>
        </xdr:cNvPr>
        <xdr:cNvSpPr txBox="1"/>
      </xdr:nvSpPr>
      <xdr:spPr>
        <a:xfrm>
          <a:off x="16052346" y="10122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AA16DC78-E684-4E3C-9C9F-6A87B7D17AE1}"/>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A736393A-2EA8-4DFC-8B2D-AE6B2184CB7E}"/>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04325B4C-4154-4FC0-A916-CA1BA16023AC}"/>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D86919D6-E451-4932-A4D7-B6B0522F23A1}"/>
            </a:ext>
          </a:extLst>
        </xdr:cNvPr>
        <xdr:cNvSpPr txBox="1"/>
      </xdr:nvSpPr>
      <xdr:spPr>
        <a:xfrm>
          <a:off x="16052346"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6638D14-E1D3-4A5C-8753-3DFEBB5319A3}"/>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82535069-7D29-40A1-A8BB-F635A23864D6}"/>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35D2F186-7CD3-4FBB-9C04-7AFD66B5D89C}"/>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3F73AF0A-B9CB-463A-9AA7-3E431F14CF1A}"/>
            </a:ext>
          </a:extLst>
        </xdr:cNvPr>
        <xdr:cNvCxnSpPr/>
      </xdr:nvCxnSpPr>
      <xdr:spPr>
        <a:xfrm flipV="1">
          <a:off x="19954239" y="9067229"/>
          <a:ext cx="0" cy="113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2300AC6E-DC08-4D7A-8F01-1F554A528929}"/>
            </a:ext>
          </a:extLst>
        </xdr:cNvPr>
        <xdr:cNvSpPr txBox="1"/>
      </xdr:nvSpPr>
      <xdr:spPr>
        <a:xfrm>
          <a:off x="19992975" y="102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9855922E-51FA-4028-AB73-1236DEDE49EF}"/>
            </a:ext>
          </a:extLst>
        </xdr:cNvPr>
        <xdr:cNvCxnSpPr/>
      </xdr:nvCxnSpPr>
      <xdr:spPr>
        <a:xfrm>
          <a:off x="19878675" y="102041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F9D153FF-F164-4542-A042-8E68910BC425}"/>
            </a:ext>
          </a:extLst>
        </xdr:cNvPr>
        <xdr:cNvSpPr txBox="1"/>
      </xdr:nvSpPr>
      <xdr:spPr>
        <a:xfrm>
          <a:off x="19992975" y="88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4A594876-9DFA-4D1A-B741-1D6D98F57946}"/>
            </a:ext>
          </a:extLst>
        </xdr:cNvPr>
        <xdr:cNvCxnSpPr/>
      </xdr:nvCxnSpPr>
      <xdr:spPr>
        <a:xfrm>
          <a:off x="19878675" y="90672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a:extLst>
            <a:ext uri="{FF2B5EF4-FFF2-40B4-BE49-F238E27FC236}">
              <a16:creationId xmlns:a16="http://schemas.microsoft.com/office/drawing/2014/main" id="{AA560237-DB3B-4158-94BE-E5137ED8A01C}"/>
            </a:ext>
          </a:extLst>
        </xdr:cNvPr>
        <xdr:cNvSpPr txBox="1"/>
      </xdr:nvSpPr>
      <xdr:spPr>
        <a:xfrm>
          <a:off x="19992975" y="9817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C0015473-2D9D-4D79-9310-15D7CD7CD039}"/>
            </a:ext>
          </a:extLst>
        </xdr:cNvPr>
        <xdr:cNvSpPr/>
      </xdr:nvSpPr>
      <xdr:spPr>
        <a:xfrm>
          <a:off x="19897725" y="98393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CE3A527F-F08A-4F9A-B1CF-DBE880CCCE69}"/>
            </a:ext>
          </a:extLst>
        </xdr:cNvPr>
        <xdr:cNvSpPr/>
      </xdr:nvSpPr>
      <xdr:spPr>
        <a:xfrm>
          <a:off x="19154775" y="984046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A5F53369-D102-4FBA-8B4E-DE41F48F5B7D}"/>
            </a:ext>
          </a:extLst>
        </xdr:cNvPr>
        <xdr:cNvSpPr/>
      </xdr:nvSpPr>
      <xdr:spPr>
        <a:xfrm>
          <a:off x="18345150" y="98398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C69A4845-A397-45FF-8D6A-201B340562A7}"/>
            </a:ext>
          </a:extLst>
        </xdr:cNvPr>
        <xdr:cNvSpPr/>
      </xdr:nvSpPr>
      <xdr:spPr>
        <a:xfrm>
          <a:off x="17554575" y="98604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FFD6D073-8C8C-4C38-AEEF-EF18AECB8AC7}"/>
            </a:ext>
          </a:extLst>
        </xdr:cNvPr>
        <xdr:cNvSpPr/>
      </xdr:nvSpPr>
      <xdr:spPr>
        <a:xfrm>
          <a:off x="16754475" y="98569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D73A4714-C572-4E16-8E61-8E6D80360604}"/>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D232C540-0793-4C1B-8BFA-E7A67B6D83CE}"/>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B626D6B8-981E-4E15-978A-07FF01BF73E0}"/>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B3779308-D9C8-463D-90D7-222FBCB1F7E1}"/>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9F87384-D3AC-4838-8EF8-DBC25B1DA6F4}"/>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163513</xdr:rowOff>
    </xdr:from>
    <xdr:to>
      <xdr:col>116</xdr:col>
      <xdr:colOff>114300</xdr:colOff>
      <xdr:row>60</xdr:row>
      <xdr:rowOff>93663</xdr:rowOff>
    </xdr:to>
    <xdr:sp macro="" textlink="">
      <xdr:nvSpPr>
        <xdr:cNvPr id="699" name="楕円 698">
          <a:extLst>
            <a:ext uri="{FF2B5EF4-FFF2-40B4-BE49-F238E27FC236}">
              <a16:creationId xmlns:a16="http://schemas.microsoft.com/office/drawing/2014/main" id="{E5D802DA-CCAA-4F42-B24F-14D882DF5374}"/>
            </a:ext>
          </a:extLst>
        </xdr:cNvPr>
        <xdr:cNvSpPr/>
      </xdr:nvSpPr>
      <xdr:spPr>
        <a:xfrm>
          <a:off x="19897725" y="97139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14940</xdr:rowOff>
    </xdr:from>
    <xdr:ext cx="469744" cy="259045"/>
    <xdr:sp macro="" textlink="">
      <xdr:nvSpPr>
        <xdr:cNvPr id="700" name="【学校施設】&#10;一人当たり面積該当値テキスト">
          <a:extLst>
            <a:ext uri="{FF2B5EF4-FFF2-40B4-BE49-F238E27FC236}">
              <a16:creationId xmlns:a16="http://schemas.microsoft.com/office/drawing/2014/main" id="{9375DF4D-F606-49B7-A325-818E2ED811E1}"/>
            </a:ext>
          </a:extLst>
        </xdr:cNvPr>
        <xdr:cNvSpPr txBox="1"/>
      </xdr:nvSpPr>
      <xdr:spPr>
        <a:xfrm>
          <a:off x="19992975" y="956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8065</xdr:rowOff>
    </xdr:from>
    <xdr:to>
      <xdr:col>112</xdr:col>
      <xdr:colOff>38100</xdr:colOff>
      <xdr:row>60</xdr:row>
      <xdr:rowOff>109665</xdr:rowOff>
    </xdr:to>
    <xdr:sp macro="" textlink="">
      <xdr:nvSpPr>
        <xdr:cNvPr id="701" name="楕円 700">
          <a:extLst>
            <a:ext uri="{FF2B5EF4-FFF2-40B4-BE49-F238E27FC236}">
              <a16:creationId xmlns:a16="http://schemas.microsoft.com/office/drawing/2014/main" id="{2530F715-AC2D-403C-9E82-C41379E5555C}"/>
            </a:ext>
          </a:extLst>
        </xdr:cNvPr>
        <xdr:cNvSpPr/>
      </xdr:nvSpPr>
      <xdr:spPr>
        <a:xfrm>
          <a:off x="19154775" y="97267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42863</xdr:rowOff>
    </xdr:from>
    <xdr:to>
      <xdr:col>116</xdr:col>
      <xdr:colOff>63500</xdr:colOff>
      <xdr:row>60</xdr:row>
      <xdr:rowOff>58865</xdr:rowOff>
    </xdr:to>
    <xdr:cxnSp macro="">
      <xdr:nvCxnSpPr>
        <xdr:cNvPr id="702" name="直線コネクタ 701">
          <a:extLst>
            <a:ext uri="{FF2B5EF4-FFF2-40B4-BE49-F238E27FC236}">
              <a16:creationId xmlns:a16="http://schemas.microsoft.com/office/drawing/2014/main" id="{49CCE176-A784-4309-9191-ED38D52EB5C4}"/>
            </a:ext>
          </a:extLst>
        </xdr:cNvPr>
        <xdr:cNvCxnSpPr/>
      </xdr:nvCxnSpPr>
      <xdr:spPr>
        <a:xfrm flipV="1">
          <a:off x="19202400" y="9761538"/>
          <a:ext cx="752475"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23495</xdr:rowOff>
    </xdr:from>
    <xdr:to>
      <xdr:col>107</xdr:col>
      <xdr:colOff>101600</xdr:colOff>
      <xdr:row>60</xdr:row>
      <xdr:rowOff>125095</xdr:rowOff>
    </xdr:to>
    <xdr:sp macro="" textlink="">
      <xdr:nvSpPr>
        <xdr:cNvPr id="703" name="楕円 702">
          <a:extLst>
            <a:ext uri="{FF2B5EF4-FFF2-40B4-BE49-F238E27FC236}">
              <a16:creationId xmlns:a16="http://schemas.microsoft.com/office/drawing/2014/main" id="{B5EF06E3-0292-44D1-86C7-0748FECD6C34}"/>
            </a:ext>
          </a:extLst>
        </xdr:cNvPr>
        <xdr:cNvSpPr/>
      </xdr:nvSpPr>
      <xdr:spPr>
        <a:xfrm>
          <a:off x="18345150" y="9742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58865</xdr:rowOff>
    </xdr:from>
    <xdr:to>
      <xdr:col>111</xdr:col>
      <xdr:colOff>177800</xdr:colOff>
      <xdr:row>60</xdr:row>
      <xdr:rowOff>74295</xdr:rowOff>
    </xdr:to>
    <xdr:cxnSp macro="">
      <xdr:nvCxnSpPr>
        <xdr:cNvPr id="704" name="直線コネクタ 703">
          <a:extLst>
            <a:ext uri="{FF2B5EF4-FFF2-40B4-BE49-F238E27FC236}">
              <a16:creationId xmlns:a16="http://schemas.microsoft.com/office/drawing/2014/main" id="{A42A19C4-E519-47E9-A61D-42AC1A7E26A1}"/>
            </a:ext>
          </a:extLst>
        </xdr:cNvPr>
        <xdr:cNvCxnSpPr/>
      </xdr:nvCxnSpPr>
      <xdr:spPr>
        <a:xfrm flipV="1">
          <a:off x="18392775" y="9774365"/>
          <a:ext cx="809625"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36640</xdr:rowOff>
    </xdr:from>
    <xdr:to>
      <xdr:col>102</xdr:col>
      <xdr:colOff>165100</xdr:colOff>
      <xdr:row>60</xdr:row>
      <xdr:rowOff>138240</xdr:rowOff>
    </xdr:to>
    <xdr:sp macro="" textlink="">
      <xdr:nvSpPr>
        <xdr:cNvPr id="705" name="楕円 704">
          <a:extLst>
            <a:ext uri="{FF2B5EF4-FFF2-40B4-BE49-F238E27FC236}">
              <a16:creationId xmlns:a16="http://schemas.microsoft.com/office/drawing/2014/main" id="{1ADC5454-D87A-4993-8B0D-F92EA5601F3E}"/>
            </a:ext>
          </a:extLst>
        </xdr:cNvPr>
        <xdr:cNvSpPr/>
      </xdr:nvSpPr>
      <xdr:spPr>
        <a:xfrm>
          <a:off x="17554575" y="97521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74295</xdr:rowOff>
    </xdr:from>
    <xdr:to>
      <xdr:col>107</xdr:col>
      <xdr:colOff>50800</xdr:colOff>
      <xdr:row>60</xdr:row>
      <xdr:rowOff>87440</xdr:rowOff>
    </xdr:to>
    <xdr:cxnSp macro="">
      <xdr:nvCxnSpPr>
        <xdr:cNvPr id="706" name="直線コネクタ 705">
          <a:extLst>
            <a:ext uri="{FF2B5EF4-FFF2-40B4-BE49-F238E27FC236}">
              <a16:creationId xmlns:a16="http://schemas.microsoft.com/office/drawing/2014/main" id="{BA2B7019-4AA3-4B30-B5C5-75CF65F4FAA5}"/>
            </a:ext>
          </a:extLst>
        </xdr:cNvPr>
        <xdr:cNvCxnSpPr/>
      </xdr:nvCxnSpPr>
      <xdr:spPr>
        <a:xfrm flipV="1">
          <a:off x="17602200" y="9789795"/>
          <a:ext cx="790575" cy="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48069</xdr:rowOff>
    </xdr:from>
    <xdr:to>
      <xdr:col>98</xdr:col>
      <xdr:colOff>38100</xdr:colOff>
      <xdr:row>60</xdr:row>
      <xdr:rowOff>149669</xdr:rowOff>
    </xdr:to>
    <xdr:sp macro="" textlink="">
      <xdr:nvSpPr>
        <xdr:cNvPr id="707" name="楕円 706">
          <a:extLst>
            <a:ext uri="{FF2B5EF4-FFF2-40B4-BE49-F238E27FC236}">
              <a16:creationId xmlns:a16="http://schemas.microsoft.com/office/drawing/2014/main" id="{9B6F5DFB-C125-48B4-AEAD-7DE817981E9F}"/>
            </a:ext>
          </a:extLst>
        </xdr:cNvPr>
        <xdr:cNvSpPr/>
      </xdr:nvSpPr>
      <xdr:spPr>
        <a:xfrm>
          <a:off x="16754475" y="976039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87440</xdr:rowOff>
    </xdr:from>
    <xdr:to>
      <xdr:col>102</xdr:col>
      <xdr:colOff>114300</xdr:colOff>
      <xdr:row>60</xdr:row>
      <xdr:rowOff>98869</xdr:rowOff>
    </xdr:to>
    <xdr:cxnSp macro="">
      <xdr:nvCxnSpPr>
        <xdr:cNvPr id="708" name="直線コネクタ 707">
          <a:extLst>
            <a:ext uri="{FF2B5EF4-FFF2-40B4-BE49-F238E27FC236}">
              <a16:creationId xmlns:a16="http://schemas.microsoft.com/office/drawing/2014/main" id="{02D70B0E-4EC8-4F27-A71C-1A1FE508FA0D}"/>
            </a:ext>
          </a:extLst>
        </xdr:cNvPr>
        <xdr:cNvCxnSpPr/>
      </xdr:nvCxnSpPr>
      <xdr:spPr>
        <a:xfrm flipV="1">
          <a:off x="16802100" y="9799765"/>
          <a:ext cx="8001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09" name="n_1aveValue【学校施設】&#10;一人当たり面積">
          <a:extLst>
            <a:ext uri="{FF2B5EF4-FFF2-40B4-BE49-F238E27FC236}">
              <a16:creationId xmlns:a16="http://schemas.microsoft.com/office/drawing/2014/main" id="{5C148989-733A-471C-B0E4-12DA56B277BB}"/>
            </a:ext>
          </a:extLst>
        </xdr:cNvPr>
        <xdr:cNvSpPr txBox="1"/>
      </xdr:nvSpPr>
      <xdr:spPr>
        <a:xfrm>
          <a:off x="18983402" y="992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0" name="n_2aveValue【学校施設】&#10;一人当たり面積">
          <a:extLst>
            <a:ext uri="{FF2B5EF4-FFF2-40B4-BE49-F238E27FC236}">
              <a16:creationId xmlns:a16="http://schemas.microsoft.com/office/drawing/2014/main" id="{3FD267D1-7188-4FEE-8583-F2D9779AAC38}"/>
            </a:ext>
          </a:extLst>
        </xdr:cNvPr>
        <xdr:cNvSpPr txBox="1"/>
      </xdr:nvSpPr>
      <xdr:spPr>
        <a:xfrm>
          <a:off x="18183302" y="992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711" name="n_3aveValue【学校施設】&#10;一人当たり面積">
          <a:extLst>
            <a:ext uri="{FF2B5EF4-FFF2-40B4-BE49-F238E27FC236}">
              <a16:creationId xmlns:a16="http://schemas.microsoft.com/office/drawing/2014/main" id="{FB92AB10-FEB3-4640-9D46-50F509A25C32}"/>
            </a:ext>
          </a:extLst>
        </xdr:cNvPr>
        <xdr:cNvSpPr txBox="1"/>
      </xdr:nvSpPr>
      <xdr:spPr>
        <a:xfrm>
          <a:off x="17383202" y="994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712" name="n_4aveValue【学校施設】&#10;一人当たり面積">
          <a:extLst>
            <a:ext uri="{FF2B5EF4-FFF2-40B4-BE49-F238E27FC236}">
              <a16:creationId xmlns:a16="http://schemas.microsoft.com/office/drawing/2014/main" id="{8D4968F9-EC87-440D-9022-5569C1E7BDEF}"/>
            </a:ext>
          </a:extLst>
        </xdr:cNvPr>
        <xdr:cNvSpPr txBox="1"/>
      </xdr:nvSpPr>
      <xdr:spPr>
        <a:xfrm>
          <a:off x="16592627" y="994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126192</xdr:rowOff>
    </xdr:from>
    <xdr:ext cx="469744" cy="259045"/>
    <xdr:sp macro="" textlink="">
      <xdr:nvSpPr>
        <xdr:cNvPr id="713" name="n_1mainValue【学校施設】&#10;一人当たり面積">
          <a:extLst>
            <a:ext uri="{FF2B5EF4-FFF2-40B4-BE49-F238E27FC236}">
              <a16:creationId xmlns:a16="http://schemas.microsoft.com/office/drawing/2014/main" id="{294023DC-8E4F-4958-A57C-9F8EC27961C4}"/>
            </a:ext>
          </a:extLst>
        </xdr:cNvPr>
        <xdr:cNvSpPr txBox="1"/>
      </xdr:nvSpPr>
      <xdr:spPr>
        <a:xfrm>
          <a:off x="18983402" y="951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141622</xdr:rowOff>
    </xdr:from>
    <xdr:ext cx="469744" cy="259045"/>
    <xdr:sp macro="" textlink="">
      <xdr:nvSpPr>
        <xdr:cNvPr id="714" name="n_2mainValue【学校施設】&#10;一人当たり面積">
          <a:extLst>
            <a:ext uri="{FF2B5EF4-FFF2-40B4-BE49-F238E27FC236}">
              <a16:creationId xmlns:a16="http://schemas.microsoft.com/office/drawing/2014/main" id="{5D0CE654-0E93-4560-8D52-491F02A936BF}"/>
            </a:ext>
          </a:extLst>
        </xdr:cNvPr>
        <xdr:cNvSpPr txBox="1"/>
      </xdr:nvSpPr>
      <xdr:spPr>
        <a:xfrm>
          <a:off x="18183302"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154767</xdr:rowOff>
    </xdr:from>
    <xdr:ext cx="469744" cy="259045"/>
    <xdr:sp macro="" textlink="">
      <xdr:nvSpPr>
        <xdr:cNvPr id="715" name="n_3mainValue【学校施設】&#10;一人当たり面積">
          <a:extLst>
            <a:ext uri="{FF2B5EF4-FFF2-40B4-BE49-F238E27FC236}">
              <a16:creationId xmlns:a16="http://schemas.microsoft.com/office/drawing/2014/main" id="{C3628ED0-FCB5-4B6F-8BF5-56D2296C655E}"/>
            </a:ext>
          </a:extLst>
        </xdr:cNvPr>
        <xdr:cNvSpPr txBox="1"/>
      </xdr:nvSpPr>
      <xdr:spPr>
        <a:xfrm>
          <a:off x="17383202" y="954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166196</xdr:rowOff>
    </xdr:from>
    <xdr:ext cx="469744" cy="259045"/>
    <xdr:sp macro="" textlink="">
      <xdr:nvSpPr>
        <xdr:cNvPr id="716" name="n_4mainValue【学校施設】&#10;一人当たり面積">
          <a:extLst>
            <a:ext uri="{FF2B5EF4-FFF2-40B4-BE49-F238E27FC236}">
              <a16:creationId xmlns:a16="http://schemas.microsoft.com/office/drawing/2014/main" id="{6D6146CB-99BD-4C03-B736-0F5E1A8EC49D}"/>
            </a:ext>
          </a:extLst>
        </xdr:cNvPr>
        <xdr:cNvSpPr txBox="1"/>
      </xdr:nvSpPr>
      <xdr:spPr>
        <a:xfrm>
          <a:off x="16592627" y="955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9611A52C-AD56-40C2-B3AE-F1738138B9EA}"/>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87C2FB1B-4E2F-4114-97CD-DAE41D1CC36D}"/>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D5BCDFC3-3B64-4A6B-B99D-11554AF17E7D}"/>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12407CC-5F7F-48F1-9224-19BC1C4B7AD2}"/>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D9B77B57-A64F-4623-B170-AF39FAC3A096}"/>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97B3FBB8-3EE8-45D6-9BD6-0280B79841E5}"/>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EF7A5E95-8F91-40B1-8949-0A907F63D348}"/>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94E637CC-93EB-418A-B7B8-39C00C548775}"/>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36518B7F-CFC1-4DE5-9585-B7002A0E0956}"/>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465A6028-A200-4F06-B68C-AE6B5949ADED}"/>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CD8FB032-66EA-4293-91EE-E500BAAAE9BF}"/>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F45FC087-70C2-4C06-8D7E-181CB77435AF}"/>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99A23ADE-AE9D-4395-B573-CAD7A599ED86}"/>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0E6C0737-AF6B-44F0-B53D-08E58734464E}"/>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F8601D82-ECB1-4D49-A1AF-3F789066A71B}"/>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FB885E97-BF3A-466C-9040-80FDA10F4985}"/>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6EB91F3B-3B36-492E-B0CF-24822317B3D6}"/>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0060E500-C1E0-4F2C-86C1-5A812BF9AA87}"/>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2706DB21-18F4-4A62-8BE8-3375DEF78ADE}"/>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C0318B6F-58F5-4B88-A855-EE71C5B17DE1}"/>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162DC04A-8974-443E-882E-2EEC68008BDA}"/>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28BB5F6D-6A87-420A-815F-B81B28C25FFC}"/>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C7D31735-7477-46E8-AE16-A3F81B333CDC}"/>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B79AEA68-FA18-4342-A66D-AFB1A6B3EA90}"/>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7B72A108-2AD9-476C-B57E-09458ADB5D4C}"/>
            </a:ext>
          </a:extLst>
        </xdr:cNvPr>
        <xdr:cNvCxnSpPr/>
      </xdr:nvCxnSpPr>
      <xdr:spPr>
        <a:xfrm flipV="1">
          <a:off x="14696439" y="127234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1AFD0699-4EDF-4FE8-AAA7-F2D155D5C4E1}"/>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20D302F2-B367-4910-BD44-5E957CF96AAF}"/>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C5A5536D-CB54-4DC1-9465-4CC5D5894F65}"/>
            </a:ext>
          </a:extLst>
        </xdr:cNvPr>
        <xdr:cNvSpPr txBox="1"/>
      </xdr:nvSpPr>
      <xdr:spPr>
        <a:xfrm>
          <a:off x="14735175" y="1250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610689D2-5EFC-4339-A4D1-63DFEFF30D73}"/>
            </a:ext>
          </a:extLst>
        </xdr:cNvPr>
        <xdr:cNvCxnSpPr/>
      </xdr:nvCxnSpPr>
      <xdr:spPr>
        <a:xfrm>
          <a:off x="14611350" y="127234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6" name="【児童館】&#10;有形固定資産減価償却率平均値テキスト">
          <a:extLst>
            <a:ext uri="{FF2B5EF4-FFF2-40B4-BE49-F238E27FC236}">
              <a16:creationId xmlns:a16="http://schemas.microsoft.com/office/drawing/2014/main" id="{6C9A5D03-135B-4D3A-A79E-AFB62E453BF9}"/>
            </a:ext>
          </a:extLst>
        </xdr:cNvPr>
        <xdr:cNvSpPr txBox="1"/>
      </xdr:nvSpPr>
      <xdr:spPr>
        <a:xfrm>
          <a:off x="14735175" y="13325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DECF2E28-0314-4A75-977F-D59F6EAF5D86}"/>
            </a:ext>
          </a:extLst>
        </xdr:cNvPr>
        <xdr:cNvSpPr/>
      </xdr:nvSpPr>
      <xdr:spPr>
        <a:xfrm>
          <a:off x="14649450" y="134613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E6AB1F94-91D0-4EE5-92E9-C30150253F79}"/>
            </a:ext>
          </a:extLst>
        </xdr:cNvPr>
        <xdr:cNvSpPr/>
      </xdr:nvSpPr>
      <xdr:spPr>
        <a:xfrm>
          <a:off x="13887450" y="134575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5FA29F3F-C01B-4A12-B0CB-390391318CAF}"/>
            </a:ext>
          </a:extLst>
        </xdr:cNvPr>
        <xdr:cNvSpPr/>
      </xdr:nvSpPr>
      <xdr:spPr>
        <a:xfrm>
          <a:off x="13096875" y="134423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a:extLst>
            <a:ext uri="{FF2B5EF4-FFF2-40B4-BE49-F238E27FC236}">
              <a16:creationId xmlns:a16="http://schemas.microsoft.com/office/drawing/2014/main" id="{803D7AB4-0797-4E9E-970C-8FCFE83A4723}"/>
            </a:ext>
          </a:extLst>
        </xdr:cNvPr>
        <xdr:cNvSpPr/>
      </xdr:nvSpPr>
      <xdr:spPr>
        <a:xfrm>
          <a:off x="12296775" y="133927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a:extLst>
            <a:ext uri="{FF2B5EF4-FFF2-40B4-BE49-F238E27FC236}">
              <a16:creationId xmlns:a16="http://schemas.microsoft.com/office/drawing/2014/main" id="{D3354154-FEDA-424A-95B9-5042DD999FD6}"/>
            </a:ext>
          </a:extLst>
        </xdr:cNvPr>
        <xdr:cNvSpPr/>
      </xdr:nvSpPr>
      <xdr:spPr>
        <a:xfrm>
          <a:off x="11487150" y="133464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C356B8D-8482-4AF4-BBE5-ED869CAD08DB}"/>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CA7A8B5-7FEB-4D3E-A847-5FA08C84BD14}"/>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E2E962F-33FE-4124-978B-288749868B8F}"/>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B8C96E0-DF52-41A8-BB0E-A0E3F433C202}"/>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5479543-0906-44CF-B6C3-F4B270E12015}"/>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757" name="楕円 756">
          <a:extLst>
            <a:ext uri="{FF2B5EF4-FFF2-40B4-BE49-F238E27FC236}">
              <a16:creationId xmlns:a16="http://schemas.microsoft.com/office/drawing/2014/main" id="{6188EB44-C590-4F69-93E7-CEF402F7320B}"/>
            </a:ext>
          </a:extLst>
        </xdr:cNvPr>
        <xdr:cNvSpPr/>
      </xdr:nvSpPr>
      <xdr:spPr>
        <a:xfrm>
          <a:off x="14649450" y="135807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116222</xdr:rowOff>
    </xdr:from>
    <xdr:ext cx="405111" cy="259045"/>
    <xdr:sp macro="" textlink="">
      <xdr:nvSpPr>
        <xdr:cNvPr id="758" name="【児童館】&#10;有形固定資産減価償却率該当値テキスト">
          <a:extLst>
            <a:ext uri="{FF2B5EF4-FFF2-40B4-BE49-F238E27FC236}">
              <a16:creationId xmlns:a16="http://schemas.microsoft.com/office/drawing/2014/main" id="{7664BFD1-0476-4C2F-AD21-3571859EBDFF}"/>
            </a:ext>
          </a:extLst>
        </xdr:cNvPr>
        <xdr:cNvSpPr txBox="1"/>
      </xdr:nvSpPr>
      <xdr:spPr>
        <a:xfrm>
          <a:off x="14735175"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126364</xdr:rowOff>
    </xdr:from>
    <xdr:to>
      <xdr:col>81</xdr:col>
      <xdr:colOff>101600</xdr:colOff>
      <xdr:row>84</xdr:row>
      <xdr:rowOff>56514</xdr:rowOff>
    </xdr:to>
    <xdr:sp macro="" textlink="">
      <xdr:nvSpPr>
        <xdr:cNvPr id="759" name="楕円 758">
          <a:extLst>
            <a:ext uri="{FF2B5EF4-FFF2-40B4-BE49-F238E27FC236}">
              <a16:creationId xmlns:a16="http://schemas.microsoft.com/office/drawing/2014/main" id="{5A70BF8B-D396-46BC-9B0F-529C1B3F16C5}"/>
            </a:ext>
          </a:extLst>
        </xdr:cNvPr>
        <xdr:cNvSpPr/>
      </xdr:nvSpPr>
      <xdr:spPr>
        <a:xfrm>
          <a:off x="13887450" y="135629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5714</xdr:rowOff>
    </xdr:from>
    <xdr:to>
      <xdr:col>85</xdr:col>
      <xdr:colOff>127000</xdr:colOff>
      <xdr:row>84</xdr:row>
      <xdr:rowOff>17145</xdr:rowOff>
    </xdr:to>
    <xdr:cxnSp macro="">
      <xdr:nvCxnSpPr>
        <xdr:cNvPr id="760" name="直線コネクタ 759">
          <a:extLst>
            <a:ext uri="{FF2B5EF4-FFF2-40B4-BE49-F238E27FC236}">
              <a16:creationId xmlns:a16="http://schemas.microsoft.com/office/drawing/2014/main" id="{8187592F-5309-4E55-8C36-73D002DE038F}"/>
            </a:ext>
          </a:extLst>
        </xdr:cNvPr>
        <xdr:cNvCxnSpPr/>
      </xdr:nvCxnSpPr>
      <xdr:spPr>
        <a:xfrm>
          <a:off x="13935075" y="13610589"/>
          <a:ext cx="762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97789</xdr:rowOff>
    </xdr:from>
    <xdr:to>
      <xdr:col>76</xdr:col>
      <xdr:colOff>165100</xdr:colOff>
      <xdr:row>84</xdr:row>
      <xdr:rowOff>27939</xdr:rowOff>
    </xdr:to>
    <xdr:sp macro="" textlink="">
      <xdr:nvSpPr>
        <xdr:cNvPr id="761" name="楕円 760">
          <a:extLst>
            <a:ext uri="{FF2B5EF4-FFF2-40B4-BE49-F238E27FC236}">
              <a16:creationId xmlns:a16="http://schemas.microsoft.com/office/drawing/2014/main" id="{45098A0B-48A0-4700-BCF6-81CCAD29564C}"/>
            </a:ext>
          </a:extLst>
        </xdr:cNvPr>
        <xdr:cNvSpPr/>
      </xdr:nvSpPr>
      <xdr:spPr>
        <a:xfrm>
          <a:off x="13096875" y="135375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148589</xdr:rowOff>
    </xdr:from>
    <xdr:to>
      <xdr:col>81</xdr:col>
      <xdr:colOff>50800</xdr:colOff>
      <xdr:row>84</xdr:row>
      <xdr:rowOff>5714</xdr:rowOff>
    </xdr:to>
    <xdr:cxnSp macro="">
      <xdr:nvCxnSpPr>
        <xdr:cNvPr id="762" name="直線コネクタ 761">
          <a:extLst>
            <a:ext uri="{FF2B5EF4-FFF2-40B4-BE49-F238E27FC236}">
              <a16:creationId xmlns:a16="http://schemas.microsoft.com/office/drawing/2014/main" id="{1F7E54AF-A13B-463B-AB3F-31949485EC60}"/>
            </a:ext>
          </a:extLst>
        </xdr:cNvPr>
        <xdr:cNvCxnSpPr/>
      </xdr:nvCxnSpPr>
      <xdr:spPr>
        <a:xfrm>
          <a:off x="13144500" y="13585189"/>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63" name="楕円 762">
          <a:extLst>
            <a:ext uri="{FF2B5EF4-FFF2-40B4-BE49-F238E27FC236}">
              <a16:creationId xmlns:a16="http://schemas.microsoft.com/office/drawing/2014/main" id="{CCCB6DAF-C32E-4DCE-90FC-79CBA8F4C4EE}"/>
            </a:ext>
          </a:extLst>
        </xdr:cNvPr>
        <xdr:cNvSpPr/>
      </xdr:nvSpPr>
      <xdr:spPr>
        <a:xfrm>
          <a:off x="12296775" y="134956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106680</xdr:rowOff>
    </xdr:from>
    <xdr:to>
      <xdr:col>76</xdr:col>
      <xdr:colOff>114300</xdr:colOff>
      <xdr:row>83</xdr:row>
      <xdr:rowOff>148589</xdr:rowOff>
    </xdr:to>
    <xdr:cxnSp macro="">
      <xdr:nvCxnSpPr>
        <xdr:cNvPr id="764" name="直線コネクタ 763">
          <a:extLst>
            <a:ext uri="{FF2B5EF4-FFF2-40B4-BE49-F238E27FC236}">
              <a16:creationId xmlns:a16="http://schemas.microsoft.com/office/drawing/2014/main" id="{E86C56FB-16E9-49E8-9125-0C750C8EE1E7}"/>
            </a:ext>
          </a:extLst>
        </xdr:cNvPr>
        <xdr:cNvCxnSpPr/>
      </xdr:nvCxnSpPr>
      <xdr:spPr>
        <a:xfrm>
          <a:off x="12344400" y="13543280"/>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13970</xdr:rowOff>
    </xdr:from>
    <xdr:to>
      <xdr:col>67</xdr:col>
      <xdr:colOff>101600</xdr:colOff>
      <xdr:row>83</xdr:row>
      <xdr:rowOff>115570</xdr:rowOff>
    </xdr:to>
    <xdr:sp macro="" textlink="">
      <xdr:nvSpPr>
        <xdr:cNvPr id="765" name="楕円 764">
          <a:extLst>
            <a:ext uri="{FF2B5EF4-FFF2-40B4-BE49-F238E27FC236}">
              <a16:creationId xmlns:a16="http://schemas.microsoft.com/office/drawing/2014/main" id="{6419AD20-ECBD-4129-8C91-9FCAF7C8E373}"/>
            </a:ext>
          </a:extLst>
        </xdr:cNvPr>
        <xdr:cNvSpPr/>
      </xdr:nvSpPr>
      <xdr:spPr>
        <a:xfrm>
          <a:off x="11487150" y="134505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64770</xdr:rowOff>
    </xdr:from>
    <xdr:to>
      <xdr:col>71</xdr:col>
      <xdr:colOff>177800</xdr:colOff>
      <xdr:row>83</xdr:row>
      <xdr:rowOff>106680</xdr:rowOff>
    </xdr:to>
    <xdr:cxnSp macro="">
      <xdr:nvCxnSpPr>
        <xdr:cNvPr id="766" name="直線コネクタ 765">
          <a:extLst>
            <a:ext uri="{FF2B5EF4-FFF2-40B4-BE49-F238E27FC236}">
              <a16:creationId xmlns:a16="http://schemas.microsoft.com/office/drawing/2014/main" id="{C0A9A23F-3329-4523-81C3-2F47DCE63A90}"/>
            </a:ext>
          </a:extLst>
        </xdr:cNvPr>
        <xdr:cNvCxnSpPr/>
      </xdr:nvCxnSpPr>
      <xdr:spPr>
        <a:xfrm>
          <a:off x="11534775" y="13507720"/>
          <a:ext cx="80962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7" name="n_1aveValue【児童館】&#10;有形固定資産減価償却率">
          <a:extLst>
            <a:ext uri="{FF2B5EF4-FFF2-40B4-BE49-F238E27FC236}">
              <a16:creationId xmlns:a16="http://schemas.microsoft.com/office/drawing/2014/main" id="{5B9CEB2A-3920-465F-BADF-10275FC9CEB5}"/>
            </a:ext>
          </a:extLst>
        </xdr:cNvPr>
        <xdr:cNvSpPr txBox="1"/>
      </xdr:nvSpPr>
      <xdr:spPr>
        <a:xfrm>
          <a:off x="13745219"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768" name="n_2aveValue【児童館】&#10;有形固定資産減価償却率">
          <a:extLst>
            <a:ext uri="{FF2B5EF4-FFF2-40B4-BE49-F238E27FC236}">
              <a16:creationId xmlns:a16="http://schemas.microsoft.com/office/drawing/2014/main" id="{D2B380D5-065D-41D6-9938-4AC13FF05A09}"/>
            </a:ext>
          </a:extLst>
        </xdr:cNvPr>
        <xdr:cNvSpPr txBox="1"/>
      </xdr:nvSpPr>
      <xdr:spPr>
        <a:xfrm>
          <a:off x="12964169"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769" name="n_3aveValue【児童館】&#10;有形固定資産減価償却率">
          <a:extLst>
            <a:ext uri="{FF2B5EF4-FFF2-40B4-BE49-F238E27FC236}">
              <a16:creationId xmlns:a16="http://schemas.microsoft.com/office/drawing/2014/main" id="{DCCE6325-5C3A-4662-ACA2-D6500DBA9A23}"/>
            </a:ext>
          </a:extLst>
        </xdr:cNvPr>
        <xdr:cNvSpPr txBox="1"/>
      </xdr:nvSpPr>
      <xdr:spPr>
        <a:xfrm>
          <a:off x="12164069" y="1318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770" name="n_4aveValue【児童館】&#10;有形固定資産減価償却率">
          <a:extLst>
            <a:ext uri="{FF2B5EF4-FFF2-40B4-BE49-F238E27FC236}">
              <a16:creationId xmlns:a16="http://schemas.microsoft.com/office/drawing/2014/main" id="{474C9BED-0203-448B-A8AB-1991498507E0}"/>
            </a:ext>
          </a:extLst>
        </xdr:cNvPr>
        <xdr:cNvSpPr txBox="1"/>
      </xdr:nvSpPr>
      <xdr:spPr>
        <a:xfrm>
          <a:off x="11354444" y="13124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47641</xdr:rowOff>
    </xdr:from>
    <xdr:ext cx="405111" cy="259045"/>
    <xdr:sp macro="" textlink="">
      <xdr:nvSpPr>
        <xdr:cNvPr id="771" name="n_1mainValue【児童館】&#10;有形固定資産減価償却率">
          <a:extLst>
            <a:ext uri="{FF2B5EF4-FFF2-40B4-BE49-F238E27FC236}">
              <a16:creationId xmlns:a16="http://schemas.microsoft.com/office/drawing/2014/main" id="{C94CC769-D1FA-4F53-9302-885E160A5279}"/>
            </a:ext>
          </a:extLst>
        </xdr:cNvPr>
        <xdr:cNvSpPr txBox="1"/>
      </xdr:nvSpPr>
      <xdr:spPr>
        <a:xfrm>
          <a:off x="13745219"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19066</xdr:rowOff>
    </xdr:from>
    <xdr:ext cx="405111" cy="259045"/>
    <xdr:sp macro="" textlink="">
      <xdr:nvSpPr>
        <xdr:cNvPr id="772" name="n_2mainValue【児童館】&#10;有形固定資産減価償却率">
          <a:extLst>
            <a:ext uri="{FF2B5EF4-FFF2-40B4-BE49-F238E27FC236}">
              <a16:creationId xmlns:a16="http://schemas.microsoft.com/office/drawing/2014/main" id="{369F03D0-367A-46A3-AB48-ADC9BDE19BA5}"/>
            </a:ext>
          </a:extLst>
        </xdr:cNvPr>
        <xdr:cNvSpPr txBox="1"/>
      </xdr:nvSpPr>
      <xdr:spPr>
        <a:xfrm>
          <a:off x="12964169" y="1362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73" name="n_3mainValue【児童館】&#10;有形固定資産減価償却率">
          <a:extLst>
            <a:ext uri="{FF2B5EF4-FFF2-40B4-BE49-F238E27FC236}">
              <a16:creationId xmlns:a16="http://schemas.microsoft.com/office/drawing/2014/main" id="{EBE68BE3-9D3C-49D0-B06C-77377A4BF0D7}"/>
            </a:ext>
          </a:extLst>
        </xdr:cNvPr>
        <xdr:cNvSpPr txBox="1"/>
      </xdr:nvSpPr>
      <xdr:spPr>
        <a:xfrm>
          <a:off x="12164069"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106697</xdr:rowOff>
    </xdr:from>
    <xdr:ext cx="405111" cy="259045"/>
    <xdr:sp macro="" textlink="">
      <xdr:nvSpPr>
        <xdr:cNvPr id="774" name="n_4mainValue【児童館】&#10;有形固定資産減価償却率">
          <a:extLst>
            <a:ext uri="{FF2B5EF4-FFF2-40B4-BE49-F238E27FC236}">
              <a16:creationId xmlns:a16="http://schemas.microsoft.com/office/drawing/2014/main" id="{32AEF73D-CA7E-49D7-9F40-EF99CDC0D6FE}"/>
            </a:ext>
          </a:extLst>
        </xdr:cNvPr>
        <xdr:cNvSpPr txBox="1"/>
      </xdr:nvSpPr>
      <xdr:spPr>
        <a:xfrm>
          <a:off x="113544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7BFFA9CE-F5F9-43B3-AEF1-2693628BE3B5}"/>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66953910-56CF-439A-ADBB-0658A07B2F51}"/>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9D2EA74F-3488-47A9-B5A6-A69E76C82F6E}"/>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4B553CA-CD06-4D0F-AE7D-9BEC9332963E}"/>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3C3ED3F7-00C7-490C-9769-14E232C541CD}"/>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8CBBC9E5-B77B-4D5D-AD9C-1529A4140AA1}"/>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F2E78660-3007-4AF8-ADF8-154CD500F99F}"/>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4D247011-2F81-4A3D-8E3F-B70D5EED2A7C}"/>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3AAA9276-2C39-4D51-880B-79870DCABA7A}"/>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D6DCC340-E32C-4C8C-A267-21248BD10CBD}"/>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E606F64B-3FF7-43EF-80F2-FBFEDB0AF60C}"/>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6BA0A54A-CEAD-41FB-AB5D-DAA58ED6352B}"/>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49A34AEC-90B5-477E-BDAD-871A2071558C}"/>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2000A8E2-BAD8-4977-B7F3-D26E1709C4B9}"/>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ED4B7DDC-49EC-40B8-968E-33A95B02598B}"/>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FF223A11-7361-4FC7-AD4E-9672E86F4B37}"/>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6640D9B3-78ED-44A8-BDFC-B985DD81D303}"/>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C5456F3F-53C7-4075-A207-C7FDF3E07882}"/>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35F0B07B-FD47-4213-94BE-8EA4EC53FDA5}"/>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F2236B0B-3C2C-4512-97EC-0C92F4808D78}"/>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4DA4B226-9E8D-4263-AAD1-13B1015C49B8}"/>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B5302D97-C25E-48C4-890E-67A3158D84F3}"/>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D16A450A-EFF5-4E54-ACF5-AC56730FA843}"/>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A13F1D64-A79C-4E5A-B656-24AA6CC65894}"/>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8AC8E238-20DA-4929-95F8-4F4BED135BC4}"/>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1023DD01-E742-498A-9CE4-F511D1E8F005}"/>
            </a:ext>
          </a:extLst>
        </xdr:cNvPr>
        <xdr:cNvCxnSpPr/>
      </xdr:nvCxnSpPr>
      <xdr:spPr>
        <a:xfrm flipV="1">
          <a:off x="19954239" y="12668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7CF1C09F-917B-48AB-8D5C-52DA4BC6FD6A}"/>
            </a:ext>
          </a:extLst>
        </xdr:cNvPr>
        <xdr:cNvSpPr txBox="1"/>
      </xdr:nvSpPr>
      <xdr:spPr>
        <a:xfrm>
          <a:off x="19992975" y="1408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C42D18DB-1CFE-401D-BA2D-A74EF3882260}"/>
            </a:ext>
          </a:extLst>
        </xdr:cNvPr>
        <xdr:cNvCxnSpPr/>
      </xdr:nvCxnSpPr>
      <xdr:spPr>
        <a:xfrm>
          <a:off x="19878675" y="14077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62D90C9A-1A9C-48B2-B21A-194016CA3AD8}"/>
            </a:ext>
          </a:extLst>
        </xdr:cNvPr>
        <xdr:cNvSpPr txBox="1"/>
      </xdr:nvSpPr>
      <xdr:spPr>
        <a:xfrm>
          <a:off x="19992975" y="1246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CCC2873D-AA28-4227-A28C-C05121AE444D}"/>
            </a:ext>
          </a:extLst>
        </xdr:cNvPr>
        <xdr:cNvCxnSpPr/>
      </xdr:nvCxnSpPr>
      <xdr:spPr>
        <a:xfrm>
          <a:off x="19878675" y="1266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5" name="【児童館】&#10;一人当たり面積平均値テキスト">
          <a:extLst>
            <a:ext uri="{FF2B5EF4-FFF2-40B4-BE49-F238E27FC236}">
              <a16:creationId xmlns:a16="http://schemas.microsoft.com/office/drawing/2014/main" id="{7006E987-3BCF-4A6C-BF40-5289875B6C7E}"/>
            </a:ext>
          </a:extLst>
        </xdr:cNvPr>
        <xdr:cNvSpPr txBox="1"/>
      </xdr:nvSpPr>
      <xdr:spPr>
        <a:xfrm>
          <a:off x="19992975" y="1349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816B92FF-7498-415D-B64F-B5EBB7CE737C}"/>
            </a:ext>
          </a:extLst>
        </xdr:cNvPr>
        <xdr:cNvSpPr/>
      </xdr:nvSpPr>
      <xdr:spPr>
        <a:xfrm>
          <a:off x="19897725" y="136379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FFB765F7-1CF9-4C4C-9D86-C336FEF0E0D1}"/>
            </a:ext>
          </a:extLst>
        </xdr:cNvPr>
        <xdr:cNvSpPr/>
      </xdr:nvSpPr>
      <xdr:spPr>
        <a:xfrm>
          <a:off x="19154775" y="136379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702A5C46-53D7-46EE-A92C-81A4714FC499}"/>
            </a:ext>
          </a:extLst>
        </xdr:cNvPr>
        <xdr:cNvSpPr/>
      </xdr:nvSpPr>
      <xdr:spPr>
        <a:xfrm>
          <a:off x="18345150" y="136511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a:extLst>
            <a:ext uri="{FF2B5EF4-FFF2-40B4-BE49-F238E27FC236}">
              <a16:creationId xmlns:a16="http://schemas.microsoft.com/office/drawing/2014/main" id="{A7A46594-D3B6-4999-9594-B88A6B504829}"/>
            </a:ext>
          </a:extLst>
        </xdr:cNvPr>
        <xdr:cNvSpPr/>
      </xdr:nvSpPr>
      <xdr:spPr>
        <a:xfrm>
          <a:off x="17554575" y="136674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a:extLst>
            <a:ext uri="{FF2B5EF4-FFF2-40B4-BE49-F238E27FC236}">
              <a16:creationId xmlns:a16="http://schemas.microsoft.com/office/drawing/2014/main" id="{05FAAEC5-8671-493B-B65A-4C3C8DBB2AD7}"/>
            </a:ext>
          </a:extLst>
        </xdr:cNvPr>
        <xdr:cNvSpPr/>
      </xdr:nvSpPr>
      <xdr:spPr>
        <a:xfrm>
          <a:off x="16754475" y="136674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8E3B749C-CD4B-4DCC-A553-99CFE957D133}"/>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7827CB6-CABA-48FD-AE8F-F3639B98950D}"/>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4F946B85-1A92-45DF-9007-1DEB26C7283B}"/>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7B4F36A-2496-4402-9E29-D2484C1D92D0}"/>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29316518-ADB4-4CDE-A84C-C975FD9A989A}"/>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816" name="楕円 815">
          <a:extLst>
            <a:ext uri="{FF2B5EF4-FFF2-40B4-BE49-F238E27FC236}">
              <a16:creationId xmlns:a16="http://schemas.microsoft.com/office/drawing/2014/main" id="{7ECF0A8B-4641-4746-8859-40461545A650}"/>
            </a:ext>
          </a:extLst>
        </xdr:cNvPr>
        <xdr:cNvSpPr/>
      </xdr:nvSpPr>
      <xdr:spPr>
        <a:xfrm>
          <a:off x="19897725" y="13925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817" name="【児童館】&#10;一人当たり面積該当値テキスト">
          <a:extLst>
            <a:ext uri="{FF2B5EF4-FFF2-40B4-BE49-F238E27FC236}">
              <a16:creationId xmlns:a16="http://schemas.microsoft.com/office/drawing/2014/main" id="{E648AE6A-B21F-4EE0-82E5-71D0C13E3E3C}"/>
            </a:ext>
          </a:extLst>
        </xdr:cNvPr>
        <xdr:cNvSpPr txBox="1"/>
      </xdr:nvSpPr>
      <xdr:spPr>
        <a:xfrm>
          <a:off x="19992975" y="1383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3629</xdr:rowOff>
    </xdr:from>
    <xdr:to>
      <xdr:col>112</xdr:col>
      <xdr:colOff>38100</xdr:colOff>
      <xdr:row>86</xdr:row>
      <xdr:rowOff>105229</xdr:rowOff>
    </xdr:to>
    <xdr:sp macro="" textlink="">
      <xdr:nvSpPr>
        <xdr:cNvPr id="818" name="楕円 817">
          <a:extLst>
            <a:ext uri="{FF2B5EF4-FFF2-40B4-BE49-F238E27FC236}">
              <a16:creationId xmlns:a16="http://schemas.microsoft.com/office/drawing/2014/main" id="{055AF6B6-FFF5-4A22-BD64-824DDACEB174}"/>
            </a:ext>
          </a:extLst>
        </xdr:cNvPr>
        <xdr:cNvSpPr/>
      </xdr:nvSpPr>
      <xdr:spPr>
        <a:xfrm>
          <a:off x="19154775" y="139323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54429</xdr:rowOff>
    </xdr:to>
    <xdr:cxnSp macro="">
      <xdr:nvCxnSpPr>
        <xdr:cNvPr id="819" name="直線コネクタ 818">
          <a:extLst>
            <a:ext uri="{FF2B5EF4-FFF2-40B4-BE49-F238E27FC236}">
              <a16:creationId xmlns:a16="http://schemas.microsoft.com/office/drawing/2014/main" id="{352337B5-451E-4F81-9241-A0B024B221F4}"/>
            </a:ext>
          </a:extLst>
        </xdr:cNvPr>
        <xdr:cNvCxnSpPr/>
      </xdr:nvCxnSpPr>
      <xdr:spPr>
        <a:xfrm flipV="1">
          <a:off x="19202400" y="13963650"/>
          <a:ext cx="7524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3629</xdr:rowOff>
    </xdr:from>
    <xdr:to>
      <xdr:col>107</xdr:col>
      <xdr:colOff>101600</xdr:colOff>
      <xdr:row>86</xdr:row>
      <xdr:rowOff>105229</xdr:rowOff>
    </xdr:to>
    <xdr:sp macro="" textlink="">
      <xdr:nvSpPr>
        <xdr:cNvPr id="820" name="楕円 819">
          <a:extLst>
            <a:ext uri="{FF2B5EF4-FFF2-40B4-BE49-F238E27FC236}">
              <a16:creationId xmlns:a16="http://schemas.microsoft.com/office/drawing/2014/main" id="{C8CABC8A-D663-46D9-AF55-CD6194CFE71B}"/>
            </a:ext>
          </a:extLst>
        </xdr:cNvPr>
        <xdr:cNvSpPr/>
      </xdr:nvSpPr>
      <xdr:spPr>
        <a:xfrm>
          <a:off x="18345150" y="139323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54429</xdr:rowOff>
    </xdr:from>
    <xdr:to>
      <xdr:col>111</xdr:col>
      <xdr:colOff>177800</xdr:colOff>
      <xdr:row>86</xdr:row>
      <xdr:rowOff>54429</xdr:rowOff>
    </xdr:to>
    <xdr:cxnSp macro="">
      <xdr:nvCxnSpPr>
        <xdr:cNvPr id="821" name="直線コネクタ 820">
          <a:extLst>
            <a:ext uri="{FF2B5EF4-FFF2-40B4-BE49-F238E27FC236}">
              <a16:creationId xmlns:a16="http://schemas.microsoft.com/office/drawing/2014/main" id="{5FDF0D54-2E86-42CA-A5B4-CF5371F2203F}"/>
            </a:ext>
          </a:extLst>
        </xdr:cNvPr>
        <xdr:cNvCxnSpPr/>
      </xdr:nvCxnSpPr>
      <xdr:spPr>
        <a:xfrm>
          <a:off x="18392775" y="1397997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822" name="楕円 821">
          <a:extLst>
            <a:ext uri="{FF2B5EF4-FFF2-40B4-BE49-F238E27FC236}">
              <a16:creationId xmlns:a16="http://schemas.microsoft.com/office/drawing/2014/main" id="{FC555020-72A0-4D18-B0C9-18484965ADBF}"/>
            </a:ext>
          </a:extLst>
        </xdr:cNvPr>
        <xdr:cNvSpPr/>
      </xdr:nvSpPr>
      <xdr:spPr>
        <a:xfrm>
          <a:off x="17554575" y="138702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86</xdr:row>
      <xdr:rowOff>54429</xdr:rowOff>
    </xdr:to>
    <xdr:cxnSp macro="">
      <xdr:nvCxnSpPr>
        <xdr:cNvPr id="823" name="直線コネクタ 822">
          <a:extLst>
            <a:ext uri="{FF2B5EF4-FFF2-40B4-BE49-F238E27FC236}">
              <a16:creationId xmlns:a16="http://schemas.microsoft.com/office/drawing/2014/main" id="{0425B476-D9E8-4449-90E2-BA3ECC2D2590}"/>
            </a:ext>
          </a:extLst>
        </xdr:cNvPr>
        <xdr:cNvCxnSpPr/>
      </xdr:nvCxnSpPr>
      <xdr:spPr>
        <a:xfrm>
          <a:off x="17602200" y="13927364"/>
          <a:ext cx="790575" cy="5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109764</xdr:rowOff>
    </xdr:from>
    <xdr:to>
      <xdr:col>98</xdr:col>
      <xdr:colOff>38100</xdr:colOff>
      <xdr:row>86</xdr:row>
      <xdr:rowOff>39914</xdr:rowOff>
    </xdr:to>
    <xdr:sp macro="" textlink="">
      <xdr:nvSpPr>
        <xdr:cNvPr id="824" name="楕円 823">
          <a:extLst>
            <a:ext uri="{FF2B5EF4-FFF2-40B4-BE49-F238E27FC236}">
              <a16:creationId xmlns:a16="http://schemas.microsoft.com/office/drawing/2014/main" id="{FFAC3971-8599-412C-80D8-1871C3DD7C88}"/>
            </a:ext>
          </a:extLst>
        </xdr:cNvPr>
        <xdr:cNvSpPr/>
      </xdr:nvSpPr>
      <xdr:spPr>
        <a:xfrm>
          <a:off x="16754475" y="138702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85</xdr:row>
      <xdr:rowOff>160564</xdr:rowOff>
    </xdr:to>
    <xdr:cxnSp macro="">
      <xdr:nvCxnSpPr>
        <xdr:cNvPr id="825" name="直線コネクタ 824">
          <a:extLst>
            <a:ext uri="{FF2B5EF4-FFF2-40B4-BE49-F238E27FC236}">
              <a16:creationId xmlns:a16="http://schemas.microsoft.com/office/drawing/2014/main" id="{5784BAA5-C7C1-4E73-9F15-9F3F38955F34}"/>
            </a:ext>
          </a:extLst>
        </xdr:cNvPr>
        <xdr:cNvCxnSpPr/>
      </xdr:nvCxnSpPr>
      <xdr:spPr>
        <a:xfrm>
          <a:off x="16802100" y="139273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6" name="n_1aveValue【児童館】&#10;一人当たり面積">
          <a:extLst>
            <a:ext uri="{FF2B5EF4-FFF2-40B4-BE49-F238E27FC236}">
              <a16:creationId xmlns:a16="http://schemas.microsoft.com/office/drawing/2014/main" id="{9A463F26-7D57-4CEE-93C9-2748CA0A166B}"/>
            </a:ext>
          </a:extLst>
        </xdr:cNvPr>
        <xdr:cNvSpPr txBox="1"/>
      </xdr:nvSpPr>
      <xdr:spPr>
        <a:xfrm>
          <a:off x="18983402" y="134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7" name="n_2aveValue【児童館】&#10;一人当たり面積">
          <a:extLst>
            <a:ext uri="{FF2B5EF4-FFF2-40B4-BE49-F238E27FC236}">
              <a16:creationId xmlns:a16="http://schemas.microsoft.com/office/drawing/2014/main" id="{F07F25AE-87E6-4938-BB12-6C126412B765}"/>
            </a:ext>
          </a:extLst>
        </xdr:cNvPr>
        <xdr:cNvSpPr txBox="1"/>
      </xdr:nvSpPr>
      <xdr:spPr>
        <a:xfrm>
          <a:off x="18183302" y="1343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28" name="n_3aveValue【児童館】&#10;一人当たり面積">
          <a:extLst>
            <a:ext uri="{FF2B5EF4-FFF2-40B4-BE49-F238E27FC236}">
              <a16:creationId xmlns:a16="http://schemas.microsoft.com/office/drawing/2014/main" id="{83C4C5F4-8C90-4E13-9D79-C281149A9835}"/>
            </a:ext>
          </a:extLst>
        </xdr:cNvPr>
        <xdr:cNvSpPr txBox="1"/>
      </xdr:nvSpPr>
      <xdr:spPr>
        <a:xfrm>
          <a:off x="17383202" y="134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829" name="n_4aveValue【児童館】&#10;一人当たり面積">
          <a:extLst>
            <a:ext uri="{FF2B5EF4-FFF2-40B4-BE49-F238E27FC236}">
              <a16:creationId xmlns:a16="http://schemas.microsoft.com/office/drawing/2014/main" id="{5B7AFA75-0B16-47C5-A4C5-4EEB7643506F}"/>
            </a:ext>
          </a:extLst>
        </xdr:cNvPr>
        <xdr:cNvSpPr txBox="1"/>
      </xdr:nvSpPr>
      <xdr:spPr>
        <a:xfrm>
          <a:off x="16592627" y="134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96356</xdr:rowOff>
    </xdr:from>
    <xdr:ext cx="469744" cy="259045"/>
    <xdr:sp macro="" textlink="">
      <xdr:nvSpPr>
        <xdr:cNvPr id="830" name="n_1mainValue【児童館】&#10;一人当たり面積">
          <a:extLst>
            <a:ext uri="{FF2B5EF4-FFF2-40B4-BE49-F238E27FC236}">
              <a16:creationId xmlns:a16="http://schemas.microsoft.com/office/drawing/2014/main" id="{15E2E2ED-B523-4E26-88F5-EE573A8C6843}"/>
            </a:ext>
          </a:extLst>
        </xdr:cNvPr>
        <xdr:cNvSpPr txBox="1"/>
      </xdr:nvSpPr>
      <xdr:spPr>
        <a:xfrm>
          <a:off x="18983402" y="1402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96356</xdr:rowOff>
    </xdr:from>
    <xdr:ext cx="469744" cy="259045"/>
    <xdr:sp macro="" textlink="">
      <xdr:nvSpPr>
        <xdr:cNvPr id="831" name="n_2mainValue【児童館】&#10;一人当たり面積">
          <a:extLst>
            <a:ext uri="{FF2B5EF4-FFF2-40B4-BE49-F238E27FC236}">
              <a16:creationId xmlns:a16="http://schemas.microsoft.com/office/drawing/2014/main" id="{843885AE-922D-499C-8826-1FD77E4D1A65}"/>
            </a:ext>
          </a:extLst>
        </xdr:cNvPr>
        <xdr:cNvSpPr txBox="1"/>
      </xdr:nvSpPr>
      <xdr:spPr>
        <a:xfrm>
          <a:off x="18183302" y="1402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832" name="n_3mainValue【児童館】&#10;一人当たり面積">
          <a:extLst>
            <a:ext uri="{FF2B5EF4-FFF2-40B4-BE49-F238E27FC236}">
              <a16:creationId xmlns:a16="http://schemas.microsoft.com/office/drawing/2014/main" id="{7ACC0762-F5A3-4874-B9F1-D56D3AC58FFB}"/>
            </a:ext>
          </a:extLst>
        </xdr:cNvPr>
        <xdr:cNvSpPr txBox="1"/>
      </xdr:nvSpPr>
      <xdr:spPr>
        <a:xfrm>
          <a:off x="17383202" y="1395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31041</xdr:rowOff>
    </xdr:from>
    <xdr:ext cx="469744" cy="259045"/>
    <xdr:sp macro="" textlink="">
      <xdr:nvSpPr>
        <xdr:cNvPr id="833" name="n_4mainValue【児童館】&#10;一人当たり面積">
          <a:extLst>
            <a:ext uri="{FF2B5EF4-FFF2-40B4-BE49-F238E27FC236}">
              <a16:creationId xmlns:a16="http://schemas.microsoft.com/office/drawing/2014/main" id="{F9156FC5-87B3-4E46-8AE5-B15EED6F81D8}"/>
            </a:ext>
          </a:extLst>
        </xdr:cNvPr>
        <xdr:cNvSpPr txBox="1"/>
      </xdr:nvSpPr>
      <xdr:spPr>
        <a:xfrm>
          <a:off x="16592627" y="1395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BC2191A5-80CA-466F-9EC3-5DDFD77A8BAF}"/>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844695C4-3A7A-4E40-82F2-F6FA3187023B}"/>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B6B62358-1AF4-48E1-9702-9D352BCA6B1C}"/>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F6B65827-13BC-41BD-9E33-B33BF12FB652}"/>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7696EC6A-9253-40AB-9760-BDE0D9EABAF3}"/>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5F9CFE66-A311-41EE-A0E9-24F8BE0F9A76}"/>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B3ADBFD2-7A1E-4D3E-8036-EDE6EEB38EBF}"/>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BAC20B86-A7DA-4251-BEF8-69585EFBD7D9}"/>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0B466AD-4F8A-41B4-B4B8-FD33F0BCEFED}"/>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B9FBA1EF-32A4-4FBB-9592-AC6195951226}"/>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DF6F16F1-41AD-4652-B058-89771D3C8849}"/>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66C1DEB3-6FC3-46B1-8E88-7884278F79D3}"/>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D02E5590-BC1D-4714-9EFE-C0C1C205BA70}"/>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885949AE-4FB3-4DB9-B130-8FBFAC26DCD3}"/>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37FFB076-4324-46DC-AB5A-685DB5891F17}"/>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DF670671-BAF1-4649-B463-AFC5EC20EE86}"/>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04BF9BC6-31C9-4512-8FC5-2100A7B7731F}"/>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87169438-3256-4B82-AC19-779AE12FA234}"/>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57780936-D494-4EFA-A1CC-64096033121F}"/>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073A0420-77EE-499D-8EC4-7504112E97CC}"/>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CBF897D2-FF1D-46A5-8C46-691A00AF252B}"/>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46EF30BD-4DAD-4EBA-875C-ECA8B3F6A66C}"/>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D2922BBC-0CBB-438D-8DD6-D4662537D84F}"/>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2A283FA4-0083-4885-A733-25FFEE55A581}"/>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a:extLst>
            <a:ext uri="{FF2B5EF4-FFF2-40B4-BE49-F238E27FC236}">
              <a16:creationId xmlns:a16="http://schemas.microsoft.com/office/drawing/2014/main" id="{ABA0423F-9E78-4AEB-983C-E814CD9A114D}"/>
            </a:ext>
          </a:extLst>
        </xdr:cNvPr>
        <xdr:cNvCxnSpPr/>
      </xdr:nvCxnSpPr>
      <xdr:spPr>
        <a:xfrm flipV="1">
          <a:off x="14696439" y="16137889"/>
          <a:ext cx="0" cy="135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a:extLst>
            <a:ext uri="{FF2B5EF4-FFF2-40B4-BE49-F238E27FC236}">
              <a16:creationId xmlns:a16="http://schemas.microsoft.com/office/drawing/2014/main" id="{B2C1F260-21BE-4CE9-A1CB-FAC2D90C5555}"/>
            </a:ext>
          </a:extLst>
        </xdr:cNvPr>
        <xdr:cNvSpPr txBox="1"/>
      </xdr:nvSpPr>
      <xdr:spPr>
        <a:xfrm>
          <a:off x="14735175"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3C0973B3-AA39-4EA8-AE63-905F0D41BC6D}"/>
            </a:ext>
          </a:extLst>
        </xdr:cNvPr>
        <xdr:cNvCxnSpPr/>
      </xdr:nvCxnSpPr>
      <xdr:spPr>
        <a:xfrm>
          <a:off x="14611350" y="17496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a:extLst>
            <a:ext uri="{FF2B5EF4-FFF2-40B4-BE49-F238E27FC236}">
              <a16:creationId xmlns:a16="http://schemas.microsoft.com/office/drawing/2014/main" id="{22F5E477-FEC0-403B-97CF-F9F9CC1C14AE}"/>
            </a:ext>
          </a:extLst>
        </xdr:cNvPr>
        <xdr:cNvSpPr txBox="1"/>
      </xdr:nvSpPr>
      <xdr:spPr>
        <a:xfrm>
          <a:off x="14735175" y="1592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a:extLst>
            <a:ext uri="{FF2B5EF4-FFF2-40B4-BE49-F238E27FC236}">
              <a16:creationId xmlns:a16="http://schemas.microsoft.com/office/drawing/2014/main" id="{2BD20538-DE36-4484-B645-ACB0B05B445E}"/>
            </a:ext>
          </a:extLst>
        </xdr:cNvPr>
        <xdr:cNvCxnSpPr/>
      </xdr:nvCxnSpPr>
      <xdr:spPr>
        <a:xfrm>
          <a:off x="14611350" y="161378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863" name="【公民館】&#10;有形固定資産減価償却率平均値テキスト">
          <a:extLst>
            <a:ext uri="{FF2B5EF4-FFF2-40B4-BE49-F238E27FC236}">
              <a16:creationId xmlns:a16="http://schemas.microsoft.com/office/drawing/2014/main" id="{37753D7A-E114-4E4C-A443-78C5BE6580BD}"/>
            </a:ext>
          </a:extLst>
        </xdr:cNvPr>
        <xdr:cNvSpPr txBox="1"/>
      </xdr:nvSpPr>
      <xdr:spPr>
        <a:xfrm>
          <a:off x="14735175" y="16908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a:extLst>
            <a:ext uri="{FF2B5EF4-FFF2-40B4-BE49-F238E27FC236}">
              <a16:creationId xmlns:a16="http://schemas.microsoft.com/office/drawing/2014/main" id="{80B5868D-AD12-470B-A3DA-72C9E58BEB72}"/>
            </a:ext>
          </a:extLst>
        </xdr:cNvPr>
        <xdr:cNvSpPr/>
      </xdr:nvSpPr>
      <xdr:spPr>
        <a:xfrm>
          <a:off x="14649450" y="169233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034632C2-D3FB-4848-BB26-73F79201757E}"/>
            </a:ext>
          </a:extLst>
        </xdr:cNvPr>
        <xdr:cNvSpPr/>
      </xdr:nvSpPr>
      <xdr:spPr>
        <a:xfrm>
          <a:off x="13887450" y="169087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a:extLst>
            <a:ext uri="{FF2B5EF4-FFF2-40B4-BE49-F238E27FC236}">
              <a16:creationId xmlns:a16="http://schemas.microsoft.com/office/drawing/2014/main" id="{FC07A2E7-6D58-40DA-8C57-388EE70C0593}"/>
            </a:ext>
          </a:extLst>
        </xdr:cNvPr>
        <xdr:cNvSpPr/>
      </xdr:nvSpPr>
      <xdr:spPr>
        <a:xfrm>
          <a:off x="13096875" y="168808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67" name="フローチャート: 判断 866">
          <a:extLst>
            <a:ext uri="{FF2B5EF4-FFF2-40B4-BE49-F238E27FC236}">
              <a16:creationId xmlns:a16="http://schemas.microsoft.com/office/drawing/2014/main" id="{3B8467E6-8C58-4BA9-9E1D-9FFBC2CCFBE9}"/>
            </a:ext>
          </a:extLst>
        </xdr:cNvPr>
        <xdr:cNvSpPr/>
      </xdr:nvSpPr>
      <xdr:spPr>
        <a:xfrm>
          <a:off x="12296775" y="168662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a:extLst>
            <a:ext uri="{FF2B5EF4-FFF2-40B4-BE49-F238E27FC236}">
              <a16:creationId xmlns:a16="http://schemas.microsoft.com/office/drawing/2014/main" id="{ECBE3C28-910F-43A9-A231-FB61DB1F1E67}"/>
            </a:ext>
          </a:extLst>
        </xdr:cNvPr>
        <xdr:cNvSpPr/>
      </xdr:nvSpPr>
      <xdr:spPr>
        <a:xfrm>
          <a:off x="11487150" y="16849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33E1AB2E-DC7F-4BD0-BCED-1237BFD23928}"/>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18E1D37-9B23-4C0C-B919-7E2FD3824660}"/>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46967C2-B939-4E96-AB5E-4C0DB5DFEC12}"/>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5DC3376-7643-4825-9AB9-20C91D297663}"/>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82FAE25-91FA-4503-A7AF-13EA2C164778}"/>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99695</xdr:rowOff>
    </xdr:from>
    <xdr:to>
      <xdr:col>85</xdr:col>
      <xdr:colOff>177800</xdr:colOff>
      <xdr:row>104</xdr:row>
      <xdr:rowOff>29845</xdr:rowOff>
    </xdr:to>
    <xdr:sp macro="" textlink="">
      <xdr:nvSpPr>
        <xdr:cNvPr id="874" name="楕円 873">
          <a:extLst>
            <a:ext uri="{FF2B5EF4-FFF2-40B4-BE49-F238E27FC236}">
              <a16:creationId xmlns:a16="http://schemas.microsoft.com/office/drawing/2014/main" id="{D8E69A1F-43C5-4E7C-AFF3-2C0B04F03B7B}"/>
            </a:ext>
          </a:extLst>
        </xdr:cNvPr>
        <xdr:cNvSpPr/>
      </xdr:nvSpPr>
      <xdr:spPr>
        <a:xfrm>
          <a:off x="14649450" y="167811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122572</xdr:rowOff>
    </xdr:from>
    <xdr:ext cx="405111" cy="259045"/>
    <xdr:sp macro="" textlink="">
      <xdr:nvSpPr>
        <xdr:cNvPr id="875" name="【公民館】&#10;有形固定資産減価償却率該当値テキスト">
          <a:extLst>
            <a:ext uri="{FF2B5EF4-FFF2-40B4-BE49-F238E27FC236}">
              <a16:creationId xmlns:a16="http://schemas.microsoft.com/office/drawing/2014/main" id="{E1FD8B03-355B-4B1F-8C80-0E8F6EF6D891}"/>
            </a:ext>
          </a:extLst>
        </xdr:cNvPr>
        <xdr:cNvSpPr txBox="1"/>
      </xdr:nvSpPr>
      <xdr:spPr>
        <a:xfrm>
          <a:off x="14735175" y="1664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53975</xdr:rowOff>
    </xdr:from>
    <xdr:to>
      <xdr:col>81</xdr:col>
      <xdr:colOff>101600</xdr:colOff>
      <xdr:row>103</xdr:row>
      <xdr:rowOff>155575</xdr:rowOff>
    </xdr:to>
    <xdr:sp macro="" textlink="">
      <xdr:nvSpPr>
        <xdr:cNvPr id="876" name="楕円 875">
          <a:extLst>
            <a:ext uri="{FF2B5EF4-FFF2-40B4-BE49-F238E27FC236}">
              <a16:creationId xmlns:a16="http://schemas.microsoft.com/office/drawing/2014/main" id="{D0277826-4916-42AB-8E47-2C1C9B8BA152}"/>
            </a:ext>
          </a:extLst>
        </xdr:cNvPr>
        <xdr:cNvSpPr/>
      </xdr:nvSpPr>
      <xdr:spPr>
        <a:xfrm>
          <a:off x="13887450" y="16732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104775</xdr:rowOff>
    </xdr:from>
    <xdr:to>
      <xdr:col>85</xdr:col>
      <xdr:colOff>127000</xdr:colOff>
      <xdr:row>103</xdr:row>
      <xdr:rowOff>150495</xdr:rowOff>
    </xdr:to>
    <xdr:cxnSp macro="">
      <xdr:nvCxnSpPr>
        <xdr:cNvPr id="877" name="直線コネクタ 876">
          <a:extLst>
            <a:ext uri="{FF2B5EF4-FFF2-40B4-BE49-F238E27FC236}">
              <a16:creationId xmlns:a16="http://schemas.microsoft.com/office/drawing/2014/main" id="{9C051BB6-BE4C-4012-8129-8799527307B2}"/>
            </a:ext>
          </a:extLst>
        </xdr:cNvPr>
        <xdr:cNvCxnSpPr/>
      </xdr:nvCxnSpPr>
      <xdr:spPr>
        <a:xfrm>
          <a:off x="13935075" y="16779875"/>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xdr:rowOff>
    </xdr:from>
    <xdr:to>
      <xdr:col>76</xdr:col>
      <xdr:colOff>165100</xdr:colOff>
      <xdr:row>103</xdr:row>
      <xdr:rowOff>109855</xdr:rowOff>
    </xdr:to>
    <xdr:sp macro="" textlink="">
      <xdr:nvSpPr>
        <xdr:cNvPr id="878" name="楕円 877">
          <a:extLst>
            <a:ext uri="{FF2B5EF4-FFF2-40B4-BE49-F238E27FC236}">
              <a16:creationId xmlns:a16="http://schemas.microsoft.com/office/drawing/2014/main" id="{D1DFE73A-94D4-4207-A2BD-4AEB804F5FD6}"/>
            </a:ext>
          </a:extLst>
        </xdr:cNvPr>
        <xdr:cNvSpPr/>
      </xdr:nvSpPr>
      <xdr:spPr>
        <a:xfrm>
          <a:off x="13096875" y="166897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59055</xdr:rowOff>
    </xdr:from>
    <xdr:to>
      <xdr:col>81</xdr:col>
      <xdr:colOff>50800</xdr:colOff>
      <xdr:row>103</xdr:row>
      <xdr:rowOff>104775</xdr:rowOff>
    </xdr:to>
    <xdr:cxnSp macro="">
      <xdr:nvCxnSpPr>
        <xdr:cNvPr id="879" name="直線コネクタ 878">
          <a:extLst>
            <a:ext uri="{FF2B5EF4-FFF2-40B4-BE49-F238E27FC236}">
              <a16:creationId xmlns:a16="http://schemas.microsoft.com/office/drawing/2014/main" id="{1B73020A-5784-4A79-B153-BA7C4E240FDA}"/>
            </a:ext>
          </a:extLst>
        </xdr:cNvPr>
        <xdr:cNvCxnSpPr/>
      </xdr:nvCxnSpPr>
      <xdr:spPr>
        <a:xfrm>
          <a:off x="13144500" y="16737330"/>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880" name="楕円 879">
          <a:extLst>
            <a:ext uri="{FF2B5EF4-FFF2-40B4-BE49-F238E27FC236}">
              <a16:creationId xmlns:a16="http://schemas.microsoft.com/office/drawing/2014/main" id="{31D2F543-28B4-468A-B822-1A333D879FDB}"/>
            </a:ext>
          </a:extLst>
        </xdr:cNvPr>
        <xdr:cNvSpPr/>
      </xdr:nvSpPr>
      <xdr:spPr>
        <a:xfrm>
          <a:off x="12296775" y="16659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19050</xdr:rowOff>
    </xdr:from>
    <xdr:to>
      <xdr:col>76</xdr:col>
      <xdr:colOff>114300</xdr:colOff>
      <xdr:row>103</xdr:row>
      <xdr:rowOff>59055</xdr:rowOff>
    </xdr:to>
    <xdr:cxnSp macro="">
      <xdr:nvCxnSpPr>
        <xdr:cNvPr id="881" name="直線コネクタ 880">
          <a:extLst>
            <a:ext uri="{FF2B5EF4-FFF2-40B4-BE49-F238E27FC236}">
              <a16:creationId xmlns:a16="http://schemas.microsoft.com/office/drawing/2014/main" id="{8E77BD87-55CA-4D8B-8BCA-9708BFB66AA5}"/>
            </a:ext>
          </a:extLst>
        </xdr:cNvPr>
        <xdr:cNvCxnSpPr/>
      </xdr:nvCxnSpPr>
      <xdr:spPr>
        <a:xfrm>
          <a:off x="12344400" y="1669732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90170</xdr:rowOff>
    </xdr:from>
    <xdr:to>
      <xdr:col>67</xdr:col>
      <xdr:colOff>101600</xdr:colOff>
      <xdr:row>103</xdr:row>
      <xdr:rowOff>20320</xdr:rowOff>
    </xdr:to>
    <xdr:sp macro="" textlink="">
      <xdr:nvSpPr>
        <xdr:cNvPr id="882" name="楕円 881">
          <a:extLst>
            <a:ext uri="{FF2B5EF4-FFF2-40B4-BE49-F238E27FC236}">
              <a16:creationId xmlns:a16="http://schemas.microsoft.com/office/drawing/2014/main" id="{F8F5BDCF-B295-4374-BA89-B741C4C7BF11}"/>
            </a:ext>
          </a:extLst>
        </xdr:cNvPr>
        <xdr:cNvSpPr/>
      </xdr:nvSpPr>
      <xdr:spPr>
        <a:xfrm>
          <a:off x="11487150" y="166033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140970</xdr:rowOff>
    </xdr:from>
    <xdr:to>
      <xdr:col>71</xdr:col>
      <xdr:colOff>177800</xdr:colOff>
      <xdr:row>103</xdr:row>
      <xdr:rowOff>19050</xdr:rowOff>
    </xdr:to>
    <xdr:cxnSp macro="">
      <xdr:nvCxnSpPr>
        <xdr:cNvPr id="883" name="直線コネクタ 882">
          <a:extLst>
            <a:ext uri="{FF2B5EF4-FFF2-40B4-BE49-F238E27FC236}">
              <a16:creationId xmlns:a16="http://schemas.microsoft.com/office/drawing/2014/main" id="{FB67256A-E942-4F51-8C16-159F7E3D7FF0}"/>
            </a:ext>
          </a:extLst>
        </xdr:cNvPr>
        <xdr:cNvCxnSpPr/>
      </xdr:nvCxnSpPr>
      <xdr:spPr>
        <a:xfrm>
          <a:off x="11534775" y="16660495"/>
          <a:ext cx="80962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884" name="n_1aveValue【公民館】&#10;有形固定資産減価償却率">
          <a:extLst>
            <a:ext uri="{FF2B5EF4-FFF2-40B4-BE49-F238E27FC236}">
              <a16:creationId xmlns:a16="http://schemas.microsoft.com/office/drawing/2014/main" id="{C3F3E5AF-DE80-49FC-B003-F48FBF279407}"/>
            </a:ext>
          </a:extLst>
        </xdr:cNvPr>
        <xdr:cNvSpPr txBox="1"/>
      </xdr:nvSpPr>
      <xdr:spPr>
        <a:xfrm>
          <a:off x="13745219" y="1700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885" name="n_2aveValue【公民館】&#10;有形固定資産減価償却率">
          <a:extLst>
            <a:ext uri="{FF2B5EF4-FFF2-40B4-BE49-F238E27FC236}">
              <a16:creationId xmlns:a16="http://schemas.microsoft.com/office/drawing/2014/main" id="{CC3FAD2E-1426-431A-9B82-1B427E9B82EC}"/>
            </a:ext>
          </a:extLst>
        </xdr:cNvPr>
        <xdr:cNvSpPr txBox="1"/>
      </xdr:nvSpPr>
      <xdr:spPr>
        <a:xfrm>
          <a:off x="12964169"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886" name="n_3aveValue【公民館】&#10;有形固定資産減価償却率">
          <a:extLst>
            <a:ext uri="{FF2B5EF4-FFF2-40B4-BE49-F238E27FC236}">
              <a16:creationId xmlns:a16="http://schemas.microsoft.com/office/drawing/2014/main" id="{29D512D4-C77B-4344-A2EA-4946970EB289}"/>
            </a:ext>
          </a:extLst>
        </xdr:cNvPr>
        <xdr:cNvSpPr txBox="1"/>
      </xdr:nvSpPr>
      <xdr:spPr>
        <a:xfrm>
          <a:off x="12164069" y="1696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887" name="n_4aveValue【公民館】&#10;有形固定資産減価償却率">
          <a:extLst>
            <a:ext uri="{FF2B5EF4-FFF2-40B4-BE49-F238E27FC236}">
              <a16:creationId xmlns:a16="http://schemas.microsoft.com/office/drawing/2014/main" id="{C35EB14A-DCB3-4F68-A3FA-424B5DF72C0D}"/>
            </a:ext>
          </a:extLst>
        </xdr:cNvPr>
        <xdr:cNvSpPr txBox="1"/>
      </xdr:nvSpPr>
      <xdr:spPr>
        <a:xfrm>
          <a:off x="11354444" y="1694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652</xdr:rowOff>
    </xdr:from>
    <xdr:ext cx="405111" cy="259045"/>
    <xdr:sp macro="" textlink="">
      <xdr:nvSpPr>
        <xdr:cNvPr id="888" name="n_1mainValue【公民館】&#10;有形固定資産減価償却率">
          <a:extLst>
            <a:ext uri="{FF2B5EF4-FFF2-40B4-BE49-F238E27FC236}">
              <a16:creationId xmlns:a16="http://schemas.microsoft.com/office/drawing/2014/main" id="{F8FA3E30-558D-494D-B776-CFD5169FA108}"/>
            </a:ext>
          </a:extLst>
        </xdr:cNvPr>
        <xdr:cNvSpPr txBox="1"/>
      </xdr:nvSpPr>
      <xdr:spPr>
        <a:xfrm>
          <a:off x="13745219" y="1651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126382</xdr:rowOff>
    </xdr:from>
    <xdr:ext cx="405111" cy="259045"/>
    <xdr:sp macro="" textlink="">
      <xdr:nvSpPr>
        <xdr:cNvPr id="889" name="n_2mainValue【公民館】&#10;有形固定資産減価償却率">
          <a:extLst>
            <a:ext uri="{FF2B5EF4-FFF2-40B4-BE49-F238E27FC236}">
              <a16:creationId xmlns:a16="http://schemas.microsoft.com/office/drawing/2014/main" id="{65991858-AC6B-47D0-B3D4-F1C102D7D82D}"/>
            </a:ext>
          </a:extLst>
        </xdr:cNvPr>
        <xdr:cNvSpPr txBox="1"/>
      </xdr:nvSpPr>
      <xdr:spPr>
        <a:xfrm>
          <a:off x="12964169" y="1647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86377</xdr:rowOff>
    </xdr:from>
    <xdr:ext cx="405111" cy="259045"/>
    <xdr:sp macro="" textlink="">
      <xdr:nvSpPr>
        <xdr:cNvPr id="890" name="n_3mainValue【公民館】&#10;有形固定資産減価償却率">
          <a:extLst>
            <a:ext uri="{FF2B5EF4-FFF2-40B4-BE49-F238E27FC236}">
              <a16:creationId xmlns:a16="http://schemas.microsoft.com/office/drawing/2014/main" id="{8E716EB1-A248-4D5C-BE2F-77D43C8A6056}"/>
            </a:ext>
          </a:extLst>
        </xdr:cNvPr>
        <xdr:cNvSpPr txBox="1"/>
      </xdr:nvSpPr>
      <xdr:spPr>
        <a:xfrm>
          <a:off x="12164069" y="1643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36847</xdr:rowOff>
    </xdr:from>
    <xdr:ext cx="405111" cy="259045"/>
    <xdr:sp macro="" textlink="">
      <xdr:nvSpPr>
        <xdr:cNvPr id="891" name="n_4mainValue【公民館】&#10;有形固定資産減価償却率">
          <a:extLst>
            <a:ext uri="{FF2B5EF4-FFF2-40B4-BE49-F238E27FC236}">
              <a16:creationId xmlns:a16="http://schemas.microsoft.com/office/drawing/2014/main" id="{999BEF7F-CC64-42F8-B540-8F886560A54C}"/>
            </a:ext>
          </a:extLst>
        </xdr:cNvPr>
        <xdr:cNvSpPr txBox="1"/>
      </xdr:nvSpPr>
      <xdr:spPr>
        <a:xfrm>
          <a:off x="11354444" y="1639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D8019FC0-FD43-4884-B123-3C51F1A12D07}"/>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D26C83D1-AA53-4339-BE1F-E01045112062}"/>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8A79F468-FB42-4DB1-B447-B2502A19ED2D}"/>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6C232991-E842-4CE7-BA19-21F7DE6690CF}"/>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CF8BD5F6-CE50-4D46-9EF9-32ADD42DB638}"/>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4F962CA7-55C6-4EE3-BAB5-2B78EFB20C89}"/>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A6ECFD41-2917-461C-B6CF-88158B599D0B}"/>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FE42E83D-4406-42CD-BA76-D864560B7629}"/>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A747312B-A954-4594-ACFF-87C2A4319288}"/>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3B27655F-1981-4D2F-8F68-70C754257B54}"/>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379C7678-7055-40C3-B4F1-0A01C2B49F6E}"/>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B46613E3-5FD3-4733-944E-BB8B3AFD0EBF}"/>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7FE5F3E1-CAF6-47DE-B57E-90E6E75BCD05}"/>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A436FA32-F6EA-4E9A-AF73-A8260B97D3FE}"/>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A97AFEE5-8307-4494-A767-B2000C900006}"/>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DEB1A764-88E2-43DD-B49C-461E68E43C89}"/>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1A1BB86B-93C5-4FBE-B5A7-E4BE2F5A85A8}"/>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8E849E0B-D16C-4EF0-B4F7-862DFDDF5C4A}"/>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6715F5C0-FC94-453B-A2B6-BC71355B1078}"/>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A03CAF7E-EB88-4CAD-9181-ED25493F86E7}"/>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8700C734-AC64-4E83-AA5F-076C478C7F04}"/>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a:extLst>
            <a:ext uri="{FF2B5EF4-FFF2-40B4-BE49-F238E27FC236}">
              <a16:creationId xmlns:a16="http://schemas.microsoft.com/office/drawing/2014/main" id="{0D3752E0-827E-4690-B83E-6443A04F34DB}"/>
            </a:ext>
          </a:extLst>
        </xdr:cNvPr>
        <xdr:cNvCxnSpPr/>
      </xdr:nvCxnSpPr>
      <xdr:spPr>
        <a:xfrm flipV="1">
          <a:off x="19954239" y="16192754"/>
          <a:ext cx="0" cy="136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a:extLst>
            <a:ext uri="{FF2B5EF4-FFF2-40B4-BE49-F238E27FC236}">
              <a16:creationId xmlns:a16="http://schemas.microsoft.com/office/drawing/2014/main" id="{25242AD2-7BFB-46A5-B627-D507B41C0611}"/>
            </a:ext>
          </a:extLst>
        </xdr:cNvPr>
        <xdr:cNvSpPr txBox="1"/>
      </xdr:nvSpPr>
      <xdr:spPr>
        <a:xfrm>
          <a:off x="19992975" y="1755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a:extLst>
            <a:ext uri="{FF2B5EF4-FFF2-40B4-BE49-F238E27FC236}">
              <a16:creationId xmlns:a16="http://schemas.microsoft.com/office/drawing/2014/main" id="{99A70423-02C0-4042-8C5F-EA191316BEC9}"/>
            </a:ext>
          </a:extLst>
        </xdr:cNvPr>
        <xdr:cNvCxnSpPr/>
      </xdr:nvCxnSpPr>
      <xdr:spPr>
        <a:xfrm>
          <a:off x="19878675" y="175535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a:extLst>
            <a:ext uri="{FF2B5EF4-FFF2-40B4-BE49-F238E27FC236}">
              <a16:creationId xmlns:a16="http://schemas.microsoft.com/office/drawing/2014/main" id="{32E9B2A5-881F-4046-8FA7-0FD57B3ED879}"/>
            </a:ext>
          </a:extLst>
        </xdr:cNvPr>
        <xdr:cNvSpPr txBox="1"/>
      </xdr:nvSpPr>
      <xdr:spPr>
        <a:xfrm>
          <a:off x="19992975" y="1598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a:extLst>
            <a:ext uri="{FF2B5EF4-FFF2-40B4-BE49-F238E27FC236}">
              <a16:creationId xmlns:a16="http://schemas.microsoft.com/office/drawing/2014/main" id="{07466648-151A-44D6-BC0F-E258B4A35A37}"/>
            </a:ext>
          </a:extLst>
        </xdr:cNvPr>
        <xdr:cNvCxnSpPr/>
      </xdr:nvCxnSpPr>
      <xdr:spPr>
        <a:xfrm>
          <a:off x="19878675" y="16192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18" name="【公民館】&#10;一人当たり面積平均値テキスト">
          <a:extLst>
            <a:ext uri="{FF2B5EF4-FFF2-40B4-BE49-F238E27FC236}">
              <a16:creationId xmlns:a16="http://schemas.microsoft.com/office/drawing/2014/main" id="{46B3D827-EE63-4CE5-90A1-9F6B18EA508C}"/>
            </a:ext>
          </a:extLst>
        </xdr:cNvPr>
        <xdr:cNvSpPr txBox="1"/>
      </xdr:nvSpPr>
      <xdr:spPr>
        <a:xfrm>
          <a:off x="19992975" y="17162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86CAC754-94DA-42A1-A16F-587FDAF090A4}"/>
            </a:ext>
          </a:extLst>
        </xdr:cNvPr>
        <xdr:cNvSpPr/>
      </xdr:nvSpPr>
      <xdr:spPr>
        <a:xfrm>
          <a:off x="19897725" y="171748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a:extLst>
            <a:ext uri="{FF2B5EF4-FFF2-40B4-BE49-F238E27FC236}">
              <a16:creationId xmlns:a16="http://schemas.microsoft.com/office/drawing/2014/main" id="{D87A7ACD-CCF3-4AB1-9259-A570DD13510D}"/>
            </a:ext>
          </a:extLst>
        </xdr:cNvPr>
        <xdr:cNvSpPr/>
      </xdr:nvSpPr>
      <xdr:spPr>
        <a:xfrm>
          <a:off x="19154775" y="171766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a:extLst>
            <a:ext uri="{FF2B5EF4-FFF2-40B4-BE49-F238E27FC236}">
              <a16:creationId xmlns:a16="http://schemas.microsoft.com/office/drawing/2014/main" id="{202EE393-4DE0-4B6F-A209-3B099372B3A8}"/>
            </a:ext>
          </a:extLst>
        </xdr:cNvPr>
        <xdr:cNvSpPr/>
      </xdr:nvSpPr>
      <xdr:spPr>
        <a:xfrm>
          <a:off x="18345150" y="171766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2" name="フローチャート: 判断 921">
          <a:extLst>
            <a:ext uri="{FF2B5EF4-FFF2-40B4-BE49-F238E27FC236}">
              <a16:creationId xmlns:a16="http://schemas.microsoft.com/office/drawing/2014/main" id="{392DA897-A756-4F59-90AF-12835BD050D8}"/>
            </a:ext>
          </a:extLst>
        </xdr:cNvPr>
        <xdr:cNvSpPr/>
      </xdr:nvSpPr>
      <xdr:spPr>
        <a:xfrm>
          <a:off x="17554575" y="172131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3" name="フローチャート: 判断 922">
          <a:extLst>
            <a:ext uri="{FF2B5EF4-FFF2-40B4-BE49-F238E27FC236}">
              <a16:creationId xmlns:a16="http://schemas.microsoft.com/office/drawing/2014/main" id="{FB039C5A-D396-47A1-8424-8916E7EFB5A9}"/>
            </a:ext>
          </a:extLst>
        </xdr:cNvPr>
        <xdr:cNvSpPr/>
      </xdr:nvSpPr>
      <xdr:spPr>
        <a:xfrm>
          <a:off x="16754475" y="172214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60EE1F5-7E19-4673-A96D-B4BFEFBC726F}"/>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AFF8602D-D0C3-4E04-9D8E-D71346207457}"/>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E01F17E-FA3F-431E-8042-99F28D8D84EE}"/>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7627996-1517-4344-9F0F-2ADA646CCCD4}"/>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AE94A11-2ED5-4292-818E-ABA24CECF874}"/>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64263</xdr:rowOff>
    </xdr:from>
    <xdr:to>
      <xdr:col>116</xdr:col>
      <xdr:colOff>114300</xdr:colOff>
      <xdr:row>105</xdr:row>
      <xdr:rowOff>165863</xdr:rowOff>
    </xdr:to>
    <xdr:sp macro="" textlink="">
      <xdr:nvSpPr>
        <xdr:cNvPr id="929" name="楕円 928">
          <a:extLst>
            <a:ext uri="{FF2B5EF4-FFF2-40B4-BE49-F238E27FC236}">
              <a16:creationId xmlns:a16="http://schemas.microsoft.com/office/drawing/2014/main" id="{750ED006-BE75-4F26-A895-E57A10E2B133}"/>
            </a:ext>
          </a:extLst>
        </xdr:cNvPr>
        <xdr:cNvSpPr/>
      </xdr:nvSpPr>
      <xdr:spPr>
        <a:xfrm>
          <a:off x="19897725" y="170695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87140</xdr:rowOff>
    </xdr:from>
    <xdr:ext cx="469744" cy="259045"/>
    <xdr:sp macro="" textlink="">
      <xdr:nvSpPr>
        <xdr:cNvPr id="930" name="【公民館】&#10;一人当たり面積該当値テキスト">
          <a:extLst>
            <a:ext uri="{FF2B5EF4-FFF2-40B4-BE49-F238E27FC236}">
              <a16:creationId xmlns:a16="http://schemas.microsoft.com/office/drawing/2014/main" id="{86F768A7-B79A-4E22-849B-1DF5658AD228}"/>
            </a:ext>
          </a:extLst>
        </xdr:cNvPr>
        <xdr:cNvSpPr txBox="1"/>
      </xdr:nvSpPr>
      <xdr:spPr>
        <a:xfrm>
          <a:off x="19992975" y="1692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931" name="楕円 930">
          <a:extLst>
            <a:ext uri="{FF2B5EF4-FFF2-40B4-BE49-F238E27FC236}">
              <a16:creationId xmlns:a16="http://schemas.microsoft.com/office/drawing/2014/main" id="{68252046-66C0-4391-A119-6AE2A3C545BC}"/>
            </a:ext>
          </a:extLst>
        </xdr:cNvPr>
        <xdr:cNvSpPr/>
      </xdr:nvSpPr>
      <xdr:spPr>
        <a:xfrm>
          <a:off x="19154775" y="17070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115063</xdr:rowOff>
    </xdr:from>
    <xdr:to>
      <xdr:col>116</xdr:col>
      <xdr:colOff>63500</xdr:colOff>
      <xdr:row>105</xdr:row>
      <xdr:rowOff>121920</xdr:rowOff>
    </xdr:to>
    <xdr:cxnSp macro="">
      <xdr:nvCxnSpPr>
        <xdr:cNvPr id="932" name="直線コネクタ 931">
          <a:extLst>
            <a:ext uri="{FF2B5EF4-FFF2-40B4-BE49-F238E27FC236}">
              <a16:creationId xmlns:a16="http://schemas.microsoft.com/office/drawing/2014/main" id="{9EB0572F-EE96-4846-AA1D-6A028074F30F}"/>
            </a:ext>
          </a:extLst>
        </xdr:cNvPr>
        <xdr:cNvCxnSpPr/>
      </xdr:nvCxnSpPr>
      <xdr:spPr>
        <a:xfrm flipV="1">
          <a:off x="19202400" y="17117188"/>
          <a:ext cx="752475"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75692</xdr:rowOff>
    </xdr:from>
    <xdr:to>
      <xdr:col>107</xdr:col>
      <xdr:colOff>101600</xdr:colOff>
      <xdr:row>106</xdr:row>
      <xdr:rowOff>5842</xdr:rowOff>
    </xdr:to>
    <xdr:sp macro="" textlink="">
      <xdr:nvSpPr>
        <xdr:cNvPr id="933" name="楕円 932">
          <a:extLst>
            <a:ext uri="{FF2B5EF4-FFF2-40B4-BE49-F238E27FC236}">
              <a16:creationId xmlns:a16="http://schemas.microsoft.com/office/drawing/2014/main" id="{A909A9AE-66C6-4EEF-9433-4A8F1C2DDB1B}"/>
            </a:ext>
          </a:extLst>
        </xdr:cNvPr>
        <xdr:cNvSpPr/>
      </xdr:nvSpPr>
      <xdr:spPr>
        <a:xfrm>
          <a:off x="18345150" y="170778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121920</xdr:rowOff>
    </xdr:from>
    <xdr:to>
      <xdr:col>111</xdr:col>
      <xdr:colOff>177800</xdr:colOff>
      <xdr:row>105</xdr:row>
      <xdr:rowOff>126492</xdr:rowOff>
    </xdr:to>
    <xdr:cxnSp macro="">
      <xdr:nvCxnSpPr>
        <xdr:cNvPr id="934" name="直線コネクタ 933">
          <a:extLst>
            <a:ext uri="{FF2B5EF4-FFF2-40B4-BE49-F238E27FC236}">
              <a16:creationId xmlns:a16="http://schemas.microsoft.com/office/drawing/2014/main" id="{69C1A000-B34A-4A4E-9E43-D926A2E3C196}"/>
            </a:ext>
          </a:extLst>
        </xdr:cNvPr>
        <xdr:cNvCxnSpPr/>
      </xdr:nvCxnSpPr>
      <xdr:spPr>
        <a:xfrm flipV="1">
          <a:off x="18392775" y="1712722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66548</xdr:rowOff>
    </xdr:from>
    <xdr:to>
      <xdr:col>102</xdr:col>
      <xdr:colOff>165100</xdr:colOff>
      <xdr:row>105</xdr:row>
      <xdr:rowOff>168148</xdr:rowOff>
    </xdr:to>
    <xdr:sp macro="" textlink="">
      <xdr:nvSpPr>
        <xdr:cNvPr id="935" name="楕円 934">
          <a:extLst>
            <a:ext uri="{FF2B5EF4-FFF2-40B4-BE49-F238E27FC236}">
              <a16:creationId xmlns:a16="http://schemas.microsoft.com/office/drawing/2014/main" id="{58E2010D-6207-4DB7-B9FF-AA4CEFD2431D}"/>
            </a:ext>
          </a:extLst>
        </xdr:cNvPr>
        <xdr:cNvSpPr/>
      </xdr:nvSpPr>
      <xdr:spPr>
        <a:xfrm>
          <a:off x="17554575" y="170718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117348</xdr:rowOff>
    </xdr:from>
    <xdr:to>
      <xdr:col>107</xdr:col>
      <xdr:colOff>50800</xdr:colOff>
      <xdr:row>105</xdr:row>
      <xdr:rowOff>126492</xdr:rowOff>
    </xdr:to>
    <xdr:cxnSp macro="">
      <xdr:nvCxnSpPr>
        <xdr:cNvPr id="936" name="直線コネクタ 935">
          <a:extLst>
            <a:ext uri="{FF2B5EF4-FFF2-40B4-BE49-F238E27FC236}">
              <a16:creationId xmlns:a16="http://schemas.microsoft.com/office/drawing/2014/main" id="{5B31185F-F427-4AA1-BE04-59962612F48F}"/>
            </a:ext>
          </a:extLst>
        </xdr:cNvPr>
        <xdr:cNvCxnSpPr/>
      </xdr:nvCxnSpPr>
      <xdr:spPr>
        <a:xfrm>
          <a:off x="17602200" y="17119473"/>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50546</xdr:rowOff>
    </xdr:from>
    <xdr:to>
      <xdr:col>98</xdr:col>
      <xdr:colOff>38100</xdr:colOff>
      <xdr:row>105</xdr:row>
      <xdr:rowOff>152146</xdr:rowOff>
    </xdr:to>
    <xdr:sp macro="" textlink="">
      <xdr:nvSpPr>
        <xdr:cNvPr id="937" name="楕円 936">
          <a:extLst>
            <a:ext uri="{FF2B5EF4-FFF2-40B4-BE49-F238E27FC236}">
              <a16:creationId xmlns:a16="http://schemas.microsoft.com/office/drawing/2014/main" id="{621F5505-AE31-430A-8092-79E9EFC2FEBB}"/>
            </a:ext>
          </a:extLst>
        </xdr:cNvPr>
        <xdr:cNvSpPr/>
      </xdr:nvSpPr>
      <xdr:spPr>
        <a:xfrm>
          <a:off x="16754475" y="170494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101346</xdr:rowOff>
    </xdr:from>
    <xdr:to>
      <xdr:col>102</xdr:col>
      <xdr:colOff>114300</xdr:colOff>
      <xdr:row>105</xdr:row>
      <xdr:rowOff>117348</xdr:rowOff>
    </xdr:to>
    <xdr:cxnSp macro="">
      <xdr:nvCxnSpPr>
        <xdr:cNvPr id="938" name="直線コネクタ 937">
          <a:extLst>
            <a:ext uri="{FF2B5EF4-FFF2-40B4-BE49-F238E27FC236}">
              <a16:creationId xmlns:a16="http://schemas.microsoft.com/office/drawing/2014/main" id="{32A133B9-EA14-4F76-A7B7-D997CA8EB8AB}"/>
            </a:ext>
          </a:extLst>
        </xdr:cNvPr>
        <xdr:cNvCxnSpPr/>
      </xdr:nvCxnSpPr>
      <xdr:spPr>
        <a:xfrm>
          <a:off x="16802100" y="17106646"/>
          <a:ext cx="8001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939" name="n_1aveValue【公民館】&#10;一人当たり面積">
          <a:extLst>
            <a:ext uri="{FF2B5EF4-FFF2-40B4-BE49-F238E27FC236}">
              <a16:creationId xmlns:a16="http://schemas.microsoft.com/office/drawing/2014/main" id="{3A262C3B-103D-41F6-ACF2-93668D90DDEC}"/>
            </a:ext>
          </a:extLst>
        </xdr:cNvPr>
        <xdr:cNvSpPr txBox="1"/>
      </xdr:nvSpPr>
      <xdr:spPr>
        <a:xfrm>
          <a:off x="18983402" y="1726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940" name="n_2aveValue【公民館】&#10;一人当たり面積">
          <a:extLst>
            <a:ext uri="{FF2B5EF4-FFF2-40B4-BE49-F238E27FC236}">
              <a16:creationId xmlns:a16="http://schemas.microsoft.com/office/drawing/2014/main" id="{9500CA15-0E94-44D2-843B-5B96088F999C}"/>
            </a:ext>
          </a:extLst>
        </xdr:cNvPr>
        <xdr:cNvSpPr txBox="1"/>
      </xdr:nvSpPr>
      <xdr:spPr>
        <a:xfrm>
          <a:off x="18183302" y="1726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941" name="n_3aveValue【公民館】&#10;一人当たり面積">
          <a:extLst>
            <a:ext uri="{FF2B5EF4-FFF2-40B4-BE49-F238E27FC236}">
              <a16:creationId xmlns:a16="http://schemas.microsoft.com/office/drawing/2014/main" id="{174D1B8E-420E-4DDE-9526-AA086671A647}"/>
            </a:ext>
          </a:extLst>
        </xdr:cNvPr>
        <xdr:cNvSpPr txBox="1"/>
      </xdr:nvSpPr>
      <xdr:spPr>
        <a:xfrm>
          <a:off x="17383202" y="173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942" name="n_4aveValue【公民館】&#10;一人当たり面積">
          <a:extLst>
            <a:ext uri="{FF2B5EF4-FFF2-40B4-BE49-F238E27FC236}">
              <a16:creationId xmlns:a16="http://schemas.microsoft.com/office/drawing/2014/main" id="{585E3D0A-4842-47E9-9A40-08CB66F85D86}"/>
            </a:ext>
          </a:extLst>
        </xdr:cNvPr>
        <xdr:cNvSpPr txBox="1"/>
      </xdr:nvSpPr>
      <xdr:spPr>
        <a:xfrm>
          <a:off x="16592627" y="1731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17797</xdr:rowOff>
    </xdr:from>
    <xdr:ext cx="469744" cy="259045"/>
    <xdr:sp macro="" textlink="">
      <xdr:nvSpPr>
        <xdr:cNvPr id="943" name="n_1mainValue【公民館】&#10;一人当たり面積">
          <a:extLst>
            <a:ext uri="{FF2B5EF4-FFF2-40B4-BE49-F238E27FC236}">
              <a16:creationId xmlns:a16="http://schemas.microsoft.com/office/drawing/2014/main" id="{6DAB6B6A-733F-45B1-9F52-FB611D020B8D}"/>
            </a:ext>
          </a:extLst>
        </xdr:cNvPr>
        <xdr:cNvSpPr txBox="1"/>
      </xdr:nvSpPr>
      <xdr:spPr>
        <a:xfrm>
          <a:off x="18983402" y="1685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22369</xdr:rowOff>
    </xdr:from>
    <xdr:ext cx="469744" cy="259045"/>
    <xdr:sp macro="" textlink="">
      <xdr:nvSpPr>
        <xdr:cNvPr id="944" name="n_2mainValue【公民館】&#10;一人当たり面積">
          <a:extLst>
            <a:ext uri="{FF2B5EF4-FFF2-40B4-BE49-F238E27FC236}">
              <a16:creationId xmlns:a16="http://schemas.microsoft.com/office/drawing/2014/main" id="{078B450B-911C-49DE-B6DF-2C7BEA9F8CA5}"/>
            </a:ext>
          </a:extLst>
        </xdr:cNvPr>
        <xdr:cNvSpPr txBox="1"/>
      </xdr:nvSpPr>
      <xdr:spPr>
        <a:xfrm>
          <a:off x="18183302" y="1686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13225</xdr:rowOff>
    </xdr:from>
    <xdr:ext cx="469744" cy="259045"/>
    <xdr:sp macro="" textlink="">
      <xdr:nvSpPr>
        <xdr:cNvPr id="945" name="n_3mainValue【公民館】&#10;一人当たり面積">
          <a:extLst>
            <a:ext uri="{FF2B5EF4-FFF2-40B4-BE49-F238E27FC236}">
              <a16:creationId xmlns:a16="http://schemas.microsoft.com/office/drawing/2014/main" id="{8946BA65-0044-4FC6-A1F5-5CE15514C698}"/>
            </a:ext>
          </a:extLst>
        </xdr:cNvPr>
        <xdr:cNvSpPr txBox="1"/>
      </xdr:nvSpPr>
      <xdr:spPr>
        <a:xfrm>
          <a:off x="17383202" y="168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168673</xdr:rowOff>
    </xdr:from>
    <xdr:ext cx="469744" cy="259045"/>
    <xdr:sp macro="" textlink="">
      <xdr:nvSpPr>
        <xdr:cNvPr id="946" name="n_4mainValue【公民館】&#10;一人当たり面積">
          <a:extLst>
            <a:ext uri="{FF2B5EF4-FFF2-40B4-BE49-F238E27FC236}">
              <a16:creationId xmlns:a16="http://schemas.microsoft.com/office/drawing/2014/main" id="{8CC8FBBA-3628-43F4-B7AA-0048827DB920}"/>
            </a:ext>
          </a:extLst>
        </xdr:cNvPr>
        <xdr:cNvSpPr txBox="1"/>
      </xdr:nvSpPr>
      <xdr:spPr>
        <a:xfrm>
          <a:off x="16592627" y="1683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A049CD9E-B886-437F-B58D-87CBF793C057}"/>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44D1435C-A34C-4399-B5AE-631CC6BA777E}"/>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72EAF3E-5278-4974-92D8-AB386DCD7852}"/>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と比較して、特に有形固定資産減価償却率が高くなっている施設は、公営住宅、児童館であり、特に低くなっている施設は、学校施設、道路、公民館である。公営住宅については、多くの施設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年代までに建設されており、耐用年数である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年（構造により</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を大幅に経過しているか経過しつつあり、また、施設の計画的な統廃合が進んでいないことにより一人当たりの面積についても類似団体平均値と比較して大きい状況にある。学校施設は、川之江小学校や三島東中学校、新宮小中学校の建替え、妻鳥小学校や松柏小学校、関川小学校及び三島南中学校などの増改築を計画的に行った結果として、有形固定資産減価償却率は類似団体平均値と比較して</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ポイント低くなっている。道路については、市単道路改良事業や街路事業を計画的に進めている結果として、有形固定資産減価償却率は</a:t>
          </a:r>
          <a:r>
            <a:rPr kumimoji="1" lang="en-US" altLang="ja-JP" sz="1100">
              <a:solidFill>
                <a:schemeClr val="dk1"/>
              </a:solidFill>
              <a:effectLst/>
              <a:latin typeface="+mn-lt"/>
              <a:ea typeface="+mn-ea"/>
              <a:cs typeface="+mn-cs"/>
            </a:rPr>
            <a:t>53.7</a:t>
          </a:r>
          <a:r>
            <a:rPr kumimoji="1" lang="ja-JP" altLang="ja-JP" sz="1100">
              <a:solidFill>
                <a:schemeClr val="dk1"/>
              </a:solidFill>
              <a:effectLst/>
              <a:latin typeface="+mn-lt"/>
              <a:ea typeface="+mn-ea"/>
              <a:cs typeface="+mn-cs"/>
            </a:rPr>
            <a:t>％と、類似団体平均値と比較して</a:t>
          </a:r>
          <a:r>
            <a:rPr kumimoji="1" lang="en-US" altLang="ja-JP" sz="1100">
              <a:solidFill>
                <a:schemeClr val="dk1"/>
              </a:solidFill>
              <a:effectLst/>
              <a:latin typeface="+mn-lt"/>
              <a:ea typeface="+mn-ea"/>
              <a:cs typeface="+mn-cs"/>
            </a:rPr>
            <a:t>12.5</a:t>
          </a:r>
          <a:r>
            <a:rPr kumimoji="1" lang="ja-JP" altLang="ja-JP" sz="1100" b="0" i="0" baseline="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低くなっている。その他、港湾・漁港、児童館等の施設については昨年と比して概ね同様の率となっている。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ED3A28-9BB5-49D5-9C55-E71C32AA68FD}"/>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DC986B-E08D-44E6-BAF1-B9A1A78E29B7}"/>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06D870A-C03A-4E69-9FE9-F0D942A8EBD7}"/>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44B58D-064F-43A9-8FB0-9453644613C2}"/>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89E3CE-205B-4DB3-BC90-4C28A0ACCDCA}"/>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42C2E1-F049-4951-AF28-5D8B631CBAB7}"/>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B4CDCF-4617-42C4-8356-758AA4A7EA15}"/>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3B870A-FBE0-4831-ADB1-180D3A170917}"/>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E644AB-52DE-4169-8F56-FDB20538F69C}"/>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757D3A-AAB8-48E0-BC33-DEF905A3B4CB}"/>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82,202
81,195
421.24
46,967,456
43,127,087
3,365,421
24,834,750
50,333,951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AFB4AF-C51C-4011-9049-CF926E80C794}"/>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A0A678-7B45-4216-9BA0-4F631841C680}"/>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410D20-3DBD-432D-8C6D-8F5FC5DD6841}"/>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45C359-4C63-4008-A5CF-F92EAE383AE0}"/>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388394-65CE-4B05-B928-F74346E669AF}"/>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7F0D1CA-BA07-4A4B-B265-BA3312AAB1D4}"/>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6FB6BB-904E-4484-830B-20884E892353}"/>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2E87679-4C2E-482D-8309-72E4DB0305AF}"/>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2BE1CCA-F78B-4FD6-8B14-55C29E726E96}"/>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49EC53-B1E3-439D-998F-FCA9CB1831A2}"/>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6D776D-6DD4-4404-BF74-EE69E3999673}"/>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4D43E5-7E7F-49E0-A06B-6C790FF8FFED}"/>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4D2B028-E56E-4EFA-AC6E-B32C1251A4E3}"/>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BAE331-50EF-466E-AAE2-8C8909242B76}"/>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98FF4A-881A-4014-8B5E-227D62FB2169}"/>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B28455-AF87-4E6F-9682-9286038BB619}"/>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3AF548-C8D8-43D1-87F3-4E5662597C8C}"/>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73768E-03FF-4128-8970-B0A2D32FE1E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7C1F11B-0A37-4F78-93AE-BE5D6AFDE1C6}"/>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55EFF5C-C1DA-4CB4-A154-8CA66BDA2C48}"/>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8D0309-ED65-43DA-AF22-EAD1D4F625B7}"/>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F55F56D-5563-4B9B-8D69-86D4815218B2}"/>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6249CD-126B-4CE9-BC73-6D81BA6696AB}"/>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D68DC5-932F-4115-BC14-B99C17836975}"/>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BCD2FC-B7D8-469B-85EC-CD64A4E54852}"/>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1A37E1-B1DF-49DC-B769-0A4B5535047B}"/>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66E80A-6161-4147-BE10-186BD0066B58}"/>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E5EA7E-EC64-492E-994B-9690B86BE3BF}"/>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A5416C-8AC1-43CB-87B8-CD85E7BB9279}"/>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A4026C-286A-414D-98C7-1BDC11A91DC1}"/>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5ADC68-550F-44EA-BD2A-5704016EDE06}"/>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39F4D0-D9E9-4FB4-9E27-5D417FAA2F56}"/>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50FA43E-18CD-406A-BF55-5F073ADA65DC}"/>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51AD076-EB4F-4A6F-ACBF-41D2B6049C53}"/>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7FB6213-F643-4EA3-BEBE-197216F459DA}"/>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9AD6557-5C8A-4ADE-9944-BE8784F3EFFA}"/>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8008DDA-23D4-4CC8-BF4C-7A88F79422FB}"/>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6CA3877-DC91-48A9-85F5-2C2C6875C19B}"/>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F1CA59B-B5ED-47E1-9660-A2A1A039621E}"/>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EFCF17A-D2DC-4736-80EA-CC81F19AC6BF}"/>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6555A2D-B212-4B8A-8C79-E3D9EA94365A}"/>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A72752-CBCD-4090-8B8B-E614996263A3}"/>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5E0C81A-E20B-4A27-A119-1FE53D00CB56}"/>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541A773-671A-4E37-9619-BEB7ECE5E95E}"/>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4C20D4A-08AB-4F5B-BC1A-4E6E6CEAF03B}"/>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413FBF0-6315-4658-B63B-8B7C0CDB27ED}"/>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1AC3D745-CAEB-4B4D-8446-9FBF9491F922}"/>
            </a:ext>
          </a:extLst>
        </xdr:cNvPr>
        <xdr:cNvCxnSpPr/>
      </xdr:nvCxnSpPr>
      <xdr:spPr>
        <a:xfrm flipV="1">
          <a:off x="4180840" y="5400131"/>
          <a:ext cx="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D8C99F5-B32A-4183-B768-87C7E71E293E}"/>
            </a:ext>
          </a:extLst>
        </xdr:cNvPr>
        <xdr:cNvSpPr txBox="1"/>
      </xdr:nvSpPr>
      <xdr:spPr>
        <a:xfrm>
          <a:off x="4219575" y="682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EDF80816-AD17-42C2-BF5F-5184629067BE}"/>
            </a:ext>
          </a:extLst>
        </xdr:cNvPr>
        <xdr:cNvCxnSpPr/>
      </xdr:nvCxnSpPr>
      <xdr:spPr>
        <a:xfrm>
          <a:off x="4105275" y="68312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72F81B3F-635D-453B-BE74-FA6DD247AC06}"/>
            </a:ext>
          </a:extLst>
        </xdr:cNvPr>
        <xdr:cNvSpPr txBox="1"/>
      </xdr:nvSpPr>
      <xdr:spPr>
        <a:xfrm>
          <a:off x="4219575" y="51880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15713540-C54A-44F9-8B7B-5EAB1B670A14}"/>
            </a:ext>
          </a:extLst>
        </xdr:cNvPr>
        <xdr:cNvCxnSpPr/>
      </xdr:nvCxnSpPr>
      <xdr:spPr>
        <a:xfrm>
          <a:off x="4105275" y="54001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D8C3E3AF-5CEE-466D-B56F-0EAA2DCB0E6E}"/>
            </a:ext>
          </a:extLst>
        </xdr:cNvPr>
        <xdr:cNvSpPr txBox="1"/>
      </xdr:nvSpPr>
      <xdr:spPr>
        <a:xfrm>
          <a:off x="4219575" y="5916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34BA9DC2-5C06-435D-907A-373DB1768545}"/>
            </a:ext>
          </a:extLst>
        </xdr:cNvPr>
        <xdr:cNvSpPr/>
      </xdr:nvSpPr>
      <xdr:spPr>
        <a:xfrm>
          <a:off x="4124325" y="60557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964926BF-6F3D-465E-B991-004A2BB6EFA1}"/>
            </a:ext>
          </a:extLst>
        </xdr:cNvPr>
        <xdr:cNvSpPr/>
      </xdr:nvSpPr>
      <xdr:spPr>
        <a:xfrm>
          <a:off x="3381375" y="6060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EA2BEA53-289F-4C12-A475-9F477C32AC6F}"/>
            </a:ext>
          </a:extLst>
        </xdr:cNvPr>
        <xdr:cNvSpPr/>
      </xdr:nvSpPr>
      <xdr:spPr>
        <a:xfrm>
          <a:off x="2571750" y="602968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BB59F84-35E7-4CCD-8924-0A07F543F882}"/>
            </a:ext>
          </a:extLst>
        </xdr:cNvPr>
        <xdr:cNvSpPr/>
      </xdr:nvSpPr>
      <xdr:spPr>
        <a:xfrm>
          <a:off x="1781175" y="60181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AC5EADB6-FB65-4D88-9437-6531EDA04D4F}"/>
            </a:ext>
          </a:extLst>
        </xdr:cNvPr>
        <xdr:cNvSpPr/>
      </xdr:nvSpPr>
      <xdr:spPr>
        <a:xfrm>
          <a:off x="981075" y="600365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AD1C10-97B2-4D7B-8D0B-C4C1D333D347}"/>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94DE09-A625-4A3D-A4E1-36A102D5D99D}"/>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8184477-88B7-4FB4-A17D-514F62C2C70C}"/>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E517DE-04E7-4159-94D1-FAAACD81BDB0}"/>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18189B1-FEF8-4A32-B9B8-10004E056B79}"/>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129903</xdr:rowOff>
    </xdr:from>
    <xdr:to>
      <xdr:col>24</xdr:col>
      <xdr:colOff>114300</xdr:colOff>
      <xdr:row>39</xdr:row>
      <xdr:rowOff>60053</xdr:rowOff>
    </xdr:to>
    <xdr:sp macro="" textlink="">
      <xdr:nvSpPr>
        <xdr:cNvPr id="74" name="楕円 73">
          <a:extLst>
            <a:ext uri="{FF2B5EF4-FFF2-40B4-BE49-F238E27FC236}">
              <a16:creationId xmlns:a16="http://schemas.microsoft.com/office/drawing/2014/main" id="{5465C558-4086-4B19-850E-6E3F19720756}"/>
            </a:ext>
          </a:extLst>
        </xdr:cNvPr>
        <xdr:cNvSpPr/>
      </xdr:nvSpPr>
      <xdr:spPr>
        <a:xfrm>
          <a:off x="4124325" y="62798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108330</xdr:rowOff>
    </xdr:from>
    <xdr:ext cx="405111" cy="259045"/>
    <xdr:sp macro="" textlink="">
      <xdr:nvSpPr>
        <xdr:cNvPr id="75" name="【図書館】&#10;有形固定資産減価償却率該当値テキスト">
          <a:extLst>
            <a:ext uri="{FF2B5EF4-FFF2-40B4-BE49-F238E27FC236}">
              <a16:creationId xmlns:a16="http://schemas.microsoft.com/office/drawing/2014/main" id="{49C1AFCF-86E0-4973-95E0-AA6FC774CB4A}"/>
            </a:ext>
          </a:extLst>
        </xdr:cNvPr>
        <xdr:cNvSpPr txBox="1"/>
      </xdr:nvSpPr>
      <xdr:spPr>
        <a:xfrm>
          <a:off x="4219575" y="625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6" name="楕円 75">
          <a:extLst>
            <a:ext uri="{FF2B5EF4-FFF2-40B4-BE49-F238E27FC236}">
              <a16:creationId xmlns:a16="http://schemas.microsoft.com/office/drawing/2014/main" id="{27498D2E-BE79-4BDA-9B78-DBB7C85E1FF8}"/>
            </a:ext>
          </a:extLst>
        </xdr:cNvPr>
        <xdr:cNvSpPr/>
      </xdr:nvSpPr>
      <xdr:spPr>
        <a:xfrm>
          <a:off x="3381375" y="62568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151312</xdr:rowOff>
    </xdr:from>
    <xdr:to>
      <xdr:col>24</xdr:col>
      <xdr:colOff>63500</xdr:colOff>
      <xdr:row>39</xdr:row>
      <xdr:rowOff>9253</xdr:rowOff>
    </xdr:to>
    <xdr:cxnSp macro="">
      <xdr:nvCxnSpPr>
        <xdr:cNvPr id="77" name="直線コネクタ 76">
          <a:extLst>
            <a:ext uri="{FF2B5EF4-FFF2-40B4-BE49-F238E27FC236}">
              <a16:creationId xmlns:a16="http://schemas.microsoft.com/office/drawing/2014/main" id="{63B1FBB9-AE3A-4676-8A28-F7E569EDF0B0}"/>
            </a:ext>
          </a:extLst>
        </xdr:cNvPr>
        <xdr:cNvCxnSpPr/>
      </xdr:nvCxnSpPr>
      <xdr:spPr>
        <a:xfrm>
          <a:off x="3429000" y="6304462"/>
          <a:ext cx="75247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8" name="楕円 77">
          <a:extLst>
            <a:ext uri="{FF2B5EF4-FFF2-40B4-BE49-F238E27FC236}">
              <a16:creationId xmlns:a16="http://schemas.microsoft.com/office/drawing/2014/main" id="{79865F3C-427E-426B-9D7A-79AE3CF6E32D}"/>
            </a:ext>
          </a:extLst>
        </xdr:cNvPr>
        <xdr:cNvSpPr/>
      </xdr:nvSpPr>
      <xdr:spPr>
        <a:xfrm>
          <a:off x="2571750" y="62209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151312</xdr:rowOff>
    </xdr:to>
    <xdr:cxnSp macro="">
      <xdr:nvCxnSpPr>
        <xdr:cNvPr id="79" name="直線コネクタ 78">
          <a:extLst>
            <a:ext uri="{FF2B5EF4-FFF2-40B4-BE49-F238E27FC236}">
              <a16:creationId xmlns:a16="http://schemas.microsoft.com/office/drawing/2014/main" id="{EE73073A-7301-43F4-BB6E-2CC099A272CB}"/>
            </a:ext>
          </a:extLst>
        </xdr:cNvPr>
        <xdr:cNvCxnSpPr/>
      </xdr:nvCxnSpPr>
      <xdr:spPr>
        <a:xfrm>
          <a:off x="2619375" y="6268538"/>
          <a:ext cx="80962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27033</xdr:rowOff>
    </xdr:from>
    <xdr:to>
      <xdr:col>10</xdr:col>
      <xdr:colOff>165100</xdr:colOff>
      <xdr:row>38</xdr:row>
      <xdr:rowOff>128633</xdr:rowOff>
    </xdr:to>
    <xdr:sp macro="" textlink="">
      <xdr:nvSpPr>
        <xdr:cNvPr id="80" name="楕円 79">
          <a:extLst>
            <a:ext uri="{FF2B5EF4-FFF2-40B4-BE49-F238E27FC236}">
              <a16:creationId xmlns:a16="http://schemas.microsoft.com/office/drawing/2014/main" id="{EEBDB6BA-D29E-4A66-8025-C6803C3D6F83}"/>
            </a:ext>
          </a:extLst>
        </xdr:cNvPr>
        <xdr:cNvSpPr/>
      </xdr:nvSpPr>
      <xdr:spPr>
        <a:xfrm>
          <a:off x="1781175" y="61833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77833</xdr:rowOff>
    </xdr:from>
    <xdr:to>
      <xdr:col>15</xdr:col>
      <xdr:colOff>50800</xdr:colOff>
      <xdr:row>38</xdr:row>
      <xdr:rowOff>115388</xdr:rowOff>
    </xdr:to>
    <xdr:cxnSp macro="">
      <xdr:nvCxnSpPr>
        <xdr:cNvPr id="81" name="直線コネクタ 80">
          <a:extLst>
            <a:ext uri="{FF2B5EF4-FFF2-40B4-BE49-F238E27FC236}">
              <a16:creationId xmlns:a16="http://schemas.microsoft.com/office/drawing/2014/main" id="{FE8162FE-5031-4236-8068-79A21B1AF941}"/>
            </a:ext>
          </a:extLst>
        </xdr:cNvPr>
        <xdr:cNvCxnSpPr/>
      </xdr:nvCxnSpPr>
      <xdr:spPr>
        <a:xfrm>
          <a:off x="1828800" y="6230983"/>
          <a:ext cx="79057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159294</xdr:rowOff>
    </xdr:from>
    <xdr:to>
      <xdr:col>6</xdr:col>
      <xdr:colOff>38100</xdr:colOff>
      <xdr:row>38</xdr:row>
      <xdr:rowOff>89444</xdr:rowOff>
    </xdr:to>
    <xdr:sp macro="" textlink="">
      <xdr:nvSpPr>
        <xdr:cNvPr id="82" name="楕円 81">
          <a:extLst>
            <a:ext uri="{FF2B5EF4-FFF2-40B4-BE49-F238E27FC236}">
              <a16:creationId xmlns:a16="http://schemas.microsoft.com/office/drawing/2014/main" id="{B3137E58-954B-401F-8725-03B52A20FE3C}"/>
            </a:ext>
          </a:extLst>
        </xdr:cNvPr>
        <xdr:cNvSpPr/>
      </xdr:nvSpPr>
      <xdr:spPr>
        <a:xfrm>
          <a:off x="981075" y="61536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38644</xdr:rowOff>
    </xdr:from>
    <xdr:to>
      <xdr:col>10</xdr:col>
      <xdr:colOff>114300</xdr:colOff>
      <xdr:row>38</xdr:row>
      <xdr:rowOff>77833</xdr:rowOff>
    </xdr:to>
    <xdr:cxnSp macro="">
      <xdr:nvCxnSpPr>
        <xdr:cNvPr id="83" name="直線コネクタ 82">
          <a:extLst>
            <a:ext uri="{FF2B5EF4-FFF2-40B4-BE49-F238E27FC236}">
              <a16:creationId xmlns:a16="http://schemas.microsoft.com/office/drawing/2014/main" id="{482D1290-DC48-43AA-A298-CAD0823F172A}"/>
            </a:ext>
          </a:extLst>
        </xdr:cNvPr>
        <xdr:cNvCxnSpPr/>
      </xdr:nvCxnSpPr>
      <xdr:spPr>
        <a:xfrm>
          <a:off x="1028700" y="6191794"/>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C241F302-ADA3-47D1-B4C5-412AAB388B62}"/>
            </a:ext>
          </a:extLst>
        </xdr:cNvPr>
        <xdr:cNvSpPr txBox="1"/>
      </xdr:nvSpPr>
      <xdr:spPr>
        <a:xfrm>
          <a:off x="3239144" y="583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D1B434AB-8B0A-48C7-A46E-04F432DD7A0A}"/>
            </a:ext>
          </a:extLst>
        </xdr:cNvPr>
        <xdr:cNvSpPr txBox="1"/>
      </xdr:nvSpPr>
      <xdr:spPr>
        <a:xfrm>
          <a:off x="2439044" y="582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D8BBB78A-A086-48A4-8517-1DC58DA3C7A9}"/>
            </a:ext>
          </a:extLst>
        </xdr:cNvPr>
        <xdr:cNvSpPr txBox="1"/>
      </xdr:nvSpPr>
      <xdr:spPr>
        <a:xfrm>
          <a:off x="1648469"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8D73E0C6-7C24-4CBF-900F-025A1B156613}"/>
            </a:ext>
          </a:extLst>
        </xdr:cNvPr>
        <xdr:cNvSpPr txBox="1"/>
      </xdr:nvSpPr>
      <xdr:spPr>
        <a:xfrm>
          <a:off x="848369" y="580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21789</xdr:rowOff>
    </xdr:from>
    <xdr:ext cx="405111" cy="259045"/>
    <xdr:sp macro="" textlink="">
      <xdr:nvSpPr>
        <xdr:cNvPr id="88" name="n_1mainValue【図書館】&#10;有形固定資産減価償却率">
          <a:extLst>
            <a:ext uri="{FF2B5EF4-FFF2-40B4-BE49-F238E27FC236}">
              <a16:creationId xmlns:a16="http://schemas.microsoft.com/office/drawing/2014/main" id="{ADC5EEF5-C60B-4FC9-96C2-0B853068C7E7}"/>
            </a:ext>
          </a:extLst>
        </xdr:cNvPr>
        <xdr:cNvSpPr txBox="1"/>
      </xdr:nvSpPr>
      <xdr:spPr>
        <a:xfrm>
          <a:off x="3239144" y="63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157315</xdr:rowOff>
    </xdr:from>
    <xdr:ext cx="405111" cy="259045"/>
    <xdr:sp macro="" textlink="">
      <xdr:nvSpPr>
        <xdr:cNvPr id="89" name="n_2mainValue【図書館】&#10;有形固定資産減価償却率">
          <a:extLst>
            <a:ext uri="{FF2B5EF4-FFF2-40B4-BE49-F238E27FC236}">
              <a16:creationId xmlns:a16="http://schemas.microsoft.com/office/drawing/2014/main" id="{89C977FB-80EC-4224-89D7-1DD60F95A385}"/>
            </a:ext>
          </a:extLst>
        </xdr:cNvPr>
        <xdr:cNvSpPr txBox="1"/>
      </xdr:nvSpPr>
      <xdr:spPr>
        <a:xfrm>
          <a:off x="2439044" y="631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119760</xdr:rowOff>
    </xdr:from>
    <xdr:ext cx="405111" cy="259045"/>
    <xdr:sp macro="" textlink="">
      <xdr:nvSpPr>
        <xdr:cNvPr id="90" name="n_3mainValue【図書館】&#10;有形固定資産減価償却率">
          <a:extLst>
            <a:ext uri="{FF2B5EF4-FFF2-40B4-BE49-F238E27FC236}">
              <a16:creationId xmlns:a16="http://schemas.microsoft.com/office/drawing/2014/main" id="{4D182D81-857E-4D5A-8183-C73ABB6D592B}"/>
            </a:ext>
          </a:extLst>
        </xdr:cNvPr>
        <xdr:cNvSpPr txBox="1"/>
      </xdr:nvSpPr>
      <xdr:spPr>
        <a:xfrm>
          <a:off x="1648469" y="6276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80571</xdr:rowOff>
    </xdr:from>
    <xdr:ext cx="405111" cy="259045"/>
    <xdr:sp macro="" textlink="">
      <xdr:nvSpPr>
        <xdr:cNvPr id="91" name="n_4mainValue【図書館】&#10;有形固定資産減価償却率">
          <a:extLst>
            <a:ext uri="{FF2B5EF4-FFF2-40B4-BE49-F238E27FC236}">
              <a16:creationId xmlns:a16="http://schemas.microsoft.com/office/drawing/2014/main" id="{A838C384-4A8D-4534-9749-2E2C923D0299}"/>
            </a:ext>
          </a:extLst>
        </xdr:cNvPr>
        <xdr:cNvSpPr txBox="1"/>
      </xdr:nvSpPr>
      <xdr:spPr>
        <a:xfrm>
          <a:off x="848369" y="623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23F4A49-6A00-4D9C-BE44-7604AB56568D}"/>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60F2C54-C668-41AF-AC1E-AB679A5426E2}"/>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6F2D8CB-5186-41B9-9E19-6A9F39CA3E63}"/>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D587373-02C8-4D72-803B-33DF7824CD18}"/>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C41C233-58AF-4CDB-8277-4963A263776E}"/>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30F84DA-7CC7-4B05-AAEC-0047D028DCAA}"/>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89F9DC2-E885-4ABF-9C8B-FF254341153A}"/>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0476A9C-93EC-418F-831D-0F0A3FF6D519}"/>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202F9CA-645B-4269-B51E-711CC9A6A810}"/>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BA29851-B47E-438F-A43F-A0B33F1916BD}"/>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F716B73-0CC4-4E39-917D-2AF6F51C90B6}"/>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790F7B7-8316-4793-8567-1D511FCF2043}"/>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BE9A661-D172-47E4-8F7B-FED4B477BAC0}"/>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3FB0C67-A620-4C6B-85D3-4D9B035C17E8}"/>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A066E98-32BF-4880-A734-CAF378807AC5}"/>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945426C-A096-421D-AF90-D689722BCD0A}"/>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9209B11-8E0B-4A00-9A41-C290FF0E4C4A}"/>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B7030B3-E055-41B0-B778-DF03EC4E97B3}"/>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E380DC3-E1AE-4A9F-9170-2D55ADE4C1ED}"/>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4E0DF87-8660-42AA-AE26-DA6BE3539902}"/>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7E46939-AF3B-4112-A29B-9DE4A94B38B6}"/>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A3C857F3-8683-40BE-B498-8F9F7258F4F2}"/>
            </a:ext>
          </a:extLst>
        </xdr:cNvPr>
        <xdr:cNvCxnSpPr/>
      </xdr:nvCxnSpPr>
      <xdr:spPr>
        <a:xfrm flipV="1">
          <a:off x="9429115" y="5352034"/>
          <a:ext cx="0" cy="134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11C37C67-A027-4C3F-8DF7-4AC7372C6E54}"/>
            </a:ext>
          </a:extLst>
        </xdr:cNvPr>
        <xdr:cNvSpPr txBox="1"/>
      </xdr:nvSpPr>
      <xdr:spPr>
        <a:xfrm>
          <a:off x="9467850" y="670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9C4D2CDF-CA51-42E6-916B-64BEFE6BAD45}"/>
            </a:ext>
          </a:extLst>
        </xdr:cNvPr>
        <xdr:cNvCxnSpPr/>
      </xdr:nvCxnSpPr>
      <xdr:spPr>
        <a:xfrm>
          <a:off x="9363075" y="669912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7FE03C9C-5BD4-41DD-9D02-B7103B14E43F}"/>
            </a:ext>
          </a:extLst>
        </xdr:cNvPr>
        <xdr:cNvSpPr txBox="1"/>
      </xdr:nvSpPr>
      <xdr:spPr>
        <a:xfrm>
          <a:off x="9467850" y="514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56A8FB02-0EE8-4B2B-9526-3F40C2743792}"/>
            </a:ext>
          </a:extLst>
        </xdr:cNvPr>
        <xdr:cNvCxnSpPr/>
      </xdr:nvCxnSpPr>
      <xdr:spPr>
        <a:xfrm>
          <a:off x="9363075" y="53520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CC546FBA-583A-4109-AA70-579F17E3659C}"/>
            </a:ext>
          </a:extLst>
        </xdr:cNvPr>
        <xdr:cNvSpPr txBox="1"/>
      </xdr:nvSpPr>
      <xdr:spPr>
        <a:xfrm>
          <a:off x="9467850" y="625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83A93BAD-4CB2-429D-8406-3AE871A53E6D}"/>
            </a:ext>
          </a:extLst>
        </xdr:cNvPr>
        <xdr:cNvSpPr/>
      </xdr:nvSpPr>
      <xdr:spPr>
        <a:xfrm>
          <a:off x="9401175" y="628370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9A5C7636-CCD9-4C1C-BCD2-5C7EC3915E5C}"/>
            </a:ext>
          </a:extLst>
        </xdr:cNvPr>
        <xdr:cNvSpPr/>
      </xdr:nvSpPr>
      <xdr:spPr>
        <a:xfrm>
          <a:off x="8639175" y="62988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CE36E48E-0769-451B-8530-0ED1968020FA}"/>
            </a:ext>
          </a:extLst>
        </xdr:cNvPr>
        <xdr:cNvSpPr/>
      </xdr:nvSpPr>
      <xdr:spPr>
        <a:xfrm>
          <a:off x="7839075" y="63143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13E4DA36-4E7D-4E21-B27D-D50AAEF261D1}"/>
            </a:ext>
          </a:extLst>
        </xdr:cNvPr>
        <xdr:cNvSpPr/>
      </xdr:nvSpPr>
      <xdr:spPr>
        <a:xfrm>
          <a:off x="7029450" y="63143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53815500-0498-4930-A5CF-816D5D1C20F7}"/>
            </a:ext>
          </a:extLst>
        </xdr:cNvPr>
        <xdr:cNvSpPr/>
      </xdr:nvSpPr>
      <xdr:spPr>
        <a:xfrm>
          <a:off x="6238875" y="63143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5A97401-9717-412D-8E3A-72BD016C3A95}"/>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04F9F8E-0D83-4C52-BF5D-4CED30D4B0CB}"/>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8FD571-3145-4D3C-8C42-517C952C6A0C}"/>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00D9EF-559B-4F8F-9250-F7D456248E44}"/>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FF7809C-B90F-47C9-B61C-81DEB34C3639}"/>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84836</xdr:rowOff>
    </xdr:from>
    <xdr:to>
      <xdr:col>55</xdr:col>
      <xdr:colOff>50800</xdr:colOff>
      <xdr:row>39</xdr:row>
      <xdr:rowOff>14986</xdr:rowOff>
    </xdr:to>
    <xdr:sp macro="" textlink="">
      <xdr:nvSpPr>
        <xdr:cNvPr id="129" name="楕円 128">
          <a:extLst>
            <a:ext uri="{FF2B5EF4-FFF2-40B4-BE49-F238E27FC236}">
              <a16:creationId xmlns:a16="http://schemas.microsoft.com/office/drawing/2014/main" id="{AAF7341C-CF67-4824-815A-D8B7089ADC4E}"/>
            </a:ext>
          </a:extLst>
        </xdr:cNvPr>
        <xdr:cNvSpPr/>
      </xdr:nvSpPr>
      <xdr:spPr>
        <a:xfrm>
          <a:off x="9401175" y="624116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107713</xdr:rowOff>
    </xdr:from>
    <xdr:ext cx="469744" cy="259045"/>
    <xdr:sp macro="" textlink="">
      <xdr:nvSpPr>
        <xdr:cNvPr id="130" name="【図書館】&#10;一人当たり面積該当値テキスト">
          <a:extLst>
            <a:ext uri="{FF2B5EF4-FFF2-40B4-BE49-F238E27FC236}">
              <a16:creationId xmlns:a16="http://schemas.microsoft.com/office/drawing/2014/main" id="{20056448-436E-4299-980D-59EDC318724A}"/>
            </a:ext>
          </a:extLst>
        </xdr:cNvPr>
        <xdr:cNvSpPr txBox="1"/>
      </xdr:nvSpPr>
      <xdr:spPr>
        <a:xfrm>
          <a:off x="9467850"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1" name="楕円 130">
          <a:extLst>
            <a:ext uri="{FF2B5EF4-FFF2-40B4-BE49-F238E27FC236}">
              <a16:creationId xmlns:a16="http://schemas.microsoft.com/office/drawing/2014/main" id="{2B60ADB7-1905-4304-9FDB-9749738E4B55}"/>
            </a:ext>
          </a:extLst>
        </xdr:cNvPr>
        <xdr:cNvSpPr/>
      </xdr:nvSpPr>
      <xdr:spPr>
        <a:xfrm>
          <a:off x="8639175" y="62471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135636</xdr:rowOff>
    </xdr:from>
    <xdr:to>
      <xdr:col>55</xdr:col>
      <xdr:colOff>0</xdr:colOff>
      <xdr:row>38</xdr:row>
      <xdr:rowOff>144780</xdr:rowOff>
    </xdr:to>
    <xdr:cxnSp macro="">
      <xdr:nvCxnSpPr>
        <xdr:cNvPr id="132" name="直線コネクタ 131">
          <a:extLst>
            <a:ext uri="{FF2B5EF4-FFF2-40B4-BE49-F238E27FC236}">
              <a16:creationId xmlns:a16="http://schemas.microsoft.com/office/drawing/2014/main" id="{5154517F-CBF3-4197-9352-B630764D088C}"/>
            </a:ext>
          </a:extLst>
        </xdr:cNvPr>
        <xdr:cNvCxnSpPr/>
      </xdr:nvCxnSpPr>
      <xdr:spPr>
        <a:xfrm flipV="1">
          <a:off x="8686800" y="6288786"/>
          <a:ext cx="74295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3" name="楕円 132">
          <a:extLst>
            <a:ext uri="{FF2B5EF4-FFF2-40B4-BE49-F238E27FC236}">
              <a16:creationId xmlns:a16="http://schemas.microsoft.com/office/drawing/2014/main" id="{3FEA5C84-A3EF-4F93-B0B6-3629E05BBAD0}"/>
            </a:ext>
          </a:extLst>
        </xdr:cNvPr>
        <xdr:cNvSpPr/>
      </xdr:nvSpPr>
      <xdr:spPr>
        <a:xfrm>
          <a:off x="7839075" y="6247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4" name="直線コネクタ 133">
          <a:extLst>
            <a:ext uri="{FF2B5EF4-FFF2-40B4-BE49-F238E27FC236}">
              <a16:creationId xmlns:a16="http://schemas.microsoft.com/office/drawing/2014/main" id="{93926686-A07A-4458-928E-052572976BF9}"/>
            </a:ext>
          </a:extLst>
        </xdr:cNvPr>
        <xdr:cNvCxnSpPr/>
      </xdr:nvCxnSpPr>
      <xdr:spPr>
        <a:xfrm>
          <a:off x="7886700" y="629475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103124</xdr:rowOff>
    </xdr:from>
    <xdr:to>
      <xdr:col>41</xdr:col>
      <xdr:colOff>101600</xdr:colOff>
      <xdr:row>39</xdr:row>
      <xdr:rowOff>33274</xdr:rowOff>
    </xdr:to>
    <xdr:sp macro="" textlink="">
      <xdr:nvSpPr>
        <xdr:cNvPr id="135" name="楕円 134">
          <a:extLst>
            <a:ext uri="{FF2B5EF4-FFF2-40B4-BE49-F238E27FC236}">
              <a16:creationId xmlns:a16="http://schemas.microsoft.com/office/drawing/2014/main" id="{EE83D88D-0D76-4DC2-BCD7-7820FA8B88B0}"/>
            </a:ext>
          </a:extLst>
        </xdr:cNvPr>
        <xdr:cNvSpPr/>
      </xdr:nvSpPr>
      <xdr:spPr>
        <a:xfrm>
          <a:off x="7029450" y="625944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153924</xdr:rowOff>
    </xdr:to>
    <xdr:cxnSp macro="">
      <xdr:nvCxnSpPr>
        <xdr:cNvPr id="136" name="直線コネクタ 135">
          <a:extLst>
            <a:ext uri="{FF2B5EF4-FFF2-40B4-BE49-F238E27FC236}">
              <a16:creationId xmlns:a16="http://schemas.microsoft.com/office/drawing/2014/main" id="{FDC5198D-A8D2-4478-A155-B72B16965034}"/>
            </a:ext>
          </a:extLst>
        </xdr:cNvPr>
        <xdr:cNvCxnSpPr/>
      </xdr:nvCxnSpPr>
      <xdr:spPr>
        <a:xfrm flipV="1">
          <a:off x="7077075" y="6294755"/>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112268</xdr:rowOff>
    </xdr:from>
    <xdr:to>
      <xdr:col>36</xdr:col>
      <xdr:colOff>165100</xdr:colOff>
      <xdr:row>39</xdr:row>
      <xdr:rowOff>42418</xdr:rowOff>
    </xdr:to>
    <xdr:sp macro="" textlink="">
      <xdr:nvSpPr>
        <xdr:cNvPr id="137" name="楕円 136">
          <a:extLst>
            <a:ext uri="{FF2B5EF4-FFF2-40B4-BE49-F238E27FC236}">
              <a16:creationId xmlns:a16="http://schemas.microsoft.com/office/drawing/2014/main" id="{1FE4A1EF-443F-4F62-86BE-A6AFEC1024C8}"/>
            </a:ext>
          </a:extLst>
        </xdr:cNvPr>
        <xdr:cNvSpPr/>
      </xdr:nvSpPr>
      <xdr:spPr>
        <a:xfrm>
          <a:off x="6238875" y="62654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153924</xdr:rowOff>
    </xdr:from>
    <xdr:to>
      <xdr:col>41</xdr:col>
      <xdr:colOff>50800</xdr:colOff>
      <xdr:row>38</xdr:row>
      <xdr:rowOff>163068</xdr:rowOff>
    </xdr:to>
    <xdr:cxnSp macro="">
      <xdr:nvCxnSpPr>
        <xdr:cNvPr id="138" name="直線コネクタ 137">
          <a:extLst>
            <a:ext uri="{FF2B5EF4-FFF2-40B4-BE49-F238E27FC236}">
              <a16:creationId xmlns:a16="http://schemas.microsoft.com/office/drawing/2014/main" id="{C7700CB6-8284-4E18-8689-4173659E7F2F}"/>
            </a:ext>
          </a:extLst>
        </xdr:cNvPr>
        <xdr:cNvCxnSpPr/>
      </xdr:nvCxnSpPr>
      <xdr:spPr>
        <a:xfrm flipV="1">
          <a:off x="6286500" y="6307074"/>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0EC1AC33-893C-49F3-AB3E-7E2CE915FDD8}"/>
            </a:ext>
          </a:extLst>
        </xdr:cNvPr>
        <xdr:cNvSpPr txBox="1"/>
      </xdr:nvSpPr>
      <xdr:spPr>
        <a:xfrm>
          <a:off x="8458277"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492D155C-F531-4DCF-991B-514B3072431E}"/>
            </a:ext>
          </a:extLst>
        </xdr:cNvPr>
        <xdr:cNvSpPr txBox="1"/>
      </xdr:nvSpPr>
      <xdr:spPr>
        <a:xfrm>
          <a:off x="7677227" y="63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9B5A889F-FBBC-4687-AC20-A54FF3009357}"/>
            </a:ext>
          </a:extLst>
        </xdr:cNvPr>
        <xdr:cNvSpPr txBox="1"/>
      </xdr:nvSpPr>
      <xdr:spPr>
        <a:xfrm>
          <a:off x="6867602" y="63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162BFE0A-3F6C-4A07-88F3-ED19C84A2FD4}"/>
            </a:ext>
          </a:extLst>
        </xdr:cNvPr>
        <xdr:cNvSpPr txBox="1"/>
      </xdr:nvSpPr>
      <xdr:spPr>
        <a:xfrm>
          <a:off x="6067502" y="63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40657</xdr:rowOff>
    </xdr:from>
    <xdr:ext cx="469744" cy="259045"/>
    <xdr:sp macro="" textlink="">
      <xdr:nvSpPr>
        <xdr:cNvPr id="143" name="n_1mainValue【図書館】&#10;一人当たり面積">
          <a:extLst>
            <a:ext uri="{FF2B5EF4-FFF2-40B4-BE49-F238E27FC236}">
              <a16:creationId xmlns:a16="http://schemas.microsoft.com/office/drawing/2014/main" id="{28A9B6E8-7F59-43FA-A820-1952F93EE88B}"/>
            </a:ext>
          </a:extLst>
        </xdr:cNvPr>
        <xdr:cNvSpPr txBox="1"/>
      </xdr:nvSpPr>
      <xdr:spPr>
        <a:xfrm>
          <a:off x="8458277" y="603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40657</xdr:rowOff>
    </xdr:from>
    <xdr:ext cx="469744" cy="259045"/>
    <xdr:sp macro="" textlink="">
      <xdr:nvSpPr>
        <xdr:cNvPr id="144" name="n_2mainValue【図書館】&#10;一人当たり面積">
          <a:extLst>
            <a:ext uri="{FF2B5EF4-FFF2-40B4-BE49-F238E27FC236}">
              <a16:creationId xmlns:a16="http://schemas.microsoft.com/office/drawing/2014/main" id="{97B9B7E3-BA48-46DA-8BC5-C8ABBF3433B1}"/>
            </a:ext>
          </a:extLst>
        </xdr:cNvPr>
        <xdr:cNvSpPr txBox="1"/>
      </xdr:nvSpPr>
      <xdr:spPr>
        <a:xfrm>
          <a:off x="7677227" y="603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49801</xdr:rowOff>
    </xdr:from>
    <xdr:ext cx="469744" cy="259045"/>
    <xdr:sp macro="" textlink="">
      <xdr:nvSpPr>
        <xdr:cNvPr id="145" name="n_3mainValue【図書館】&#10;一人当たり面積">
          <a:extLst>
            <a:ext uri="{FF2B5EF4-FFF2-40B4-BE49-F238E27FC236}">
              <a16:creationId xmlns:a16="http://schemas.microsoft.com/office/drawing/2014/main" id="{7E67FC92-9088-4EEA-8987-91483D73F135}"/>
            </a:ext>
          </a:extLst>
        </xdr:cNvPr>
        <xdr:cNvSpPr txBox="1"/>
      </xdr:nvSpPr>
      <xdr:spPr>
        <a:xfrm>
          <a:off x="6867602" y="603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58945</xdr:rowOff>
    </xdr:from>
    <xdr:ext cx="469744" cy="259045"/>
    <xdr:sp macro="" textlink="">
      <xdr:nvSpPr>
        <xdr:cNvPr id="146" name="n_4mainValue【図書館】&#10;一人当たり面積">
          <a:extLst>
            <a:ext uri="{FF2B5EF4-FFF2-40B4-BE49-F238E27FC236}">
              <a16:creationId xmlns:a16="http://schemas.microsoft.com/office/drawing/2014/main" id="{0D7A3DB5-C1B5-4C81-AD07-01641046CB16}"/>
            </a:ext>
          </a:extLst>
        </xdr:cNvPr>
        <xdr:cNvSpPr txBox="1"/>
      </xdr:nvSpPr>
      <xdr:spPr>
        <a:xfrm>
          <a:off x="6067502" y="60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C7AEEA5-4587-4C17-9295-7EC6A5C2EEA0}"/>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762EC7B-A01B-427D-91E5-6DBA5D308172}"/>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8AEBAB1-7461-475F-97CF-673C39CD1295}"/>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36B5438-B673-4CBE-B1A1-BEE9177CBC46}"/>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4B4647C-A661-448D-B307-3B771043070A}"/>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938CD72-C38B-4509-A4AB-2658A94FECCF}"/>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609F0D0-A105-4C99-A5F6-1A7FF0FD5402}"/>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4AAB14B-E7C0-4B64-A3E5-29EE14717171}"/>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B4F7D45-13A4-4602-87EA-4FDAF1678ADA}"/>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1BA024B-F725-43DB-B16C-8F0D6EEACB62}"/>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246DB93-8571-49BD-BD18-FF63EC2BC997}"/>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D6207E6-5C87-44EC-BD30-182E6F222DFF}"/>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9B66323-598C-48EB-871C-2929F92F7778}"/>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FA7264B-73B3-4D63-8C4C-278291FFEA4C}"/>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51D8164-ABF8-448B-B39E-AECA8C5EC0B8}"/>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34CC6E8-DF5B-4A76-8770-DCBD833AA834}"/>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1BC3856-A636-4036-800E-7ABDE1E21F77}"/>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D1CE845-7C6C-46F1-8E14-FA914D0C8D6B}"/>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B9D1FA7-B682-4299-B80D-88628CB22BD4}"/>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65CC898-4983-47E3-8881-DD0C5C6C867E}"/>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247E0FF-7C5D-4D14-9BA1-C8220A0BEA85}"/>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3F66502-0295-46C1-8DEC-2DFCC5E0D589}"/>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D4153F0-BE08-4ABE-940B-272041E15685}"/>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AF9EECD-DEA9-4A26-AF46-347D86BD4673}"/>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96FEE50-1138-4EAF-A837-61E7003DBD08}"/>
            </a:ext>
          </a:extLst>
        </xdr:cNvPr>
        <xdr:cNvCxnSpPr/>
      </xdr:nvCxnSpPr>
      <xdr:spPr>
        <a:xfrm flipV="1">
          <a:off x="4180840" y="898398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5A0CA3C-FBEE-4289-B998-9C7B63B35FAD}"/>
            </a:ext>
          </a:extLst>
        </xdr:cNvPr>
        <xdr:cNvSpPr txBox="1"/>
      </xdr:nvSpPr>
      <xdr:spPr>
        <a:xfrm>
          <a:off x="4219575"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F68ED3C0-D2C7-42A5-BDD6-DB39C62596CE}"/>
            </a:ext>
          </a:extLst>
        </xdr:cNvPr>
        <xdr:cNvCxnSpPr/>
      </xdr:nvCxnSpPr>
      <xdr:spPr>
        <a:xfrm>
          <a:off x="4105275" y="10407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14A9E6D-8F27-4884-9298-594F7214AC51}"/>
            </a:ext>
          </a:extLst>
        </xdr:cNvPr>
        <xdr:cNvSpPr txBox="1"/>
      </xdr:nvSpPr>
      <xdr:spPr>
        <a:xfrm>
          <a:off x="4219575" y="877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96EFA49D-D4E0-40CD-B042-E63C78BDB75D}"/>
            </a:ext>
          </a:extLst>
        </xdr:cNvPr>
        <xdr:cNvCxnSpPr/>
      </xdr:nvCxnSpPr>
      <xdr:spPr>
        <a:xfrm>
          <a:off x="4105275" y="89839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074A7F4-A5DD-49CE-9D44-733E613CCED0}"/>
            </a:ext>
          </a:extLst>
        </xdr:cNvPr>
        <xdr:cNvSpPr txBox="1"/>
      </xdr:nvSpPr>
      <xdr:spPr>
        <a:xfrm>
          <a:off x="4219575" y="9645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3FB32A07-D022-4130-ABF3-DC427643F2A9}"/>
            </a:ext>
          </a:extLst>
        </xdr:cNvPr>
        <xdr:cNvSpPr/>
      </xdr:nvSpPr>
      <xdr:spPr>
        <a:xfrm>
          <a:off x="4124325" y="97815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9BE23D3C-8AF9-4253-A974-BD0AED9EDCE7}"/>
            </a:ext>
          </a:extLst>
        </xdr:cNvPr>
        <xdr:cNvSpPr/>
      </xdr:nvSpPr>
      <xdr:spPr>
        <a:xfrm>
          <a:off x="3381375" y="97459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5518F589-75EB-4BA8-9577-C195FD503D3B}"/>
            </a:ext>
          </a:extLst>
        </xdr:cNvPr>
        <xdr:cNvSpPr/>
      </xdr:nvSpPr>
      <xdr:spPr>
        <a:xfrm>
          <a:off x="2571750" y="97224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EECFDF11-87DE-48A8-BF5E-DDAEF3F8E123}"/>
            </a:ext>
          </a:extLst>
        </xdr:cNvPr>
        <xdr:cNvSpPr/>
      </xdr:nvSpPr>
      <xdr:spPr>
        <a:xfrm>
          <a:off x="1781175" y="97148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D18012E3-1091-4ABD-A2BE-5C89F3D2D9C6}"/>
            </a:ext>
          </a:extLst>
        </xdr:cNvPr>
        <xdr:cNvSpPr/>
      </xdr:nvSpPr>
      <xdr:spPr>
        <a:xfrm>
          <a:off x="981075" y="9708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AA766B8-22B3-4C75-821A-408319C0D4FB}"/>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B66C8DE-DBBB-4CCE-9E67-3E201D8E429D}"/>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3187085-5ED3-4188-8222-11373200909F}"/>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2E6CA3-40F0-4F43-91A6-AC761FA3A0C0}"/>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517A5B-2926-40B5-A11A-2583FA237980}"/>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87" name="楕円 186">
          <a:extLst>
            <a:ext uri="{FF2B5EF4-FFF2-40B4-BE49-F238E27FC236}">
              <a16:creationId xmlns:a16="http://schemas.microsoft.com/office/drawing/2014/main" id="{28534AE5-8A9C-4F7E-9598-409D019772AF}"/>
            </a:ext>
          </a:extLst>
        </xdr:cNvPr>
        <xdr:cNvSpPr/>
      </xdr:nvSpPr>
      <xdr:spPr>
        <a:xfrm>
          <a:off x="4124325" y="9855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121937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F66B2A1-9AC0-41C4-A766-AC3F364C21B7}"/>
            </a:ext>
          </a:extLst>
        </xdr:cNvPr>
        <xdr:cNvSpPr txBox="1"/>
      </xdr:nvSpPr>
      <xdr:spPr>
        <a:xfrm>
          <a:off x="4219575" y="984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xdr:rowOff>
    </xdr:from>
    <xdr:to>
      <xdr:col>20</xdr:col>
      <xdr:colOff>38100</xdr:colOff>
      <xdr:row>61</xdr:row>
      <xdr:rowOff>109855</xdr:rowOff>
    </xdr:to>
    <xdr:sp macro="" textlink="">
      <xdr:nvSpPr>
        <xdr:cNvPr id="189" name="楕円 188">
          <a:extLst>
            <a:ext uri="{FF2B5EF4-FFF2-40B4-BE49-F238E27FC236}">
              <a16:creationId xmlns:a16="http://schemas.microsoft.com/office/drawing/2014/main" id="{E4CCDC48-5C08-4D61-BFA4-D61E15AAD665}"/>
            </a:ext>
          </a:extLst>
        </xdr:cNvPr>
        <xdr:cNvSpPr/>
      </xdr:nvSpPr>
      <xdr:spPr>
        <a:xfrm>
          <a:off x="3381375" y="98888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59055</xdr:rowOff>
    </xdr:to>
    <xdr:cxnSp macro="">
      <xdr:nvCxnSpPr>
        <xdr:cNvPr id="190" name="直線コネクタ 189">
          <a:extLst>
            <a:ext uri="{FF2B5EF4-FFF2-40B4-BE49-F238E27FC236}">
              <a16:creationId xmlns:a16="http://schemas.microsoft.com/office/drawing/2014/main" id="{083FCC2D-AC42-42A5-BEB0-39F666C3CBC6}"/>
            </a:ext>
          </a:extLst>
        </xdr:cNvPr>
        <xdr:cNvCxnSpPr/>
      </xdr:nvCxnSpPr>
      <xdr:spPr>
        <a:xfrm flipV="1">
          <a:off x="3429000" y="9903460"/>
          <a:ext cx="7524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141605</xdr:rowOff>
    </xdr:from>
    <xdr:to>
      <xdr:col>15</xdr:col>
      <xdr:colOff>101600</xdr:colOff>
      <xdr:row>61</xdr:row>
      <xdr:rowOff>71755</xdr:rowOff>
    </xdr:to>
    <xdr:sp macro="" textlink="">
      <xdr:nvSpPr>
        <xdr:cNvPr id="191" name="楕円 190">
          <a:extLst>
            <a:ext uri="{FF2B5EF4-FFF2-40B4-BE49-F238E27FC236}">
              <a16:creationId xmlns:a16="http://schemas.microsoft.com/office/drawing/2014/main" id="{F2CBF2BB-175D-4101-8016-0BCF38C4E4C8}"/>
            </a:ext>
          </a:extLst>
        </xdr:cNvPr>
        <xdr:cNvSpPr/>
      </xdr:nvSpPr>
      <xdr:spPr>
        <a:xfrm>
          <a:off x="2571750" y="98602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20955</xdr:rowOff>
    </xdr:from>
    <xdr:to>
      <xdr:col>19</xdr:col>
      <xdr:colOff>177800</xdr:colOff>
      <xdr:row>61</xdr:row>
      <xdr:rowOff>59055</xdr:rowOff>
    </xdr:to>
    <xdr:cxnSp macro="">
      <xdr:nvCxnSpPr>
        <xdr:cNvPr id="192" name="直線コネクタ 191">
          <a:extLst>
            <a:ext uri="{FF2B5EF4-FFF2-40B4-BE49-F238E27FC236}">
              <a16:creationId xmlns:a16="http://schemas.microsoft.com/office/drawing/2014/main" id="{5B641900-F67F-4252-AA78-63B56339C018}"/>
            </a:ext>
          </a:extLst>
        </xdr:cNvPr>
        <xdr:cNvCxnSpPr/>
      </xdr:nvCxnSpPr>
      <xdr:spPr>
        <a:xfrm>
          <a:off x="2619375" y="989838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99695</xdr:rowOff>
    </xdr:from>
    <xdr:to>
      <xdr:col>10</xdr:col>
      <xdr:colOff>165100</xdr:colOff>
      <xdr:row>61</xdr:row>
      <xdr:rowOff>29845</xdr:rowOff>
    </xdr:to>
    <xdr:sp macro="" textlink="">
      <xdr:nvSpPr>
        <xdr:cNvPr id="193" name="楕円 192">
          <a:extLst>
            <a:ext uri="{FF2B5EF4-FFF2-40B4-BE49-F238E27FC236}">
              <a16:creationId xmlns:a16="http://schemas.microsoft.com/office/drawing/2014/main" id="{55A1A74B-3D99-438C-8FE0-76CCEC544EF7}"/>
            </a:ext>
          </a:extLst>
        </xdr:cNvPr>
        <xdr:cNvSpPr/>
      </xdr:nvSpPr>
      <xdr:spPr>
        <a:xfrm>
          <a:off x="1781175" y="98183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150495</xdr:rowOff>
    </xdr:from>
    <xdr:to>
      <xdr:col>15</xdr:col>
      <xdr:colOff>50800</xdr:colOff>
      <xdr:row>61</xdr:row>
      <xdr:rowOff>20955</xdr:rowOff>
    </xdr:to>
    <xdr:cxnSp macro="">
      <xdr:nvCxnSpPr>
        <xdr:cNvPr id="194" name="直線コネクタ 193">
          <a:extLst>
            <a:ext uri="{FF2B5EF4-FFF2-40B4-BE49-F238E27FC236}">
              <a16:creationId xmlns:a16="http://schemas.microsoft.com/office/drawing/2014/main" id="{AD0491EC-A939-493C-B84D-C8080C5FF096}"/>
            </a:ext>
          </a:extLst>
        </xdr:cNvPr>
        <xdr:cNvCxnSpPr/>
      </xdr:nvCxnSpPr>
      <xdr:spPr>
        <a:xfrm>
          <a:off x="1828800" y="9865995"/>
          <a:ext cx="7905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5" name="楕円 194">
          <a:extLst>
            <a:ext uri="{FF2B5EF4-FFF2-40B4-BE49-F238E27FC236}">
              <a16:creationId xmlns:a16="http://schemas.microsoft.com/office/drawing/2014/main" id="{168E0AB6-D061-41D6-A463-E9BE517072BB}"/>
            </a:ext>
          </a:extLst>
        </xdr:cNvPr>
        <xdr:cNvSpPr/>
      </xdr:nvSpPr>
      <xdr:spPr>
        <a:xfrm>
          <a:off x="981075" y="9782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150495</xdr:rowOff>
    </xdr:to>
    <xdr:cxnSp macro="">
      <xdr:nvCxnSpPr>
        <xdr:cNvPr id="196" name="直線コネクタ 195">
          <a:extLst>
            <a:ext uri="{FF2B5EF4-FFF2-40B4-BE49-F238E27FC236}">
              <a16:creationId xmlns:a16="http://schemas.microsoft.com/office/drawing/2014/main" id="{55E4E5AC-475A-40F4-9617-1816FB5897E9}"/>
            </a:ext>
          </a:extLst>
        </xdr:cNvPr>
        <xdr:cNvCxnSpPr/>
      </xdr:nvCxnSpPr>
      <xdr:spPr>
        <a:xfrm>
          <a:off x="1028700" y="982980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9689490-19AE-4113-8B5D-F98DFCADDE34}"/>
            </a:ext>
          </a:extLst>
        </xdr:cNvPr>
        <xdr:cNvSpPr txBox="1"/>
      </xdr:nvSpPr>
      <xdr:spPr>
        <a:xfrm>
          <a:off x="3239144"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F4E8E267-2DE8-4107-B596-EB21994FAE55}"/>
            </a:ext>
          </a:extLst>
        </xdr:cNvPr>
        <xdr:cNvSpPr txBox="1"/>
      </xdr:nvSpPr>
      <xdr:spPr>
        <a:xfrm>
          <a:off x="2439044" y="9516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C44A4633-798F-449C-937D-083D88485EE8}"/>
            </a:ext>
          </a:extLst>
        </xdr:cNvPr>
        <xdr:cNvSpPr txBox="1"/>
      </xdr:nvSpPr>
      <xdr:spPr>
        <a:xfrm>
          <a:off x="1648469"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D78359D5-6DDE-42A8-BC3E-6B3805CAD445}"/>
            </a:ext>
          </a:extLst>
        </xdr:cNvPr>
        <xdr:cNvSpPr txBox="1"/>
      </xdr:nvSpPr>
      <xdr:spPr>
        <a:xfrm>
          <a:off x="848369"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100982</xdr:rowOff>
    </xdr:from>
    <xdr:ext cx="405111" cy="259045"/>
    <xdr:sp macro="" textlink="">
      <xdr:nvSpPr>
        <xdr:cNvPr id="201" name="n_1mainValue【体育館・プール】&#10;有形固定資産減価償却率">
          <a:extLst>
            <a:ext uri="{FF2B5EF4-FFF2-40B4-BE49-F238E27FC236}">
              <a16:creationId xmlns:a16="http://schemas.microsoft.com/office/drawing/2014/main" id="{89558A68-22A0-4A3E-9E5F-421EA1B452E3}"/>
            </a:ext>
          </a:extLst>
        </xdr:cNvPr>
        <xdr:cNvSpPr txBox="1"/>
      </xdr:nvSpPr>
      <xdr:spPr>
        <a:xfrm>
          <a:off x="3239144" y="998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62882</xdr:rowOff>
    </xdr:from>
    <xdr:ext cx="405111" cy="259045"/>
    <xdr:sp macro="" textlink="">
      <xdr:nvSpPr>
        <xdr:cNvPr id="202" name="n_2mainValue【体育館・プール】&#10;有形固定資産減価償却率">
          <a:extLst>
            <a:ext uri="{FF2B5EF4-FFF2-40B4-BE49-F238E27FC236}">
              <a16:creationId xmlns:a16="http://schemas.microsoft.com/office/drawing/2014/main" id="{40D022B9-89B8-40B9-AEF9-B36645D5635F}"/>
            </a:ext>
          </a:extLst>
        </xdr:cNvPr>
        <xdr:cNvSpPr txBox="1"/>
      </xdr:nvSpPr>
      <xdr:spPr>
        <a:xfrm>
          <a:off x="2439044" y="9943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20972</xdr:rowOff>
    </xdr:from>
    <xdr:ext cx="405111" cy="259045"/>
    <xdr:sp macro="" textlink="">
      <xdr:nvSpPr>
        <xdr:cNvPr id="203" name="n_3mainValue【体育館・プール】&#10;有形固定資産減価償却率">
          <a:extLst>
            <a:ext uri="{FF2B5EF4-FFF2-40B4-BE49-F238E27FC236}">
              <a16:creationId xmlns:a16="http://schemas.microsoft.com/office/drawing/2014/main" id="{6ADD7AA1-7891-4E9C-B804-5DE552628569}"/>
            </a:ext>
          </a:extLst>
        </xdr:cNvPr>
        <xdr:cNvSpPr txBox="1"/>
      </xdr:nvSpPr>
      <xdr:spPr>
        <a:xfrm>
          <a:off x="1648469"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4" name="n_4mainValue【体育館・プール】&#10;有形固定資産減価償却率">
          <a:extLst>
            <a:ext uri="{FF2B5EF4-FFF2-40B4-BE49-F238E27FC236}">
              <a16:creationId xmlns:a16="http://schemas.microsoft.com/office/drawing/2014/main" id="{5BC9BBDA-07DA-4FF7-B7FB-F34A9C2AB759}"/>
            </a:ext>
          </a:extLst>
        </xdr:cNvPr>
        <xdr:cNvSpPr txBox="1"/>
      </xdr:nvSpPr>
      <xdr:spPr>
        <a:xfrm>
          <a:off x="848369" y="987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8C88A48-D4C3-4007-9AC3-A1C9D6694582}"/>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AC673B1-5176-43FB-B986-84AC423FE760}"/>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1FEB11E-5129-4939-A72C-1E9997BF9190}"/>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A2E6FBE-F779-4817-9821-8CD386591C16}"/>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1B8D0B4-02DB-4807-8BA8-132A5C0F468E}"/>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E6D75E6-5E69-414D-A434-169B60100F70}"/>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87137A7-2F6B-4F5B-8A37-7D501CA1A8E5}"/>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8FECA0B-755E-4EDB-9AF6-45703516CADB}"/>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A9AEB3E-CBFC-4225-BBE0-F9202E4AA578}"/>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806DA97-9D76-4B08-8E6C-E7AD88D25B70}"/>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BAC56AF-A798-4195-98FA-87B6394354FF}"/>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7026DDE-28C2-4176-AE31-38622E5480E1}"/>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C8913C4-247E-4A13-BAB8-DD54AF55C7FC}"/>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B28FEF9-E252-405C-9112-17370F078398}"/>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BCE8D91-47D2-4183-935A-7D0B155AD9E9}"/>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C6BA9B8-3509-413D-8AAC-5EE4D9A1FF62}"/>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F6B463C-560C-45D8-B3BA-D442B4D60739}"/>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79A8167-6EFF-4BC8-8DDD-150260CF35D1}"/>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7931362-E225-4622-9C2F-E259BAB1298B}"/>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61E07F7-4359-42EC-9836-FC7A8B334A3D}"/>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32166CD-8CA4-4864-BB11-AA2FCFC4EC89}"/>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5F37ADF-2CB5-42F7-A3FE-A2FDB28CE844}"/>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BAE6561-924D-44ED-A502-F1E4CDA2DFE9}"/>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5302869C-72BA-45AE-B857-61902A0D4780}"/>
            </a:ext>
          </a:extLst>
        </xdr:cNvPr>
        <xdr:cNvCxnSpPr/>
      </xdr:nvCxnSpPr>
      <xdr:spPr>
        <a:xfrm flipV="1">
          <a:off x="9429115" y="909574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5D351E7B-1867-4C9C-994E-40021D0F28B6}"/>
            </a:ext>
          </a:extLst>
        </xdr:cNvPr>
        <xdr:cNvSpPr txBox="1"/>
      </xdr:nvSpPr>
      <xdr:spPr>
        <a:xfrm>
          <a:off x="9467850" y="1043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CD41A18A-3E3A-428F-A942-CF0153EFB5D6}"/>
            </a:ext>
          </a:extLst>
        </xdr:cNvPr>
        <xdr:cNvCxnSpPr/>
      </xdr:nvCxnSpPr>
      <xdr:spPr>
        <a:xfrm>
          <a:off x="9363075" y="104273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301CF8A5-244F-44B6-B6C6-E7B38A52C0BD}"/>
            </a:ext>
          </a:extLst>
        </xdr:cNvPr>
        <xdr:cNvSpPr txBox="1"/>
      </xdr:nvSpPr>
      <xdr:spPr>
        <a:xfrm>
          <a:off x="9467850" y="888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10B107BA-5CE8-41E1-8221-209C005B701D}"/>
            </a:ext>
          </a:extLst>
        </xdr:cNvPr>
        <xdr:cNvCxnSpPr/>
      </xdr:nvCxnSpPr>
      <xdr:spPr>
        <a:xfrm>
          <a:off x="9363075" y="90957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105C096B-40D8-46AC-8675-0C987027577A}"/>
            </a:ext>
          </a:extLst>
        </xdr:cNvPr>
        <xdr:cNvSpPr txBox="1"/>
      </xdr:nvSpPr>
      <xdr:spPr>
        <a:xfrm>
          <a:off x="9467850" y="10010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E3D40F62-8989-4285-96E0-1E6B158FEB14}"/>
            </a:ext>
          </a:extLst>
        </xdr:cNvPr>
        <xdr:cNvSpPr/>
      </xdr:nvSpPr>
      <xdr:spPr>
        <a:xfrm>
          <a:off x="9401175" y="1003236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305DDF6F-31B6-4543-8904-E843656121EB}"/>
            </a:ext>
          </a:extLst>
        </xdr:cNvPr>
        <xdr:cNvSpPr/>
      </xdr:nvSpPr>
      <xdr:spPr>
        <a:xfrm>
          <a:off x="8639175" y="100323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AB9AB8C1-B61E-46B5-BEB5-77031E8DA5C4}"/>
            </a:ext>
          </a:extLst>
        </xdr:cNvPr>
        <xdr:cNvSpPr/>
      </xdr:nvSpPr>
      <xdr:spPr>
        <a:xfrm>
          <a:off x="7839075" y="10028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94A5E64A-4E90-4396-B9F2-913D7CAABA25}"/>
            </a:ext>
          </a:extLst>
        </xdr:cNvPr>
        <xdr:cNvSpPr/>
      </xdr:nvSpPr>
      <xdr:spPr>
        <a:xfrm>
          <a:off x="7029450" y="100660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6A169C9F-4210-4DCF-900B-E506DB90820B}"/>
            </a:ext>
          </a:extLst>
        </xdr:cNvPr>
        <xdr:cNvSpPr/>
      </xdr:nvSpPr>
      <xdr:spPr>
        <a:xfrm>
          <a:off x="6238875" y="100482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49F5CC8-385C-4A7F-A1C4-B7A1CBF8DF48}"/>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57CE099-FDBD-479E-99E2-55E81A4C5ACD}"/>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D9FBBDD-EF46-426D-BE68-9F5A6BED0714}"/>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29ED96D-9FAC-49E5-80D9-D35B8E169CDF}"/>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D8D16CB-2693-4FAF-BCC7-F567C5B1CA6C}"/>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xdr:rowOff>
    </xdr:from>
    <xdr:to>
      <xdr:col>55</xdr:col>
      <xdr:colOff>50800</xdr:colOff>
      <xdr:row>61</xdr:row>
      <xdr:rowOff>102235</xdr:rowOff>
    </xdr:to>
    <xdr:sp macro="" textlink="">
      <xdr:nvSpPr>
        <xdr:cNvPr id="244" name="楕円 243">
          <a:extLst>
            <a:ext uri="{FF2B5EF4-FFF2-40B4-BE49-F238E27FC236}">
              <a16:creationId xmlns:a16="http://schemas.microsoft.com/office/drawing/2014/main" id="{7146F1D4-BA9F-48C3-8A26-D3ED70349E95}"/>
            </a:ext>
          </a:extLst>
        </xdr:cNvPr>
        <xdr:cNvSpPr/>
      </xdr:nvSpPr>
      <xdr:spPr>
        <a:xfrm>
          <a:off x="9401175" y="987806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23512</xdr:rowOff>
    </xdr:from>
    <xdr:ext cx="469744" cy="259045"/>
    <xdr:sp macro="" textlink="">
      <xdr:nvSpPr>
        <xdr:cNvPr id="245" name="【体育館・プール】&#10;一人当たり面積該当値テキスト">
          <a:extLst>
            <a:ext uri="{FF2B5EF4-FFF2-40B4-BE49-F238E27FC236}">
              <a16:creationId xmlns:a16="http://schemas.microsoft.com/office/drawing/2014/main" id="{5F9CBBAB-0691-4437-91E1-8CF66A9CD59D}"/>
            </a:ext>
          </a:extLst>
        </xdr:cNvPr>
        <xdr:cNvSpPr txBox="1"/>
      </xdr:nvSpPr>
      <xdr:spPr>
        <a:xfrm>
          <a:off x="9467850" y="974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10160</xdr:rowOff>
    </xdr:from>
    <xdr:to>
      <xdr:col>50</xdr:col>
      <xdr:colOff>165100</xdr:colOff>
      <xdr:row>61</xdr:row>
      <xdr:rowOff>111760</xdr:rowOff>
    </xdr:to>
    <xdr:sp macro="" textlink="">
      <xdr:nvSpPr>
        <xdr:cNvPr id="246" name="楕円 245">
          <a:extLst>
            <a:ext uri="{FF2B5EF4-FFF2-40B4-BE49-F238E27FC236}">
              <a16:creationId xmlns:a16="http://schemas.microsoft.com/office/drawing/2014/main" id="{4253E042-ECE3-4944-B0DF-BE383D5E497E}"/>
            </a:ext>
          </a:extLst>
        </xdr:cNvPr>
        <xdr:cNvSpPr/>
      </xdr:nvSpPr>
      <xdr:spPr>
        <a:xfrm>
          <a:off x="8639175" y="98844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51435</xdr:rowOff>
    </xdr:from>
    <xdr:to>
      <xdr:col>55</xdr:col>
      <xdr:colOff>0</xdr:colOff>
      <xdr:row>61</xdr:row>
      <xdr:rowOff>60960</xdr:rowOff>
    </xdr:to>
    <xdr:cxnSp macro="">
      <xdr:nvCxnSpPr>
        <xdr:cNvPr id="247" name="直線コネクタ 246">
          <a:extLst>
            <a:ext uri="{FF2B5EF4-FFF2-40B4-BE49-F238E27FC236}">
              <a16:creationId xmlns:a16="http://schemas.microsoft.com/office/drawing/2014/main" id="{9C546D35-DBA7-4A69-9A04-B92B8D4F60C7}"/>
            </a:ext>
          </a:extLst>
        </xdr:cNvPr>
        <xdr:cNvCxnSpPr/>
      </xdr:nvCxnSpPr>
      <xdr:spPr>
        <a:xfrm flipV="1">
          <a:off x="8686800" y="9925685"/>
          <a:ext cx="74295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xdr:rowOff>
    </xdr:from>
    <xdr:to>
      <xdr:col>46</xdr:col>
      <xdr:colOff>38100</xdr:colOff>
      <xdr:row>61</xdr:row>
      <xdr:rowOff>117475</xdr:rowOff>
    </xdr:to>
    <xdr:sp macro="" textlink="">
      <xdr:nvSpPr>
        <xdr:cNvPr id="248" name="楕円 247">
          <a:extLst>
            <a:ext uri="{FF2B5EF4-FFF2-40B4-BE49-F238E27FC236}">
              <a16:creationId xmlns:a16="http://schemas.microsoft.com/office/drawing/2014/main" id="{B656FC19-B3AA-4F93-AE93-2214F6AC6B4E}"/>
            </a:ext>
          </a:extLst>
        </xdr:cNvPr>
        <xdr:cNvSpPr/>
      </xdr:nvSpPr>
      <xdr:spPr>
        <a:xfrm>
          <a:off x="7839075" y="98933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60960</xdr:rowOff>
    </xdr:from>
    <xdr:to>
      <xdr:col>50</xdr:col>
      <xdr:colOff>114300</xdr:colOff>
      <xdr:row>61</xdr:row>
      <xdr:rowOff>66675</xdr:rowOff>
    </xdr:to>
    <xdr:cxnSp macro="">
      <xdr:nvCxnSpPr>
        <xdr:cNvPr id="249" name="直線コネクタ 248">
          <a:extLst>
            <a:ext uri="{FF2B5EF4-FFF2-40B4-BE49-F238E27FC236}">
              <a16:creationId xmlns:a16="http://schemas.microsoft.com/office/drawing/2014/main" id="{8BD2D4DF-7300-42EB-BA4A-F5C29BB3F847}"/>
            </a:ext>
          </a:extLst>
        </xdr:cNvPr>
        <xdr:cNvCxnSpPr/>
      </xdr:nvCxnSpPr>
      <xdr:spPr>
        <a:xfrm flipV="1">
          <a:off x="7886700" y="99415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21590</xdr:rowOff>
    </xdr:from>
    <xdr:to>
      <xdr:col>41</xdr:col>
      <xdr:colOff>101600</xdr:colOff>
      <xdr:row>61</xdr:row>
      <xdr:rowOff>123190</xdr:rowOff>
    </xdr:to>
    <xdr:sp macro="" textlink="">
      <xdr:nvSpPr>
        <xdr:cNvPr id="250" name="楕円 249">
          <a:extLst>
            <a:ext uri="{FF2B5EF4-FFF2-40B4-BE49-F238E27FC236}">
              <a16:creationId xmlns:a16="http://schemas.microsoft.com/office/drawing/2014/main" id="{B22D187C-F3E0-4AAE-8CC4-5343C4FAA6C7}"/>
            </a:ext>
          </a:extLst>
        </xdr:cNvPr>
        <xdr:cNvSpPr/>
      </xdr:nvSpPr>
      <xdr:spPr>
        <a:xfrm>
          <a:off x="7029450" y="98990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66675</xdr:rowOff>
    </xdr:from>
    <xdr:to>
      <xdr:col>45</xdr:col>
      <xdr:colOff>177800</xdr:colOff>
      <xdr:row>61</xdr:row>
      <xdr:rowOff>72390</xdr:rowOff>
    </xdr:to>
    <xdr:cxnSp macro="">
      <xdr:nvCxnSpPr>
        <xdr:cNvPr id="251" name="直線コネクタ 250">
          <a:extLst>
            <a:ext uri="{FF2B5EF4-FFF2-40B4-BE49-F238E27FC236}">
              <a16:creationId xmlns:a16="http://schemas.microsoft.com/office/drawing/2014/main" id="{789B0065-47C0-4C00-8B7C-7C9B46EED929}"/>
            </a:ext>
          </a:extLst>
        </xdr:cNvPr>
        <xdr:cNvCxnSpPr/>
      </xdr:nvCxnSpPr>
      <xdr:spPr>
        <a:xfrm flipV="1">
          <a:off x="7077075" y="9940925"/>
          <a:ext cx="8096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27305</xdr:rowOff>
    </xdr:from>
    <xdr:to>
      <xdr:col>36</xdr:col>
      <xdr:colOff>165100</xdr:colOff>
      <xdr:row>61</xdr:row>
      <xdr:rowOff>128905</xdr:rowOff>
    </xdr:to>
    <xdr:sp macro="" textlink="">
      <xdr:nvSpPr>
        <xdr:cNvPr id="252" name="楕円 251">
          <a:extLst>
            <a:ext uri="{FF2B5EF4-FFF2-40B4-BE49-F238E27FC236}">
              <a16:creationId xmlns:a16="http://schemas.microsoft.com/office/drawing/2014/main" id="{F6E58584-4A9A-4B43-AC04-2331DC64C65E}"/>
            </a:ext>
          </a:extLst>
        </xdr:cNvPr>
        <xdr:cNvSpPr/>
      </xdr:nvSpPr>
      <xdr:spPr>
        <a:xfrm>
          <a:off x="6238875" y="99079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72390</xdr:rowOff>
    </xdr:from>
    <xdr:to>
      <xdr:col>41</xdr:col>
      <xdr:colOff>50800</xdr:colOff>
      <xdr:row>61</xdr:row>
      <xdr:rowOff>78105</xdr:rowOff>
    </xdr:to>
    <xdr:cxnSp macro="">
      <xdr:nvCxnSpPr>
        <xdr:cNvPr id="253" name="直線コネクタ 252">
          <a:extLst>
            <a:ext uri="{FF2B5EF4-FFF2-40B4-BE49-F238E27FC236}">
              <a16:creationId xmlns:a16="http://schemas.microsoft.com/office/drawing/2014/main" id="{90B35BBF-B56A-485F-8C51-56633305BA6D}"/>
            </a:ext>
          </a:extLst>
        </xdr:cNvPr>
        <xdr:cNvCxnSpPr/>
      </xdr:nvCxnSpPr>
      <xdr:spPr>
        <a:xfrm flipV="1">
          <a:off x="6286500" y="9946640"/>
          <a:ext cx="7905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03C8D5A3-6CC6-426A-B75A-1BB0C624184A}"/>
            </a:ext>
          </a:extLst>
        </xdr:cNvPr>
        <xdr:cNvSpPr txBox="1"/>
      </xdr:nvSpPr>
      <xdr:spPr>
        <a:xfrm>
          <a:off x="845827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EBD2B3AA-6C83-4EE2-BE7F-A285FE38B7F7}"/>
            </a:ext>
          </a:extLst>
        </xdr:cNvPr>
        <xdr:cNvSpPr txBox="1"/>
      </xdr:nvSpPr>
      <xdr:spPr>
        <a:xfrm>
          <a:off x="76772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6B8DBAF7-6899-48BA-BC07-A2A4628D4C4E}"/>
            </a:ext>
          </a:extLst>
        </xdr:cNvPr>
        <xdr:cNvSpPr txBox="1"/>
      </xdr:nvSpPr>
      <xdr:spPr>
        <a:xfrm>
          <a:off x="6867602" y="1015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FB34B08A-C022-46FD-94B8-FCDBFAE52EB6}"/>
            </a:ext>
          </a:extLst>
        </xdr:cNvPr>
        <xdr:cNvSpPr txBox="1"/>
      </xdr:nvSpPr>
      <xdr:spPr>
        <a:xfrm>
          <a:off x="6067502"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128287</xdr:rowOff>
    </xdr:from>
    <xdr:ext cx="469744" cy="259045"/>
    <xdr:sp macro="" textlink="">
      <xdr:nvSpPr>
        <xdr:cNvPr id="258" name="n_1mainValue【体育館・プール】&#10;一人当たり面積">
          <a:extLst>
            <a:ext uri="{FF2B5EF4-FFF2-40B4-BE49-F238E27FC236}">
              <a16:creationId xmlns:a16="http://schemas.microsoft.com/office/drawing/2014/main" id="{66036386-0C4C-43EC-89D0-BCC12F74C15C}"/>
            </a:ext>
          </a:extLst>
        </xdr:cNvPr>
        <xdr:cNvSpPr txBox="1"/>
      </xdr:nvSpPr>
      <xdr:spPr>
        <a:xfrm>
          <a:off x="8458277" y="967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134002</xdr:rowOff>
    </xdr:from>
    <xdr:ext cx="469744" cy="259045"/>
    <xdr:sp macro="" textlink="">
      <xdr:nvSpPr>
        <xdr:cNvPr id="259" name="n_2mainValue【体育館・プール】&#10;一人当たり面積">
          <a:extLst>
            <a:ext uri="{FF2B5EF4-FFF2-40B4-BE49-F238E27FC236}">
              <a16:creationId xmlns:a16="http://schemas.microsoft.com/office/drawing/2014/main" id="{060794C4-8398-4AB0-9C17-77BF99F08E14}"/>
            </a:ext>
          </a:extLst>
        </xdr:cNvPr>
        <xdr:cNvSpPr txBox="1"/>
      </xdr:nvSpPr>
      <xdr:spPr>
        <a:xfrm>
          <a:off x="7677227" y="968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139717</xdr:rowOff>
    </xdr:from>
    <xdr:ext cx="469744" cy="259045"/>
    <xdr:sp macro="" textlink="">
      <xdr:nvSpPr>
        <xdr:cNvPr id="260" name="n_3mainValue【体育館・プール】&#10;一人当たり面積">
          <a:extLst>
            <a:ext uri="{FF2B5EF4-FFF2-40B4-BE49-F238E27FC236}">
              <a16:creationId xmlns:a16="http://schemas.microsoft.com/office/drawing/2014/main" id="{7ACEDD07-F5EF-4B5B-A541-ED176227E4CD}"/>
            </a:ext>
          </a:extLst>
        </xdr:cNvPr>
        <xdr:cNvSpPr txBox="1"/>
      </xdr:nvSpPr>
      <xdr:spPr>
        <a:xfrm>
          <a:off x="6867602" y="969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145432</xdr:rowOff>
    </xdr:from>
    <xdr:ext cx="469744" cy="259045"/>
    <xdr:sp macro="" textlink="">
      <xdr:nvSpPr>
        <xdr:cNvPr id="261" name="n_4mainValue【体育館・プール】&#10;一人当たり面積">
          <a:extLst>
            <a:ext uri="{FF2B5EF4-FFF2-40B4-BE49-F238E27FC236}">
              <a16:creationId xmlns:a16="http://schemas.microsoft.com/office/drawing/2014/main" id="{08B33D75-4E25-46D1-A52E-6118F2319C43}"/>
            </a:ext>
          </a:extLst>
        </xdr:cNvPr>
        <xdr:cNvSpPr txBox="1"/>
      </xdr:nvSpPr>
      <xdr:spPr>
        <a:xfrm>
          <a:off x="6067502" y="969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3691601-5754-4E5C-AC83-CDFC9A521C2D}"/>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591F474-B60A-4C96-868B-A6C5CC44503B}"/>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802EAD1-F7C9-4A65-B2E9-E4EE74630B73}"/>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9E5D760-5E04-4D8E-B35A-B716FC020E0F}"/>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AE00B70-CFA1-43A4-B10C-47ADC7359115}"/>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4C42F14-2818-4710-B4E5-057CD21ACB10}"/>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B493E00-DA20-4643-8BD5-DEF86283DA09}"/>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88DFED3-1FAA-45BC-92CA-4631D28E7F5B}"/>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46522D0-A475-4F61-AEC3-0FC9AA6B7B1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419B802-60C5-43CF-ABBC-8EEA46510A0F}"/>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EA644B7-C748-4F9C-9746-01D100EE5201}"/>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94444AC7-5BE6-4ECE-8F9E-0608E7537A60}"/>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F2B4C933-B66F-4067-B7F7-7549976BF16B}"/>
            </a:ext>
          </a:extLst>
        </xdr:cNvPr>
        <xdr:cNvSpPr txBox="1"/>
      </xdr:nvSpPr>
      <xdr:spPr>
        <a:xfrm>
          <a:off x="2789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5537E40-BC42-41BA-9C8C-5D221A799638}"/>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C3DC573B-9E62-4475-89D0-ECC60E377008}"/>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AA2DE6C3-B144-4868-8823-276E3DEC6114}"/>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ECF0966B-87BC-463F-8C6F-53235FD240AF}"/>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D32BE42A-4E25-4530-9941-5D975AEF7837}"/>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4EE48BE9-5F38-42BC-AEC7-062AF5E7B873}"/>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778B48F-4402-4CCA-AB67-007341F98745}"/>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6DC473B5-C880-4E5F-A660-C1E08CFFDA71}"/>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55897BFC-0E96-479F-BB3B-676C4022AE04}"/>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F41277D5-D6E3-495E-9369-7650369C7F70}"/>
            </a:ext>
          </a:extLst>
        </xdr:cNvPr>
        <xdr:cNvCxnSpPr/>
      </xdr:nvCxnSpPr>
      <xdr:spPr>
        <a:xfrm flipV="1">
          <a:off x="4180840" y="12574015"/>
          <a:ext cx="0" cy="138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847225D4-8291-4C3F-9B07-A377E541C439}"/>
            </a:ext>
          </a:extLst>
        </xdr:cNvPr>
        <xdr:cNvSpPr txBox="1"/>
      </xdr:nvSpPr>
      <xdr:spPr>
        <a:xfrm>
          <a:off x="4219575"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7BBFF032-E6EE-4206-926F-D3E6B4E468A4}"/>
            </a:ext>
          </a:extLst>
        </xdr:cNvPr>
        <xdr:cNvCxnSpPr/>
      </xdr:nvCxnSpPr>
      <xdr:spPr>
        <a:xfrm>
          <a:off x="4105275" y="13955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39FE0A1-4C99-4F03-8DC3-D5EE4443B327}"/>
            </a:ext>
          </a:extLst>
        </xdr:cNvPr>
        <xdr:cNvSpPr txBox="1"/>
      </xdr:nvSpPr>
      <xdr:spPr>
        <a:xfrm>
          <a:off x="4219575" y="1236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5577D83D-2C16-41EF-8E74-231434175F28}"/>
            </a:ext>
          </a:extLst>
        </xdr:cNvPr>
        <xdr:cNvCxnSpPr/>
      </xdr:nvCxnSpPr>
      <xdr:spPr>
        <a:xfrm>
          <a:off x="4105275" y="125740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41D11CBC-FE87-4431-AF1B-70EDE198C8AE}"/>
            </a:ext>
          </a:extLst>
        </xdr:cNvPr>
        <xdr:cNvSpPr txBox="1"/>
      </xdr:nvSpPr>
      <xdr:spPr>
        <a:xfrm>
          <a:off x="4219575" y="129993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48CC61CF-C916-49DE-B4C2-C8F42C098285}"/>
            </a:ext>
          </a:extLst>
        </xdr:cNvPr>
        <xdr:cNvSpPr/>
      </xdr:nvSpPr>
      <xdr:spPr>
        <a:xfrm>
          <a:off x="4124325" y="131352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DF633A8E-CA2A-480E-B100-573BC027C691}"/>
            </a:ext>
          </a:extLst>
        </xdr:cNvPr>
        <xdr:cNvSpPr/>
      </xdr:nvSpPr>
      <xdr:spPr>
        <a:xfrm>
          <a:off x="3381375" y="131229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0D2A3CAF-1C1B-4EAE-B583-505426BBAA23}"/>
            </a:ext>
          </a:extLst>
        </xdr:cNvPr>
        <xdr:cNvSpPr/>
      </xdr:nvSpPr>
      <xdr:spPr>
        <a:xfrm>
          <a:off x="2571750" y="131182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5FFE29F1-549B-4B2E-BD73-8C868F4AD4A5}"/>
            </a:ext>
          </a:extLst>
        </xdr:cNvPr>
        <xdr:cNvSpPr/>
      </xdr:nvSpPr>
      <xdr:spPr>
        <a:xfrm>
          <a:off x="1781175" y="130853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11AF134A-8B03-4014-B93C-156B2693A40E}"/>
            </a:ext>
          </a:extLst>
        </xdr:cNvPr>
        <xdr:cNvSpPr/>
      </xdr:nvSpPr>
      <xdr:spPr>
        <a:xfrm>
          <a:off x="981075" y="130098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53F873E-C256-497C-9A43-17D09810E557}"/>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F841963-56D7-4E13-8163-A753B2DCC295}"/>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05C7BE0-1B1E-4C61-B099-B461B69E2BFE}"/>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16B2FA4-1525-4C0A-AABA-38CDAC22539F}"/>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24C69F3-C854-4FEA-9187-4F37C446F8C6}"/>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300" name="楕円 299">
          <a:extLst>
            <a:ext uri="{FF2B5EF4-FFF2-40B4-BE49-F238E27FC236}">
              <a16:creationId xmlns:a16="http://schemas.microsoft.com/office/drawing/2014/main" id="{B5A29E4C-4D66-47F3-BB06-ABB82ACF9B84}"/>
            </a:ext>
          </a:extLst>
        </xdr:cNvPr>
        <xdr:cNvSpPr/>
      </xdr:nvSpPr>
      <xdr:spPr>
        <a:xfrm>
          <a:off x="4124325" y="1321841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77740</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11656EC1-4F3F-4220-9983-8A8C09410C2E}"/>
            </a:ext>
          </a:extLst>
        </xdr:cNvPr>
        <xdr:cNvSpPr txBox="1"/>
      </xdr:nvSpPr>
      <xdr:spPr>
        <a:xfrm>
          <a:off x="4219575" y="1319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53594</xdr:rowOff>
    </xdr:from>
    <xdr:to>
      <xdr:col>20</xdr:col>
      <xdr:colOff>38100</xdr:colOff>
      <xdr:row>81</xdr:row>
      <xdr:rowOff>155194</xdr:rowOff>
    </xdr:to>
    <xdr:sp macro="" textlink="">
      <xdr:nvSpPr>
        <xdr:cNvPr id="302" name="楕円 301">
          <a:extLst>
            <a:ext uri="{FF2B5EF4-FFF2-40B4-BE49-F238E27FC236}">
              <a16:creationId xmlns:a16="http://schemas.microsoft.com/office/drawing/2014/main" id="{E5CD9D3D-A94B-4A45-BA5F-CD1160CB4FD1}"/>
            </a:ext>
          </a:extLst>
        </xdr:cNvPr>
        <xdr:cNvSpPr/>
      </xdr:nvSpPr>
      <xdr:spPr>
        <a:xfrm>
          <a:off x="3381375" y="131663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104394</xdr:rowOff>
    </xdr:from>
    <xdr:to>
      <xdr:col>24</xdr:col>
      <xdr:colOff>63500</xdr:colOff>
      <xdr:row>81</xdr:row>
      <xdr:rowOff>150113</xdr:rowOff>
    </xdr:to>
    <xdr:cxnSp macro="">
      <xdr:nvCxnSpPr>
        <xdr:cNvPr id="303" name="直線コネクタ 302">
          <a:extLst>
            <a:ext uri="{FF2B5EF4-FFF2-40B4-BE49-F238E27FC236}">
              <a16:creationId xmlns:a16="http://schemas.microsoft.com/office/drawing/2014/main" id="{469EA8D1-5474-415B-AD87-E6647550AB1F}"/>
            </a:ext>
          </a:extLst>
        </xdr:cNvPr>
        <xdr:cNvCxnSpPr/>
      </xdr:nvCxnSpPr>
      <xdr:spPr>
        <a:xfrm>
          <a:off x="3429000" y="13223494"/>
          <a:ext cx="752475" cy="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5587</xdr:rowOff>
    </xdr:from>
    <xdr:to>
      <xdr:col>15</xdr:col>
      <xdr:colOff>101600</xdr:colOff>
      <xdr:row>81</xdr:row>
      <xdr:rowOff>107187</xdr:rowOff>
    </xdr:to>
    <xdr:sp macro="" textlink="">
      <xdr:nvSpPr>
        <xdr:cNvPr id="304" name="楕円 303">
          <a:extLst>
            <a:ext uri="{FF2B5EF4-FFF2-40B4-BE49-F238E27FC236}">
              <a16:creationId xmlns:a16="http://schemas.microsoft.com/office/drawing/2014/main" id="{9708B030-C98C-4B35-A88E-6B43626053F3}"/>
            </a:ext>
          </a:extLst>
        </xdr:cNvPr>
        <xdr:cNvSpPr/>
      </xdr:nvSpPr>
      <xdr:spPr>
        <a:xfrm>
          <a:off x="2571750" y="131246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56387</xdr:rowOff>
    </xdr:from>
    <xdr:to>
      <xdr:col>19</xdr:col>
      <xdr:colOff>177800</xdr:colOff>
      <xdr:row>81</xdr:row>
      <xdr:rowOff>104394</xdr:rowOff>
    </xdr:to>
    <xdr:cxnSp macro="">
      <xdr:nvCxnSpPr>
        <xdr:cNvPr id="305" name="直線コネクタ 304">
          <a:extLst>
            <a:ext uri="{FF2B5EF4-FFF2-40B4-BE49-F238E27FC236}">
              <a16:creationId xmlns:a16="http://schemas.microsoft.com/office/drawing/2014/main" id="{2B2C80F4-F5F2-4DA7-92EF-9BDBDA3D908F}"/>
            </a:ext>
          </a:extLst>
        </xdr:cNvPr>
        <xdr:cNvCxnSpPr/>
      </xdr:nvCxnSpPr>
      <xdr:spPr>
        <a:xfrm>
          <a:off x="2619375" y="13172312"/>
          <a:ext cx="809625"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129032</xdr:rowOff>
    </xdr:from>
    <xdr:to>
      <xdr:col>10</xdr:col>
      <xdr:colOff>165100</xdr:colOff>
      <xdr:row>81</xdr:row>
      <xdr:rowOff>59182</xdr:rowOff>
    </xdr:to>
    <xdr:sp macro="" textlink="">
      <xdr:nvSpPr>
        <xdr:cNvPr id="306" name="楕円 305">
          <a:extLst>
            <a:ext uri="{FF2B5EF4-FFF2-40B4-BE49-F238E27FC236}">
              <a16:creationId xmlns:a16="http://schemas.microsoft.com/office/drawing/2014/main" id="{3DE3D3E5-D442-41DD-B37C-2D5113CC9B3F}"/>
            </a:ext>
          </a:extLst>
        </xdr:cNvPr>
        <xdr:cNvSpPr/>
      </xdr:nvSpPr>
      <xdr:spPr>
        <a:xfrm>
          <a:off x="1781175" y="130798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xdr:rowOff>
    </xdr:from>
    <xdr:to>
      <xdr:col>15</xdr:col>
      <xdr:colOff>50800</xdr:colOff>
      <xdr:row>81</xdr:row>
      <xdr:rowOff>56387</xdr:rowOff>
    </xdr:to>
    <xdr:cxnSp macro="">
      <xdr:nvCxnSpPr>
        <xdr:cNvPr id="307" name="直線コネクタ 306">
          <a:extLst>
            <a:ext uri="{FF2B5EF4-FFF2-40B4-BE49-F238E27FC236}">
              <a16:creationId xmlns:a16="http://schemas.microsoft.com/office/drawing/2014/main" id="{4766B6BF-2A5B-4D8A-9E15-22F21C9F0045}"/>
            </a:ext>
          </a:extLst>
        </xdr:cNvPr>
        <xdr:cNvCxnSpPr/>
      </xdr:nvCxnSpPr>
      <xdr:spPr>
        <a:xfrm>
          <a:off x="1828800" y="13127482"/>
          <a:ext cx="790575" cy="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81026</xdr:rowOff>
    </xdr:from>
    <xdr:to>
      <xdr:col>6</xdr:col>
      <xdr:colOff>38100</xdr:colOff>
      <xdr:row>81</xdr:row>
      <xdr:rowOff>11176</xdr:rowOff>
    </xdr:to>
    <xdr:sp macro="" textlink="">
      <xdr:nvSpPr>
        <xdr:cNvPr id="308" name="楕円 307">
          <a:extLst>
            <a:ext uri="{FF2B5EF4-FFF2-40B4-BE49-F238E27FC236}">
              <a16:creationId xmlns:a16="http://schemas.microsoft.com/office/drawing/2014/main" id="{403526C4-761E-43D3-838A-1C8A7E76B1BF}"/>
            </a:ext>
          </a:extLst>
        </xdr:cNvPr>
        <xdr:cNvSpPr/>
      </xdr:nvSpPr>
      <xdr:spPr>
        <a:xfrm>
          <a:off x="981075" y="130382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131826</xdr:rowOff>
    </xdr:from>
    <xdr:to>
      <xdr:col>10</xdr:col>
      <xdr:colOff>114300</xdr:colOff>
      <xdr:row>81</xdr:row>
      <xdr:rowOff>8382</xdr:rowOff>
    </xdr:to>
    <xdr:cxnSp macro="">
      <xdr:nvCxnSpPr>
        <xdr:cNvPr id="309" name="直線コネクタ 308">
          <a:extLst>
            <a:ext uri="{FF2B5EF4-FFF2-40B4-BE49-F238E27FC236}">
              <a16:creationId xmlns:a16="http://schemas.microsoft.com/office/drawing/2014/main" id="{35BC4043-C36C-472C-BA16-DD09CD259268}"/>
            </a:ext>
          </a:extLst>
        </xdr:cNvPr>
        <xdr:cNvCxnSpPr/>
      </xdr:nvCxnSpPr>
      <xdr:spPr>
        <a:xfrm>
          <a:off x="1028700" y="13085826"/>
          <a:ext cx="8001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8D1CCE11-E67F-4BC5-8344-04F93EB078FF}"/>
            </a:ext>
          </a:extLst>
        </xdr:cNvPr>
        <xdr:cNvSpPr txBox="1"/>
      </xdr:nvSpPr>
      <xdr:spPr>
        <a:xfrm>
          <a:off x="3239144" y="1291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677165C8-CC8D-40D1-A36D-2B4E4A5B3932}"/>
            </a:ext>
          </a:extLst>
        </xdr:cNvPr>
        <xdr:cNvSpPr txBox="1"/>
      </xdr:nvSpPr>
      <xdr:spPr>
        <a:xfrm>
          <a:off x="2439044" y="1289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312" name="n_3aveValue【福祉施設】&#10;有形固定資産減価償却率">
          <a:extLst>
            <a:ext uri="{FF2B5EF4-FFF2-40B4-BE49-F238E27FC236}">
              <a16:creationId xmlns:a16="http://schemas.microsoft.com/office/drawing/2014/main" id="{0BD57899-DAB7-42E5-A6E0-41F36A14F3EF}"/>
            </a:ext>
          </a:extLst>
        </xdr:cNvPr>
        <xdr:cNvSpPr txBox="1"/>
      </xdr:nvSpPr>
      <xdr:spPr>
        <a:xfrm>
          <a:off x="1648469"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D1504389-40D7-4AF4-9D65-6DA38647F277}"/>
            </a:ext>
          </a:extLst>
        </xdr:cNvPr>
        <xdr:cNvSpPr txBox="1"/>
      </xdr:nvSpPr>
      <xdr:spPr>
        <a:xfrm>
          <a:off x="848369" y="1279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146321</xdr:rowOff>
    </xdr:from>
    <xdr:ext cx="405111" cy="259045"/>
    <xdr:sp macro="" textlink="">
      <xdr:nvSpPr>
        <xdr:cNvPr id="314" name="n_1mainValue【福祉施設】&#10;有形固定資産減価償却率">
          <a:extLst>
            <a:ext uri="{FF2B5EF4-FFF2-40B4-BE49-F238E27FC236}">
              <a16:creationId xmlns:a16="http://schemas.microsoft.com/office/drawing/2014/main" id="{641A93C0-21E4-43DC-A167-288A267D44B2}"/>
            </a:ext>
          </a:extLst>
        </xdr:cNvPr>
        <xdr:cNvSpPr txBox="1"/>
      </xdr:nvSpPr>
      <xdr:spPr>
        <a:xfrm>
          <a:off x="32391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98314</xdr:rowOff>
    </xdr:from>
    <xdr:ext cx="405111" cy="259045"/>
    <xdr:sp macro="" textlink="">
      <xdr:nvSpPr>
        <xdr:cNvPr id="315" name="n_2mainValue【福祉施設】&#10;有形固定資産減価償却率">
          <a:extLst>
            <a:ext uri="{FF2B5EF4-FFF2-40B4-BE49-F238E27FC236}">
              <a16:creationId xmlns:a16="http://schemas.microsoft.com/office/drawing/2014/main" id="{CE5DBAFB-84CD-49D6-885B-7678F6E9D3CC}"/>
            </a:ext>
          </a:extLst>
        </xdr:cNvPr>
        <xdr:cNvSpPr txBox="1"/>
      </xdr:nvSpPr>
      <xdr:spPr>
        <a:xfrm>
          <a:off x="2439044" y="13214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316" name="n_3mainValue【福祉施設】&#10;有形固定資産減価償却率">
          <a:extLst>
            <a:ext uri="{FF2B5EF4-FFF2-40B4-BE49-F238E27FC236}">
              <a16:creationId xmlns:a16="http://schemas.microsoft.com/office/drawing/2014/main" id="{8F02EC16-B3BE-4B03-A7A5-89241029F3D6}"/>
            </a:ext>
          </a:extLst>
        </xdr:cNvPr>
        <xdr:cNvSpPr txBox="1"/>
      </xdr:nvSpPr>
      <xdr:spPr>
        <a:xfrm>
          <a:off x="1648469" y="12867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2303</xdr:rowOff>
    </xdr:from>
    <xdr:ext cx="405111" cy="259045"/>
    <xdr:sp macro="" textlink="">
      <xdr:nvSpPr>
        <xdr:cNvPr id="317" name="n_4mainValue【福祉施設】&#10;有形固定資産減価償却率">
          <a:extLst>
            <a:ext uri="{FF2B5EF4-FFF2-40B4-BE49-F238E27FC236}">
              <a16:creationId xmlns:a16="http://schemas.microsoft.com/office/drawing/2014/main" id="{3AF2D059-6D46-4AA7-B766-CDE744EF97EF}"/>
            </a:ext>
          </a:extLst>
        </xdr:cNvPr>
        <xdr:cNvSpPr txBox="1"/>
      </xdr:nvSpPr>
      <xdr:spPr>
        <a:xfrm>
          <a:off x="848369" y="1311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63170CAE-959A-4D88-BCE3-627C746827F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ED9898A6-5D45-4164-A801-B3B304D6105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38FAAFE4-CE74-431B-83B2-818FE1669B7A}"/>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5AA81C3-7161-4DAA-8A05-2B8B28DC23CB}"/>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367D4E4-7164-4918-81F9-3A65137215D7}"/>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0B04C49-E8B8-4E90-81E2-3A4307CD22A1}"/>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9977BDE2-C60E-491B-9552-F68B46A90BB3}"/>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DEFB4811-BF42-41AE-B766-0D9D9E360875}"/>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56B9922-9FFC-451B-862C-FB6C565BA4C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C35DC5D-AE47-4876-B76B-9E9E34D40BFD}"/>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25DE7DA6-23E3-4774-8802-FA0948323AD2}"/>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58D0B062-457B-4B22-A2C3-0F318268BF53}"/>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6237545-A47F-4313-816A-60F06955544D}"/>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A2DABF20-AB8A-42C7-8D1A-69672E34B88E}"/>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43EBA37-CF97-4D2F-B54F-E3A13199A4B6}"/>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FD03576-0098-461A-A643-D6174DFB3D96}"/>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7BA74134-3DCD-4D58-A398-E44B3FC792C8}"/>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A8E5AA2B-B07B-4789-88F2-8BF18187049D}"/>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323EA10-015B-4F4B-967A-62BA74FCE499}"/>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9FBAD342-FFC6-4806-A680-6C5CEBE635EE}"/>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034626A-276E-42EC-A7A5-E92F99B7ECD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CEC8A03-6ADB-4A1E-A4E0-9C0F50C3AAC4}"/>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59C641C0-F0F0-4D37-80C3-20DE495AFDC1}"/>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39673A5D-FC1C-4DD0-91E7-C14C614A30AE}"/>
            </a:ext>
          </a:extLst>
        </xdr:cNvPr>
        <xdr:cNvCxnSpPr/>
      </xdr:nvCxnSpPr>
      <xdr:spPr>
        <a:xfrm flipV="1">
          <a:off x="9429115" y="12804139"/>
          <a:ext cx="0" cy="1227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8D202444-E06B-4F16-9439-6059DF32D172}"/>
            </a:ext>
          </a:extLst>
        </xdr:cNvPr>
        <xdr:cNvSpPr txBox="1"/>
      </xdr:nvSpPr>
      <xdr:spPr>
        <a:xfrm>
          <a:off x="9467850" y="140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3D626390-A9BA-495C-A72A-B5756001CE77}"/>
            </a:ext>
          </a:extLst>
        </xdr:cNvPr>
        <xdr:cNvCxnSpPr/>
      </xdr:nvCxnSpPr>
      <xdr:spPr>
        <a:xfrm>
          <a:off x="9363075" y="140315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C07597AF-07C8-4FC5-A721-853C4BFCA6B3}"/>
            </a:ext>
          </a:extLst>
        </xdr:cNvPr>
        <xdr:cNvSpPr txBox="1"/>
      </xdr:nvSpPr>
      <xdr:spPr>
        <a:xfrm>
          <a:off x="9467850" y="1260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5FBE5FFD-2E26-4279-BF47-91C5E6F3F714}"/>
            </a:ext>
          </a:extLst>
        </xdr:cNvPr>
        <xdr:cNvCxnSpPr/>
      </xdr:nvCxnSpPr>
      <xdr:spPr>
        <a:xfrm>
          <a:off x="9363075" y="128041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4411ABE4-31D6-446A-897D-B310FE326213}"/>
            </a:ext>
          </a:extLst>
        </xdr:cNvPr>
        <xdr:cNvSpPr txBox="1"/>
      </xdr:nvSpPr>
      <xdr:spPr>
        <a:xfrm>
          <a:off x="9467850" y="13545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FB2659DE-2D1E-4901-A1A0-A8656AEA892D}"/>
            </a:ext>
          </a:extLst>
        </xdr:cNvPr>
        <xdr:cNvSpPr/>
      </xdr:nvSpPr>
      <xdr:spPr>
        <a:xfrm>
          <a:off x="9401175" y="1368488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9E722EAA-E1CE-4DE3-A887-D0E2EA913C4C}"/>
            </a:ext>
          </a:extLst>
        </xdr:cNvPr>
        <xdr:cNvSpPr/>
      </xdr:nvSpPr>
      <xdr:spPr>
        <a:xfrm>
          <a:off x="8639175" y="13695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13C3E895-D0CF-45E0-9CF9-6FD8A644E26F}"/>
            </a:ext>
          </a:extLst>
        </xdr:cNvPr>
        <xdr:cNvSpPr/>
      </xdr:nvSpPr>
      <xdr:spPr>
        <a:xfrm>
          <a:off x="7839075" y="136886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5D7CE700-2CD8-417B-8321-BC5A10FB109E}"/>
            </a:ext>
          </a:extLst>
        </xdr:cNvPr>
        <xdr:cNvSpPr/>
      </xdr:nvSpPr>
      <xdr:spPr>
        <a:xfrm>
          <a:off x="7029450" y="137077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306F31D1-3230-4A84-BDCE-6064EAD44CD2}"/>
            </a:ext>
          </a:extLst>
        </xdr:cNvPr>
        <xdr:cNvSpPr/>
      </xdr:nvSpPr>
      <xdr:spPr>
        <a:xfrm>
          <a:off x="6238875" y="13676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B8F2801-B76B-45D3-A5EF-CAA8BDCCD4ED}"/>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9E9D7D7-34F6-4A69-BA7A-76754C37DA80}"/>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0D7C0E6-2542-45C0-B0D8-997B045E8E95}"/>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DD3AB23-6A1D-4697-BAB0-088C542F2AC2}"/>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67EF10D-6F95-4FD8-B0F2-50A459600F18}"/>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7" name="楕円 356">
          <a:extLst>
            <a:ext uri="{FF2B5EF4-FFF2-40B4-BE49-F238E27FC236}">
              <a16:creationId xmlns:a16="http://schemas.microsoft.com/office/drawing/2014/main" id="{8D462A56-FAE8-4436-AAEF-3460E766A16A}"/>
            </a:ext>
          </a:extLst>
        </xdr:cNvPr>
        <xdr:cNvSpPr/>
      </xdr:nvSpPr>
      <xdr:spPr>
        <a:xfrm>
          <a:off x="9401175" y="136956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72407</xdr:rowOff>
    </xdr:from>
    <xdr:ext cx="469744" cy="259045"/>
    <xdr:sp macro="" textlink="">
      <xdr:nvSpPr>
        <xdr:cNvPr id="358" name="【福祉施設】&#10;一人当たり面積該当値テキスト">
          <a:extLst>
            <a:ext uri="{FF2B5EF4-FFF2-40B4-BE49-F238E27FC236}">
              <a16:creationId xmlns:a16="http://schemas.microsoft.com/office/drawing/2014/main" id="{6CD4E2B5-69E9-43DF-B790-63AD1197DA83}"/>
            </a:ext>
          </a:extLst>
        </xdr:cNvPr>
        <xdr:cNvSpPr txBox="1"/>
      </xdr:nvSpPr>
      <xdr:spPr>
        <a:xfrm>
          <a:off x="9467850" y="136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97789</xdr:rowOff>
    </xdr:from>
    <xdr:to>
      <xdr:col>50</xdr:col>
      <xdr:colOff>165100</xdr:colOff>
      <xdr:row>85</xdr:row>
      <xdr:rowOff>27939</xdr:rowOff>
    </xdr:to>
    <xdr:sp macro="" textlink="">
      <xdr:nvSpPr>
        <xdr:cNvPr id="359" name="楕円 358">
          <a:extLst>
            <a:ext uri="{FF2B5EF4-FFF2-40B4-BE49-F238E27FC236}">
              <a16:creationId xmlns:a16="http://schemas.microsoft.com/office/drawing/2014/main" id="{58C4EF60-099D-4608-9167-0F25C55AF8CF}"/>
            </a:ext>
          </a:extLst>
        </xdr:cNvPr>
        <xdr:cNvSpPr/>
      </xdr:nvSpPr>
      <xdr:spPr>
        <a:xfrm>
          <a:off x="8639175" y="136994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144780</xdr:rowOff>
    </xdr:from>
    <xdr:to>
      <xdr:col>55</xdr:col>
      <xdr:colOff>0</xdr:colOff>
      <xdr:row>84</xdr:row>
      <xdr:rowOff>148589</xdr:rowOff>
    </xdr:to>
    <xdr:cxnSp macro="">
      <xdr:nvCxnSpPr>
        <xdr:cNvPr id="360" name="直線コネクタ 359">
          <a:extLst>
            <a:ext uri="{FF2B5EF4-FFF2-40B4-BE49-F238E27FC236}">
              <a16:creationId xmlns:a16="http://schemas.microsoft.com/office/drawing/2014/main" id="{97D0D383-1EF1-4E28-A139-C24ADF00A932}"/>
            </a:ext>
          </a:extLst>
        </xdr:cNvPr>
        <xdr:cNvCxnSpPr/>
      </xdr:nvCxnSpPr>
      <xdr:spPr>
        <a:xfrm flipV="1">
          <a:off x="8686800" y="13743305"/>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1" name="楕円 360">
          <a:extLst>
            <a:ext uri="{FF2B5EF4-FFF2-40B4-BE49-F238E27FC236}">
              <a16:creationId xmlns:a16="http://schemas.microsoft.com/office/drawing/2014/main" id="{AC07C82B-838D-44B1-A8FA-AEAF4F32F7F5}"/>
            </a:ext>
          </a:extLst>
        </xdr:cNvPr>
        <xdr:cNvSpPr/>
      </xdr:nvSpPr>
      <xdr:spPr>
        <a:xfrm>
          <a:off x="7839075" y="13706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148589</xdr:rowOff>
    </xdr:from>
    <xdr:to>
      <xdr:col>50</xdr:col>
      <xdr:colOff>114300</xdr:colOff>
      <xdr:row>84</xdr:row>
      <xdr:rowOff>152400</xdr:rowOff>
    </xdr:to>
    <xdr:cxnSp macro="">
      <xdr:nvCxnSpPr>
        <xdr:cNvPr id="362" name="直線コネクタ 361">
          <a:extLst>
            <a:ext uri="{FF2B5EF4-FFF2-40B4-BE49-F238E27FC236}">
              <a16:creationId xmlns:a16="http://schemas.microsoft.com/office/drawing/2014/main" id="{68D89216-4C2B-49F2-A6ED-A3E94AEE98C8}"/>
            </a:ext>
          </a:extLst>
        </xdr:cNvPr>
        <xdr:cNvCxnSpPr/>
      </xdr:nvCxnSpPr>
      <xdr:spPr>
        <a:xfrm flipV="1">
          <a:off x="7886700" y="13747114"/>
          <a:ext cx="8001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105411</xdr:rowOff>
    </xdr:from>
    <xdr:to>
      <xdr:col>41</xdr:col>
      <xdr:colOff>101600</xdr:colOff>
      <xdr:row>85</xdr:row>
      <xdr:rowOff>35561</xdr:rowOff>
    </xdr:to>
    <xdr:sp macro="" textlink="">
      <xdr:nvSpPr>
        <xdr:cNvPr id="363" name="楕円 362">
          <a:extLst>
            <a:ext uri="{FF2B5EF4-FFF2-40B4-BE49-F238E27FC236}">
              <a16:creationId xmlns:a16="http://schemas.microsoft.com/office/drawing/2014/main" id="{CBDBBCA7-799B-4233-B234-57374146BFE6}"/>
            </a:ext>
          </a:extLst>
        </xdr:cNvPr>
        <xdr:cNvSpPr/>
      </xdr:nvSpPr>
      <xdr:spPr>
        <a:xfrm>
          <a:off x="7029450" y="137039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156211</xdr:rowOff>
    </xdr:to>
    <xdr:cxnSp macro="">
      <xdr:nvCxnSpPr>
        <xdr:cNvPr id="364" name="直線コネクタ 363">
          <a:extLst>
            <a:ext uri="{FF2B5EF4-FFF2-40B4-BE49-F238E27FC236}">
              <a16:creationId xmlns:a16="http://schemas.microsoft.com/office/drawing/2014/main" id="{423E49D2-08FC-4513-BE44-48505F14FDC2}"/>
            </a:ext>
          </a:extLst>
        </xdr:cNvPr>
        <xdr:cNvCxnSpPr/>
      </xdr:nvCxnSpPr>
      <xdr:spPr>
        <a:xfrm flipV="1">
          <a:off x="7077075" y="13754100"/>
          <a:ext cx="80962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109220</xdr:rowOff>
    </xdr:from>
    <xdr:to>
      <xdr:col>36</xdr:col>
      <xdr:colOff>165100</xdr:colOff>
      <xdr:row>85</xdr:row>
      <xdr:rowOff>39370</xdr:rowOff>
    </xdr:to>
    <xdr:sp macro="" textlink="">
      <xdr:nvSpPr>
        <xdr:cNvPr id="365" name="楕円 364">
          <a:extLst>
            <a:ext uri="{FF2B5EF4-FFF2-40B4-BE49-F238E27FC236}">
              <a16:creationId xmlns:a16="http://schemas.microsoft.com/office/drawing/2014/main" id="{DBFC60EF-9AF3-4C4B-BACD-491CC6C6A5A1}"/>
            </a:ext>
          </a:extLst>
        </xdr:cNvPr>
        <xdr:cNvSpPr/>
      </xdr:nvSpPr>
      <xdr:spPr>
        <a:xfrm>
          <a:off x="6238875" y="137077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156211</xdr:rowOff>
    </xdr:from>
    <xdr:to>
      <xdr:col>41</xdr:col>
      <xdr:colOff>50800</xdr:colOff>
      <xdr:row>84</xdr:row>
      <xdr:rowOff>160020</xdr:rowOff>
    </xdr:to>
    <xdr:cxnSp macro="">
      <xdr:nvCxnSpPr>
        <xdr:cNvPr id="366" name="直線コネクタ 365">
          <a:extLst>
            <a:ext uri="{FF2B5EF4-FFF2-40B4-BE49-F238E27FC236}">
              <a16:creationId xmlns:a16="http://schemas.microsoft.com/office/drawing/2014/main" id="{1D593A7B-1A57-4698-978B-20F6B92698A8}"/>
            </a:ext>
          </a:extLst>
        </xdr:cNvPr>
        <xdr:cNvCxnSpPr/>
      </xdr:nvCxnSpPr>
      <xdr:spPr>
        <a:xfrm flipV="1">
          <a:off x="6286500" y="13761086"/>
          <a:ext cx="7905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F30504FD-AD26-495B-B3DF-5F16B8227960}"/>
            </a:ext>
          </a:extLst>
        </xdr:cNvPr>
        <xdr:cNvSpPr txBox="1"/>
      </xdr:nvSpPr>
      <xdr:spPr>
        <a:xfrm>
          <a:off x="8458277"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31A8625E-4D74-4697-A6D2-4E1D03F0EAB4}"/>
            </a:ext>
          </a:extLst>
        </xdr:cNvPr>
        <xdr:cNvSpPr txBox="1"/>
      </xdr:nvSpPr>
      <xdr:spPr>
        <a:xfrm>
          <a:off x="7677227" y="1347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B76C7FAB-563D-4BB1-964C-9B9E460DEC61}"/>
            </a:ext>
          </a:extLst>
        </xdr:cNvPr>
        <xdr:cNvSpPr txBox="1"/>
      </xdr:nvSpPr>
      <xdr:spPr>
        <a:xfrm>
          <a:off x="6867602"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9006F06A-6A1D-44C4-A44B-A6CB14962F40}"/>
            </a:ext>
          </a:extLst>
        </xdr:cNvPr>
        <xdr:cNvSpPr txBox="1"/>
      </xdr:nvSpPr>
      <xdr:spPr>
        <a:xfrm>
          <a:off x="6067502" y="1346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19066</xdr:rowOff>
    </xdr:from>
    <xdr:ext cx="469744" cy="259045"/>
    <xdr:sp macro="" textlink="">
      <xdr:nvSpPr>
        <xdr:cNvPr id="371" name="n_1mainValue【福祉施設】&#10;一人当たり面積">
          <a:extLst>
            <a:ext uri="{FF2B5EF4-FFF2-40B4-BE49-F238E27FC236}">
              <a16:creationId xmlns:a16="http://schemas.microsoft.com/office/drawing/2014/main" id="{79F42DDF-3809-451D-9CA5-F1311690421A}"/>
            </a:ext>
          </a:extLst>
        </xdr:cNvPr>
        <xdr:cNvSpPr txBox="1"/>
      </xdr:nvSpPr>
      <xdr:spPr>
        <a:xfrm>
          <a:off x="8458277" y="1378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2" name="n_2mainValue【福祉施設】&#10;一人当たり面積">
          <a:extLst>
            <a:ext uri="{FF2B5EF4-FFF2-40B4-BE49-F238E27FC236}">
              <a16:creationId xmlns:a16="http://schemas.microsoft.com/office/drawing/2014/main" id="{E0CA346E-5B1D-4BDD-95CD-724427D988C5}"/>
            </a:ext>
          </a:extLst>
        </xdr:cNvPr>
        <xdr:cNvSpPr txBox="1"/>
      </xdr:nvSpPr>
      <xdr:spPr>
        <a:xfrm>
          <a:off x="7677227"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52088</xdr:rowOff>
    </xdr:from>
    <xdr:ext cx="469744" cy="259045"/>
    <xdr:sp macro="" textlink="">
      <xdr:nvSpPr>
        <xdr:cNvPr id="373" name="n_3mainValue【福祉施設】&#10;一人当たり面積">
          <a:extLst>
            <a:ext uri="{FF2B5EF4-FFF2-40B4-BE49-F238E27FC236}">
              <a16:creationId xmlns:a16="http://schemas.microsoft.com/office/drawing/2014/main" id="{ED771F97-3C70-428F-9604-E31D8F499D18}"/>
            </a:ext>
          </a:extLst>
        </xdr:cNvPr>
        <xdr:cNvSpPr txBox="1"/>
      </xdr:nvSpPr>
      <xdr:spPr>
        <a:xfrm>
          <a:off x="6867602" y="1348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30497</xdr:rowOff>
    </xdr:from>
    <xdr:ext cx="469744" cy="259045"/>
    <xdr:sp macro="" textlink="">
      <xdr:nvSpPr>
        <xdr:cNvPr id="374" name="n_4mainValue【福祉施設】&#10;一人当たり面積">
          <a:extLst>
            <a:ext uri="{FF2B5EF4-FFF2-40B4-BE49-F238E27FC236}">
              <a16:creationId xmlns:a16="http://schemas.microsoft.com/office/drawing/2014/main" id="{8EF729DD-A71A-4BC9-BAF3-82057368AD00}"/>
            </a:ext>
          </a:extLst>
        </xdr:cNvPr>
        <xdr:cNvSpPr txBox="1"/>
      </xdr:nvSpPr>
      <xdr:spPr>
        <a:xfrm>
          <a:off x="6067502"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DD1AEBD-9A0A-4E9A-9582-73D8248823D5}"/>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A47ECD9-BCDD-4F9B-8E29-BDA3EBCE0CE5}"/>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379FFC6-8F6C-405A-8518-E25EED03F963}"/>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2EAB823-DBCF-43B1-9936-D4CAEB2F7BE5}"/>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BC3D173-14CF-4970-A2F6-C15927A8E85A}"/>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5742166-FE67-4975-8075-2A2169F6C989}"/>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BF8B075-D2D0-4A46-8DCC-6D7247B49347}"/>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646157B-1EB0-46CF-9B22-80FD350B996A}"/>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6FFED49-2D95-4613-A5A5-BE65B5E57322}"/>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31C74FE2-143F-49FF-8AF4-68EC4935E9DE}"/>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7F19D5D-1706-430E-B88B-64CB62F8ADA8}"/>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78DA5658-F869-4AFA-A415-39EA79BA3FA4}"/>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110505A0-7C07-4672-B7C1-B717E0874F3F}"/>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4BD6D359-E439-482A-B1A3-FDDAAF52A2E2}"/>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FAA0633B-BF94-462E-BBDC-9DC58FECD3BF}"/>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83AC4439-D524-4DD2-B043-00ACA1EFC004}"/>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FDB89A32-0511-40F6-9EF3-B9E3DCD9F41F}"/>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986367BD-4159-4B87-ABAA-8F4005BE079F}"/>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9C3A7F2F-C970-444A-8441-EE69D5A4C38A}"/>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FF2CB111-0727-469E-B99F-5229F38B41D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E5296F-9740-4873-B2DF-7D734975A251}"/>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C8F84CC6-F403-4EBD-99C6-3BBA2EDF9CA5}"/>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967BA7F3-89F1-409B-A17D-50F758FE5C02}"/>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B82ABDE3-1688-49CF-809D-E8ADEF5885B3}"/>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8E3713A4-1D78-404C-88F9-474FE74BEEC1}"/>
            </a:ext>
          </a:extLst>
        </xdr:cNvPr>
        <xdr:cNvCxnSpPr/>
      </xdr:nvCxnSpPr>
      <xdr:spPr>
        <a:xfrm flipV="1">
          <a:off x="4180840" y="16134080"/>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65D116EB-E825-45D5-AAE4-4EF41CF0E0E3}"/>
            </a:ext>
          </a:extLst>
        </xdr:cNvPr>
        <xdr:cNvSpPr txBox="1"/>
      </xdr:nvSpPr>
      <xdr:spPr>
        <a:xfrm>
          <a:off x="4219575"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E28FD801-7CCC-4C7B-A116-510A3E748EF3}"/>
            </a:ext>
          </a:extLst>
        </xdr:cNvPr>
        <xdr:cNvCxnSpPr/>
      </xdr:nvCxnSpPr>
      <xdr:spPr>
        <a:xfrm>
          <a:off x="4105275" y="17629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C836265-9F90-4EB5-8076-F5EAC34F0399}"/>
            </a:ext>
          </a:extLst>
        </xdr:cNvPr>
        <xdr:cNvSpPr txBox="1"/>
      </xdr:nvSpPr>
      <xdr:spPr>
        <a:xfrm>
          <a:off x="4219575" y="1591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49A24738-C727-4268-BE07-3FE8837ADA70}"/>
            </a:ext>
          </a:extLst>
        </xdr:cNvPr>
        <xdr:cNvCxnSpPr/>
      </xdr:nvCxnSpPr>
      <xdr:spPr>
        <a:xfrm>
          <a:off x="4105275" y="161340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90491115-CCC4-4441-BF1C-233005EB357B}"/>
            </a:ext>
          </a:extLst>
        </xdr:cNvPr>
        <xdr:cNvSpPr txBox="1"/>
      </xdr:nvSpPr>
      <xdr:spPr>
        <a:xfrm>
          <a:off x="4219575" y="1678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CB5BADC8-38DE-47C0-B6D4-43551CFCDA59}"/>
            </a:ext>
          </a:extLst>
        </xdr:cNvPr>
        <xdr:cNvSpPr/>
      </xdr:nvSpPr>
      <xdr:spPr>
        <a:xfrm>
          <a:off x="4124325" y="168033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6255B740-C61F-40FC-B3F1-2A3DF8AB6EDF}"/>
            </a:ext>
          </a:extLst>
        </xdr:cNvPr>
        <xdr:cNvSpPr/>
      </xdr:nvSpPr>
      <xdr:spPr>
        <a:xfrm>
          <a:off x="3381375" y="16789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C50C04F-65A2-4F49-947C-B21F91001E3C}"/>
            </a:ext>
          </a:extLst>
        </xdr:cNvPr>
        <xdr:cNvSpPr/>
      </xdr:nvSpPr>
      <xdr:spPr>
        <a:xfrm>
          <a:off x="2571750" y="167633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2A4B3924-D74F-43C7-820A-0B3CAB8CAB20}"/>
            </a:ext>
          </a:extLst>
        </xdr:cNvPr>
        <xdr:cNvSpPr/>
      </xdr:nvSpPr>
      <xdr:spPr>
        <a:xfrm>
          <a:off x="1781175" y="167271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1B99E1E5-1446-4FFE-A0B6-1C29AC3D80DE}"/>
            </a:ext>
          </a:extLst>
        </xdr:cNvPr>
        <xdr:cNvSpPr/>
      </xdr:nvSpPr>
      <xdr:spPr>
        <a:xfrm>
          <a:off x="981075" y="167081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A816259-6F6F-4DCD-B550-C058CB1D5D47}"/>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BAC8DB7-E4D8-4530-877F-2D4D501521BD}"/>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436941F-548A-4C84-AD51-81DF205EDD3A}"/>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78FF2E2-9B6A-4E23-9DB7-841765A3E3F2}"/>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47F9C71-0220-41DF-9C43-84B6505C393D}"/>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12064</xdr:rowOff>
    </xdr:from>
    <xdr:to>
      <xdr:col>24</xdr:col>
      <xdr:colOff>114300</xdr:colOff>
      <xdr:row>102</xdr:row>
      <xdr:rowOff>113664</xdr:rowOff>
    </xdr:to>
    <xdr:sp macro="" textlink="">
      <xdr:nvSpPr>
        <xdr:cNvPr id="415" name="楕円 414">
          <a:extLst>
            <a:ext uri="{FF2B5EF4-FFF2-40B4-BE49-F238E27FC236}">
              <a16:creationId xmlns:a16="http://schemas.microsoft.com/office/drawing/2014/main" id="{7B9D158A-8886-415B-BF86-3AE26F62DC36}"/>
            </a:ext>
          </a:extLst>
        </xdr:cNvPr>
        <xdr:cNvSpPr/>
      </xdr:nvSpPr>
      <xdr:spPr>
        <a:xfrm>
          <a:off x="4124325" y="16525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34941</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32D495EA-DA1A-47C4-83BB-BCE7294347DF}"/>
            </a:ext>
          </a:extLst>
        </xdr:cNvPr>
        <xdr:cNvSpPr txBox="1"/>
      </xdr:nvSpPr>
      <xdr:spPr>
        <a:xfrm>
          <a:off x="4219575" y="1638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107314</xdr:rowOff>
    </xdr:from>
    <xdr:to>
      <xdr:col>20</xdr:col>
      <xdr:colOff>38100</xdr:colOff>
      <xdr:row>102</xdr:row>
      <xdr:rowOff>37464</xdr:rowOff>
    </xdr:to>
    <xdr:sp macro="" textlink="">
      <xdr:nvSpPr>
        <xdr:cNvPr id="417" name="楕円 416">
          <a:extLst>
            <a:ext uri="{FF2B5EF4-FFF2-40B4-BE49-F238E27FC236}">
              <a16:creationId xmlns:a16="http://schemas.microsoft.com/office/drawing/2014/main" id="{06013DC7-3AB1-45E3-9C6D-9E5534A8473B}"/>
            </a:ext>
          </a:extLst>
        </xdr:cNvPr>
        <xdr:cNvSpPr/>
      </xdr:nvSpPr>
      <xdr:spPr>
        <a:xfrm>
          <a:off x="3381375" y="164585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158114</xdr:rowOff>
    </xdr:from>
    <xdr:to>
      <xdr:col>24</xdr:col>
      <xdr:colOff>63500</xdr:colOff>
      <xdr:row>102</xdr:row>
      <xdr:rowOff>62864</xdr:rowOff>
    </xdr:to>
    <xdr:cxnSp macro="">
      <xdr:nvCxnSpPr>
        <xdr:cNvPr id="418" name="直線コネクタ 417">
          <a:extLst>
            <a:ext uri="{FF2B5EF4-FFF2-40B4-BE49-F238E27FC236}">
              <a16:creationId xmlns:a16="http://schemas.microsoft.com/office/drawing/2014/main" id="{D94DCDCD-D5EF-4F74-9643-E6A26E196C6F}"/>
            </a:ext>
          </a:extLst>
        </xdr:cNvPr>
        <xdr:cNvCxnSpPr/>
      </xdr:nvCxnSpPr>
      <xdr:spPr>
        <a:xfrm>
          <a:off x="3429000" y="16515714"/>
          <a:ext cx="75247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17780</xdr:rowOff>
    </xdr:from>
    <xdr:to>
      <xdr:col>15</xdr:col>
      <xdr:colOff>101600</xdr:colOff>
      <xdr:row>101</xdr:row>
      <xdr:rowOff>119380</xdr:rowOff>
    </xdr:to>
    <xdr:sp macro="" textlink="">
      <xdr:nvSpPr>
        <xdr:cNvPr id="419" name="楕円 418">
          <a:extLst>
            <a:ext uri="{FF2B5EF4-FFF2-40B4-BE49-F238E27FC236}">
              <a16:creationId xmlns:a16="http://schemas.microsoft.com/office/drawing/2014/main" id="{5537F84D-2037-49B8-9EBB-4E608D5435D9}"/>
            </a:ext>
          </a:extLst>
        </xdr:cNvPr>
        <xdr:cNvSpPr/>
      </xdr:nvSpPr>
      <xdr:spPr>
        <a:xfrm>
          <a:off x="2571750" y="163722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68580</xdr:rowOff>
    </xdr:from>
    <xdr:to>
      <xdr:col>19</xdr:col>
      <xdr:colOff>177800</xdr:colOff>
      <xdr:row>101</xdr:row>
      <xdr:rowOff>158114</xdr:rowOff>
    </xdr:to>
    <xdr:cxnSp macro="">
      <xdr:nvCxnSpPr>
        <xdr:cNvPr id="420" name="直線コネクタ 419">
          <a:extLst>
            <a:ext uri="{FF2B5EF4-FFF2-40B4-BE49-F238E27FC236}">
              <a16:creationId xmlns:a16="http://schemas.microsoft.com/office/drawing/2014/main" id="{ADFFFC7B-79DC-4510-9536-CCB489BAF590}"/>
            </a:ext>
          </a:extLst>
        </xdr:cNvPr>
        <xdr:cNvCxnSpPr/>
      </xdr:nvCxnSpPr>
      <xdr:spPr>
        <a:xfrm>
          <a:off x="2619375" y="16419830"/>
          <a:ext cx="809625" cy="9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101600</xdr:rowOff>
    </xdr:from>
    <xdr:to>
      <xdr:col>10</xdr:col>
      <xdr:colOff>165100</xdr:colOff>
      <xdr:row>101</xdr:row>
      <xdr:rowOff>31750</xdr:rowOff>
    </xdr:to>
    <xdr:sp macro="" textlink="">
      <xdr:nvSpPr>
        <xdr:cNvPr id="421" name="楕円 420">
          <a:extLst>
            <a:ext uri="{FF2B5EF4-FFF2-40B4-BE49-F238E27FC236}">
              <a16:creationId xmlns:a16="http://schemas.microsoft.com/office/drawing/2014/main" id="{48B52704-73BA-4818-99BB-87C8EE68FE47}"/>
            </a:ext>
          </a:extLst>
        </xdr:cNvPr>
        <xdr:cNvSpPr/>
      </xdr:nvSpPr>
      <xdr:spPr>
        <a:xfrm>
          <a:off x="1781175" y="162972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152400</xdr:rowOff>
    </xdr:from>
    <xdr:to>
      <xdr:col>15</xdr:col>
      <xdr:colOff>50800</xdr:colOff>
      <xdr:row>101</xdr:row>
      <xdr:rowOff>68580</xdr:rowOff>
    </xdr:to>
    <xdr:cxnSp macro="">
      <xdr:nvCxnSpPr>
        <xdr:cNvPr id="422" name="直線コネクタ 421">
          <a:extLst>
            <a:ext uri="{FF2B5EF4-FFF2-40B4-BE49-F238E27FC236}">
              <a16:creationId xmlns:a16="http://schemas.microsoft.com/office/drawing/2014/main" id="{EE554786-E9B3-40FB-8D14-04ED0025365D}"/>
            </a:ext>
          </a:extLst>
        </xdr:cNvPr>
        <xdr:cNvCxnSpPr/>
      </xdr:nvCxnSpPr>
      <xdr:spPr>
        <a:xfrm>
          <a:off x="1828800" y="16344900"/>
          <a:ext cx="790575"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6350</xdr:rowOff>
    </xdr:from>
    <xdr:to>
      <xdr:col>6</xdr:col>
      <xdr:colOff>38100</xdr:colOff>
      <xdr:row>100</xdr:row>
      <xdr:rowOff>107950</xdr:rowOff>
    </xdr:to>
    <xdr:sp macro="" textlink="">
      <xdr:nvSpPr>
        <xdr:cNvPr id="423" name="楕円 422">
          <a:extLst>
            <a:ext uri="{FF2B5EF4-FFF2-40B4-BE49-F238E27FC236}">
              <a16:creationId xmlns:a16="http://schemas.microsoft.com/office/drawing/2014/main" id="{3ADEB291-E904-413F-8EF0-0F6423FD4D0A}"/>
            </a:ext>
          </a:extLst>
        </xdr:cNvPr>
        <xdr:cNvSpPr/>
      </xdr:nvSpPr>
      <xdr:spPr>
        <a:xfrm>
          <a:off x="981075" y="162020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57150</xdr:rowOff>
    </xdr:from>
    <xdr:to>
      <xdr:col>10</xdr:col>
      <xdr:colOff>114300</xdr:colOff>
      <xdr:row>100</xdr:row>
      <xdr:rowOff>152400</xdr:rowOff>
    </xdr:to>
    <xdr:cxnSp macro="">
      <xdr:nvCxnSpPr>
        <xdr:cNvPr id="424" name="直線コネクタ 423">
          <a:extLst>
            <a:ext uri="{FF2B5EF4-FFF2-40B4-BE49-F238E27FC236}">
              <a16:creationId xmlns:a16="http://schemas.microsoft.com/office/drawing/2014/main" id="{24A60C3F-63F8-4E5D-9B98-0C526A04B76A}"/>
            </a:ext>
          </a:extLst>
        </xdr:cNvPr>
        <xdr:cNvCxnSpPr/>
      </xdr:nvCxnSpPr>
      <xdr:spPr>
        <a:xfrm>
          <a:off x="1028700" y="16249650"/>
          <a:ext cx="8001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425" name="n_1aveValue【市民会館】&#10;有形固定資産減価償却率">
          <a:extLst>
            <a:ext uri="{FF2B5EF4-FFF2-40B4-BE49-F238E27FC236}">
              <a16:creationId xmlns:a16="http://schemas.microsoft.com/office/drawing/2014/main" id="{9B8C552F-AE8C-41C1-A23E-73ACEC42290B}"/>
            </a:ext>
          </a:extLst>
        </xdr:cNvPr>
        <xdr:cNvSpPr txBox="1"/>
      </xdr:nvSpPr>
      <xdr:spPr>
        <a:xfrm>
          <a:off x="3239144"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FEAE1E9A-6D84-4E22-BAFE-D1BDEECE7BC9}"/>
            </a:ext>
          </a:extLst>
        </xdr:cNvPr>
        <xdr:cNvSpPr txBox="1"/>
      </xdr:nvSpPr>
      <xdr:spPr>
        <a:xfrm>
          <a:off x="243904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61C27C98-31C7-4D14-85E0-210DF4DBA483}"/>
            </a:ext>
          </a:extLst>
        </xdr:cNvPr>
        <xdr:cNvSpPr txBox="1"/>
      </xdr:nvSpPr>
      <xdr:spPr>
        <a:xfrm>
          <a:off x="1648469"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8D64305A-6A39-44B9-999C-2F2DA596DD07}"/>
            </a:ext>
          </a:extLst>
        </xdr:cNvPr>
        <xdr:cNvSpPr txBox="1"/>
      </xdr:nvSpPr>
      <xdr:spPr>
        <a:xfrm>
          <a:off x="848369" y="1680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53991</xdr:rowOff>
    </xdr:from>
    <xdr:ext cx="405111" cy="259045"/>
    <xdr:sp macro="" textlink="">
      <xdr:nvSpPr>
        <xdr:cNvPr id="429" name="n_1mainValue【市民会館】&#10;有形固定資産減価償却率">
          <a:extLst>
            <a:ext uri="{FF2B5EF4-FFF2-40B4-BE49-F238E27FC236}">
              <a16:creationId xmlns:a16="http://schemas.microsoft.com/office/drawing/2014/main" id="{F22EA2A6-C602-4984-BE96-4C344EC6212E}"/>
            </a:ext>
          </a:extLst>
        </xdr:cNvPr>
        <xdr:cNvSpPr txBox="1"/>
      </xdr:nvSpPr>
      <xdr:spPr>
        <a:xfrm>
          <a:off x="3239144" y="1624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135907</xdr:rowOff>
    </xdr:from>
    <xdr:ext cx="405111" cy="259045"/>
    <xdr:sp macro="" textlink="">
      <xdr:nvSpPr>
        <xdr:cNvPr id="430" name="n_2mainValue【市民会館】&#10;有形固定資産減価償却率">
          <a:extLst>
            <a:ext uri="{FF2B5EF4-FFF2-40B4-BE49-F238E27FC236}">
              <a16:creationId xmlns:a16="http://schemas.microsoft.com/office/drawing/2014/main" id="{16A70632-1677-4997-844A-B2AED4B2CD8E}"/>
            </a:ext>
          </a:extLst>
        </xdr:cNvPr>
        <xdr:cNvSpPr txBox="1"/>
      </xdr:nvSpPr>
      <xdr:spPr>
        <a:xfrm>
          <a:off x="2439044" y="1616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48277</xdr:rowOff>
    </xdr:from>
    <xdr:ext cx="405111" cy="259045"/>
    <xdr:sp macro="" textlink="">
      <xdr:nvSpPr>
        <xdr:cNvPr id="431" name="n_3mainValue【市民会館】&#10;有形固定資産減価償却率">
          <a:extLst>
            <a:ext uri="{FF2B5EF4-FFF2-40B4-BE49-F238E27FC236}">
              <a16:creationId xmlns:a16="http://schemas.microsoft.com/office/drawing/2014/main" id="{B4F56C6B-EF20-4475-8420-F56DDCDDD80E}"/>
            </a:ext>
          </a:extLst>
        </xdr:cNvPr>
        <xdr:cNvSpPr txBox="1"/>
      </xdr:nvSpPr>
      <xdr:spPr>
        <a:xfrm>
          <a:off x="1648469" y="1607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124477</xdr:rowOff>
    </xdr:from>
    <xdr:ext cx="405111" cy="259045"/>
    <xdr:sp macro="" textlink="">
      <xdr:nvSpPr>
        <xdr:cNvPr id="432" name="n_4mainValue【市民会館】&#10;有形固定資産減価償却率">
          <a:extLst>
            <a:ext uri="{FF2B5EF4-FFF2-40B4-BE49-F238E27FC236}">
              <a16:creationId xmlns:a16="http://schemas.microsoft.com/office/drawing/2014/main" id="{E1CBEED0-4564-4A4D-B49D-3A7608C2ED3A}"/>
            </a:ext>
          </a:extLst>
        </xdr:cNvPr>
        <xdr:cNvSpPr txBox="1"/>
      </xdr:nvSpPr>
      <xdr:spPr>
        <a:xfrm>
          <a:off x="848369" y="1598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C32E1489-F3C3-4688-8F0B-B46B976D715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F0F0541-3B44-4755-87A8-C242C74215C6}"/>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B73FD565-7C88-449D-8C8D-2F2022D8454F}"/>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31352C4-82EC-49B0-A4F8-CC9D84F39979}"/>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1DBCB6B6-3CD6-42C3-AD2F-83689864C918}"/>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7499DD55-4DC2-4EDD-8F8A-B4D2A0C01825}"/>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DAEB5273-743E-48E4-8EA8-AE0B75FCE1D9}"/>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81508971-B86E-4630-95B9-BD4395B132C3}"/>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4BD8881-D149-4A26-9A96-636CFD41D59B}"/>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2EEF03F5-2CDE-4EDA-B0CA-579C09D59128}"/>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321E4F19-A39F-4F17-82C8-B0618B3C7BFC}"/>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B9EFF20D-4A1C-4116-AA2B-21AD076257CF}"/>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7753A1C9-A53F-4DD0-A9C0-B327AC801217}"/>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C1429068-0D07-4553-8ED7-0F4656B763D5}"/>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9DB18313-625B-486A-9CC5-7E4CF344FBE1}"/>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9084099E-BC71-404B-A818-A0241D90DAC0}"/>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9AE8D265-3EA4-4F11-8B43-EFAEFB644EF4}"/>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5B8BAEA2-11F7-4742-95D6-333C118B9A68}"/>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A290E164-93C1-4A30-8DA4-5359994EA5A4}"/>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DB1732F5-CC78-4B5F-B523-4D29AD7EDBAB}"/>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EF6C75DA-3501-4337-8AFA-4175565F3DC6}"/>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E0A0FFAE-26F7-429C-8736-D7B1DA1971E8}"/>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941D381-6558-4334-96D4-8303CE43F88A}"/>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38A6C91-A3CE-4115-9713-DA36285F3B22}"/>
            </a:ext>
          </a:extLst>
        </xdr:cNvPr>
        <xdr:cNvCxnSpPr/>
      </xdr:nvCxnSpPr>
      <xdr:spPr>
        <a:xfrm flipV="1">
          <a:off x="9429115" y="16203295"/>
          <a:ext cx="0" cy="13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829AB5FB-C635-44D5-A809-50E4BF68C128}"/>
            </a:ext>
          </a:extLst>
        </xdr:cNvPr>
        <xdr:cNvSpPr txBox="1"/>
      </xdr:nvSpPr>
      <xdr:spPr>
        <a:xfrm>
          <a:off x="9467850"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7658AE4A-FCFE-47B9-A986-29E44AED395B}"/>
            </a:ext>
          </a:extLst>
        </xdr:cNvPr>
        <xdr:cNvCxnSpPr/>
      </xdr:nvCxnSpPr>
      <xdr:spPr>
        <a:xfrm>
          <a:off x="9363075" y="175260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12ED317C-EAC7-486C-8F11-2B37E3D99560}"/>
            </a:ext>
          </a:extLst>
        </xdr:cNvPr>
        <xdr:cNvSpPr txBox="1"/>
      </xdr:nvSpPr>
      <xdr:spPr>
        <a:xfrm>
          <a:off x="9467850" y="1599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7EA1483F-D160-4932-84AB-232039C91CD7}"/>
            </a:ext>
          </a:extLst>
        </xdr:cNvPr>
        <xdr:cNvCxnSpPr/>
      </xdr:nvCxnSpPr>
      <xdr:spPr>
        <a:xfrm>
          <a:off x="9363075" y="162032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AC539BB0-278E-42BD-8CEA-6D741B9D6BDA}"/>
            </a:ext>
          </a:extLst>
        </xdr:cNvPr>
        <xdr:cNvSpPr txBox="1"/>
      </xdr:nvSpPr>
      <xdr:spPr>
        <a:xfrm>
          <a:off x="9467850" y="1703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E162B6C1-DD5B-4DFE-B82C-C138243AE12E}"/>
            </a:ext>
          </a:extLst>
        </xdr:cNvPr>
        <xdr:cNvSpPr/>
      </xdr:nvSpPr>
      <xdr:spPr>
        <a:xfrm>
          <a:off x="9401175" y="1705800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E4274C03-4ED9-4ED8-B418-50C1CD60B41D}"/>
            </a:ext>
          </a:extLst>
        </xdr:cNvPr>
        <xdr:cNvSpPr/>
      </xdr:nvSpPr>
      <xdr:spPr>
        <a:xfrm>
          <a:off x="8639175" y="170510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C1F60867-6EA1-4FC6-B08A-A211CE959CCA}"/>
            </a:ext>
          </a:extLst>
        </xdr:cNvPr>
        <xdr:cNvSpPr/>
      </xdr:nvSpPr>
      <xdr:spPr>
        <a:xfrm>
          <a:off x="7839075" y="17061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08E94238-AF73-4B10-A9AB-B30CC7DDECF4}"/>
            </a:ext>
          </a:extLst>
        </xdr:cNvPr>
        <xdr:cNvSpPr/>
      </xdr:nvSpPr>
      <xdr:spPr>
        <a:xfrm>
          <a:off x="7029450" y="170853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5F05F31A-C392-4BF2-8376-CD18A528362F}"/>
            </a:ext>
          </a:extLst>
        </xdr:cNvPr>
        <xdr:cNvSpPr/>
      </xdr:nvSpPr>
      <xdr:spPr>
        <a:xfrm>
          <a:off x="6238875" y="170878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54740ED-80FE-459A-82F6-E1A8E29F7B7F}"/>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9940918-D411-4A94-9597-AEE357D9F281}"/>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A378A34-9CD9-4AE7-B164-858BE2A9AAB9}"/>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3D0D38D-66B8-40BA-9C9A-8EDD36DF69D8}"/>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0782648-0735-4897-8217-8923F5E24A6C}"/>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6350</xdr:rowOff>
    </xdr:from>
    <xdr:to>
      <xdr:col>55</xdr:col>
      <xdr:colOff>50800</xdr:colOff>
      <xdr:row>104</xdr:row>
      <xdr:rowOff>107950</xdr:rowOff>
    </xdr:to>
    <xdr:sp macro="" textlink="">
      <xdr:nvSpPr>
        <xdr:cNvPr id="472" name="楕円 471">
          <a:extLst>
            <a:ext uri="{FF2B5EF4-FFF2-40B4-BE49-F238E27FC236}">
              <a16:creationId xmlns:a16="http://schemas.microsoft.com/office/drawing/2014/main" id="{F5A89E18-A9A8-4158-8419-4509B9E6131A}"/>
            </a:ext>
          </a:extLst>
        </xdr:cNvPr>
        <xdr:cNvSpPr/>
      </xdr:nvSpPr>
      <xdr:spPr>
        <a:xfrm>
          <a:off x="9401175" y="168497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29227</xdr:rowOff>
    </xdr:from>
    <xdr:ext cx="469744" cy="259045"/>
    <xdr:sp macro="" textlink="">
      <xdr:nvSpPr>
        <xdr:cNvPr id="473" name="【市民会館】&#10;一人当たり面積該当値テキスト">
          <a:extLst>
            <a:ext uri="{FF2B5EF4-FFF2-40B4-BE49-F238E27FC236}">
              <a16:creationId xmlns:a16="http://schemas.microsoft.com/office/drawing/2014/main" id="{B946C75A-A1A9-45A2-B573-C73BE3232795}"/>
            </a:ext>
          </a:extLst>
        </xdr:cNvPr>
        <xdr:cNvSpPr txBox="1"/>
      </xdr:nvSpPr>
      <xdr:spPr>
        <a:xfrm>
          <a:off x="9467850" y="1670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17780</xdr:rowOff>
    </xdr:from>
    <xdr:to>
      <xdr:col>50</xdr:col>
      <xdr:colOff>165100</xdr:colOff>
      <xdr:row>104</xdr:row>
      <xdr:rowOff>119380</xdr:rowOff>
    </xdr:to>
    <xdr:sp macro="" textlink="">
      <xdr:nvSpPr>
        <xdr:cNvPr id="474" name="楕円 473">
          <a:extLst>
            <a:ext uri="{FF2B5EF4-FFF2-40B4-BE49-F238E27FC236}">
              <a16:creationId xmlns:a16="http://schemas.microsoft.com/office/drawing/2014/main" id="{1A9D813A-AC3A-4AD8-ADFA-25218CDAD735}"/>
            </a:ext>
          </a:extLst>
        </xdr:cNvPr>
        <xdr:cNvSpPr/>
      </xdr:nvSpPr>
      <xdr:spPr>
        <a:xfrm>
          <a:off x="8639175" y="168579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57150</xdr:rowOff>
    </xdr:from>
    <xdr:to>
      <xdr:col>55</xdr:col>
      <xdr:colOff>0</xdr:colOff>
      <xdr:row>104</xdr:row>
      <xdr:rowOff>68580</xdr:rowOff>
    </xdr:to>
    <xdr:cxnSp macro="">
      <xdr:nvCxnSpPr>
        <xdr:cNvPr id="475" name="直線コネクタ 474">
          <a:extLst>
            <a:ext uri="{FF2B5EF4-FFF2-40B4-BE49-F238E27FC236}">
              <a16:creationId xmlns:a16="http://schemas.microsoft.com/office/drawing/2014/main" id="{07EC2066-62AF-4DD9-8455-80CD4258D811}"/>
            </a:ext>
          </a:extLst>
        </xdr:cNvPr>
        <xdr:cNvCxnSpPr/>
      </xdr:nvCxnSpPr>
      <xdr:spPr>
        <a:xfrm flipV="1">
          <a:off x="8686800" y="16897350"/>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76" name="楕円 475">
          <a:extLst>
            <a:ext uri="{FF2B5EF4-FFF2-40B4-BE49-F238E27FC236}">
              <a16:creationId xmlns:a16="http://schemas.microsoft.com/office/drawing/2014/main" id="{B325C4C1-229C-4795-8312-6832F675E8D8}"/>
            </a:ext>
          </a:extLst>
        </xdr:cNvPr>
        <xdr:cNvSpPr/>
      </xdr:nvSpPr>
      <xdr:spPr>
        <a:xfrm>
          <a:off x="7839075" y="16868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68580</xdr:rowOff>
    </xdr:from>
    <xdr:to>
      <xdr:col>50</xdr:col>
      <xdr:colOff>114300</xdr:colOff>
      <xdr:row>104</xdr:row>
      <xdr:rowOff>76200</xdr:rowOff>
    </xdr:to>
    <xdr:cxnSp macro="">
      <xdr:nvCxnSpPr>
        <xdr:cNvPr id="477" name="直線コネクタ 476">
          <a:extLst>
            <a:ext uri="{FF2B5EF4-FFF2-40B4-BE49-F238E27FC236}">
              <a16:creationId xmlns:a16="http://schemas.microsoft.com/office/drawing/2014/main" id="{058EB0C8-93C0-4167-873A-C28C733455A9}"/>
            </a:ext>
          </a:extLst>
        </xdr:cNvPr>
        <xdr:cNvCxnSpPr/>
      </xdr:nvCxnSpPr>
      <xdr:spPr>
        <a:xfrm flipV="1">
          <a:off x="7886700" y="1690560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36830</xdr:rowOff>
    </xdr:from>
    <xdr:to>
      <xdr:col>41</xdr:col>
      <xdr:colOff>101600</xdr:colOff>
      <xdr:row>104</xdr:row>
      <xdr:rowOff>138430</xdr:rowOff>
    </xdr:to>
    <xdr:sp macro="" textlink="">
      <xdr:nvSpPr>
        <xdr:cNvPr id="478" name="楕円 477">
          <a:extLst>
            <a:ext uri="{FF2B5EF4-FFF2-40B4-BE49-F238E27FC236}">
              <a16:creationId xmlns:a16="http://schemas.microsoft.com/office/drawing/2014/main" id="{B07F8B84-4EF7-46DD-935D-9B22F3D4E700}"/>
            </a:ext>
          </a:extLst>
        </xdr:cNvPr>
        <xdr:cNvSpPr/>
      </xdr:nvSpPr>
      <xdr:spPr>
        <a:xfrm>
          <a:off x="7029450" y="16877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76200</xdr:rowOff>
    </xdr:from>
    <xdr:to>
      <xdr:col>45</xdr:col>
      <xdr:colOff>177800</xdr:colOff>
      <xdr:row>104</xdr:row>
      <xdr:rowOff>87630</xdr:rowOff>
    </xdr:to>
    <xdr:cxnSp macro="">
      <xdr:nvCxnSpPr>
        <xdr:cNvPr id="479" name="直線コネクタ 478">
          <a:extLst>
            <a:ext uri="{FF2B5EF4-FFF2-40B4-BE49-F238E27FC236}">
              <a16:creationId xmlns:a16="http://schemas.microsoft.com/office/drawing/2014/main" id="{C7CF8E49-B9DD-4DFC-ABA7-991E0F7DE0AA}"/>
            </a:ext>
          </a:extLst>
        </xdr:cNvPr>
        <xdr:cNvCxnSpPr/>
      </xdr:nvCxnSpPr>
      <xdr:spPr>
        <a:xfrm flipV="1">
          <a:off x="7077075" y="16916400"/>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82550</xdr:rowOff>
    </xdr:from>
    <xdr:to>
      <xdr:col>36</xdr:col>
      <xdr:colOff>165100</xdr:colOff>
      <xdr:row>104</xdr:row>
      <xdr:rowOff>12700</xdr:rowOff>
    </xdr:to>
    <xdr:sp macro="" textlink="">
      <xdr:nvSpPr>
        <xdr:cNvPr id="480" name="楕円 479">
          <a:extLst>
            <a:ext uri="{FF2B5EF4-FFF2-40B4-BE49-F238E27FC236}">
              <a16:creationId xmlns:a16="http://schemas.microsoft.com/office/drawing/2014/main" id="{BB5536E8-F1E0-4538-9588-51FAC6380F70}"/>
            </a:ext>
          </a:extLst>
        </xdr:cNvPr>
        <xdr:cNvSpPr/>
      </xdr:nvSpPr>
      <xdr:spPr>
        <a:xfrm>
          <a:off x="6238875" y="16764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133350</xdr:rowOff>
    </xdr:from>
    <xdr:to>
      <xdr:col>41</xdr:col>
      <xdr:colOff>50800</xdr:colOff>
      <xdr:row>104</xdr:row>
      <xdr:rowOff>87630</xdr:rowOff>
    </xdr:to>
    <xdr:cxnSp macro="">
      <xdr:nvCxnSpPr>
        <xdr:cNvPr id="481" name="直線コネクタ 480">
          <a:extLst>
            <a:ext uri="{FF2B5EF4-FFF2-40B4-BE49-F238E27FC236}">
              <a16:creationId xmlns:a16="http://schemas.microsoft.com/office/drawing/2014/main" id="{41E1F115-37D4-4509-9054-07326605F448}"/>
            </a:ext>
          </a:extLst>
        </xdr:cNvPr>
        <xdr:cNvCxnSpPr/>
      </xdr:nvCxnSpPr>
      <xdr:spPr>
        <a:xfrm>
          <a:off x="6286500" y="16811625"/>
          <a:ext cx="790575" cy="1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E99D6234-5E41-4283-9565-8F20C5A15393}"/>
            </a:ext>
          </a:extLst>
        </xdr:cNvPr>
        <xdr:cNvSpPr txBox="1"/>
      </xdr:nvSpPr>
      <xdr:spPr>
        <a:xfrm>
          <a:off x="8458277" y="1714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9039EC3E-A86E-4204-A928-1EF95B0EED9A}"/>
            </a:ext>
          </a:extLst>
        </xdr:cNvPr>
        <xdr:cNvSpPr txBox="1"/>
      </xdr:nvSpPr>
      <xdr:spPr>
        <a:xfrm>
          <a:off x="7677227" y="1715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4" name="n_3aveValue【市民会館】&#10;一人当たり面積">
          <a:extLst>
            <a:ext uri="{FF2B5EF4-FFF2-40B4-BE49-F238E27FC236}">
              <a16:creationId xmlns:a16="http://schemas.microsoft.com/office/drawing/2014/main" id="{EA50943B-E21F-4DC3-BF02-05E704EC9448}"/>
            </a:ext>
          </a:extLst>
        </xdr:cNvPr>
        <xdr:cNvSpPr txBox="1"/>
      </xdr:nvSpPr>
      <xdr:spPr>
        <a:xfrm>
          <a:off x="6867602" y="1717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5" name="n_4aveValue【市民会館】&#10;一人当たり面積">
          <a:extLst>
            <a:ext uri="{FF2B5EF4-FFF2-40B4-BE49-F238E27FC236}">
              <a16:creationId xmlns:a16="http://schemas.microsoft.com/office/drawing/2014/main" id="{8756C075-A803-4D18-8075-B2D0B4797C98}"/>
            </a:ext>
          </a:extLst>
        </xdr:cNvPr>
        <xdr:cNvSpPr txBox="1"/>
      </xdr:nvSpPr>
      <xdr:spPr>
        <a:xfrm>
          <a:off x="6067502" y="1717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135907</xdr:rowOff>
    </xdr:from>
    <xdr:ext cx="469744" cy="259045"/>
    <xdr:sp macro="" textlink="">
      <xdr:nvSpPr>
        <xdr:cNvPr id="486" name="n_1mainValue【市民会館】&#10;一人当たり面積">
          <a:extLst>
            <a:ext uri="{FF2B5EF4-FFF2-40B4-BE49-F238E27FC236}">
              <a16:creationId xmlns:a16="http://schemas.microsoft.com/office/drawing/2014/main" id="{69963334-C75B-40B6-99C6-8D50A157920B}"/>
            </a:ext>
          </a:extLst>
        </xdr:cNvPr>
        <xdr:cNvSpPr txBox="1"/>
      </xdr:nvSpPr>
      <xdr:spPr>
        <a:xfrm>
          <a:off x="8458277" y="1665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87" name="n_2mainValue【市民会館】&#10;一人当たり面積">
          <a:extLst>
            <a:ext uri="{FF2B5EF4-FFF2-40B4-BE49-F238E27FC236}">
              <a16:creationId xmlns:a16="http://schemas.microsoft.com/office/drawing/2014/main" id="{21AABF0C-A752-456E-8ED2-54C6F888FEA2}"/>
            </a:ext>
          </a:extLst>
        </xdr:cNvPr>
        <xdr:cNvSpPr txBox="1"/>
      </xdr:nvSpPr>
      <xdr:spPr>
        <a:xfrm>
          <a:off x="7677227" y="166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154957</xdr:rowOff>
    </xdr:from>
    <xdr:ext cx="469744" cy="259045"/>
    <xdr:sp macro="" textlink="">
      <xdr:nvSpPr>
        <xdr:cNvPr id="488" name="n_3mainValue【市民会館】&#10;一人当たり面積">
          <a:extLst>
            <a:ext uri="{FF2B5EF4-FFF2-40B4-BE49-F238E27FC236}">
              <a16:creationId xmlns:a16="http://schemas.microsoft.com/office/drawing/2014/main" id="{8DB28143-05C7-4B7C-9A82-C906A5CC5F75}"/>
            </a:ext>
          </a:extLst>
        </xdr:cNvPr>
        <xdr:cNvSpPr txBox="1"/>
      </xdr:nvSpPr>
      <xdr:spPr>
        <a:xfrm>
          <a:off x="6867602" y="1667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29227</xdr:rowOff>
    </xdr:from>
    <xdr:ext cx="469744" cy="259045"/>
    <xdr:sp macro="" textlink="">
      <xdr:nvSpPr>
        <xdr:cNvPr id="489" name="n_4mainValue【市民会館】&#10;一人当たり面積">
          <a:extLst>
            <a:ext uri="{FF2B5EF4-FFF2-40B4-BE49-F238E27FC236}">
              <a16:creationId xmlns:a16="http://schemas.microsoft.com/office/drawing/2014/main" id="{32E3B041-B5E3-4EA5-99AF-8EB4AFCAE0F9}"/>
            </a:ext>
          </a:extLst>
        </xdr:cNvPr>
        <xdr:cNvSpPr txBox="1"/>
      </xdr:nvSpPr>
      <xdr:spPr>
        <a:xfrm>
          <a:off x="6067502" y="1654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8483EF9A-593D-4273-A768-474386474187}"/>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10308C38-3469-463E-BB84-4893BFCE45A3}"/>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A75BB4B-2885-480D-BD40-7C5CEB5B9942}"/>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ADE46527-48BE-4457-8C80-0025D7D3A110}"/>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D3A3CD07-55CA-439D-A4A3-4FBBB318962D}"/>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5645CA30-A9AE-4545-9250-A8C5DDF2AFE3}"/>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9499C93B-15D1-44CB-AF11-C9B8E57F31BB}"/>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F9268DF6-5CE4-41B9-AC26-985180A87C18}"/>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71DB5596-6922-48FD-9A57-4BBC155D84BA}"/>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3EFE5D02-BD81-407C-B0F5-18B12513610B}"/>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6E91AFE4-860E-4951-8578-7912AA9D2D5C}"/>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A5D95F02-A392-4DC2-8D65-BC51A6D08FEC}"/>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7FE91A47-C9E1-4B68-A163-5A9315C08A5B}"/>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917373DE-168C-4305-89B9-43E76D6E0A37}"/>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CC17D143-DBF5-4823-ABC6-86A928834F7C}"/>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1C9490AA-49FD-4D51-BDC4-D38B464030F7}"/>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EAC7DCD5-4D07-47EE-B2F0-EFA1DAB7C9DF}"/>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C8557048-B95A-4726-B351-B0101BBBD77E}"/>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CAD95F9F-7566-436F-B5DB-E0947AC76BA4}"/>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7EE38AF7-F18B-4BB8-8BC7-19656DF8C495}"/>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A211753C-827E-4626-94F6-1C259F65F366}"/>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4D7E5A46-0993-4514-9C0C-D468344FDEAC}"/>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BE62A9AE-3582-4E20-9B24-4FA5084F1172}"/>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2502D0D0-5AA8-4679-95C5-95ACF32E32A7}"/>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406BAA0A-1665-449B-839D-680322E1746D}"/>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F64ECCA4-8DBC-4FFF-BF27-92AA9123CFF2}"/>
            </a:ext>
          </a:extLst>
        </xdr:cNvPr>
        <xdr:cNvCxnSpPr/>
      </xdr:nvCxnSpPr>
      <xdr:spPr>
        <a:xfrm flipV="1">
          <a:off x="14696439" y="5552349"/>
          <a:ext cx="0" cy="1231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6B7E5568-58A5-4B7A-AD08-519977F8504C}"/>
            </a:ext>
          </a:extLst>
        </xdr:cNvPr>
        <xdr:cNvSpPr txBox="1"/>
      </xdr:nvSpPr>
      <xdr:spPr>
        <a:xfrm>
          <a:off x="14735175" y="678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AD6AF4C0-D787-4911-B2B1-63461CC90002}"/>
            </a:ext>
          </a:extLst>
        </xdr:cNvPr>
        <xdr:cNvCxnSpPr/>
      </xdr:nvCxnSpPr>
      <xdr:spPr>
        <a:xfrm>
          <a:off x="14611350" y="67836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086F494-0E23-4D3B-A138-BF8A4365902A}"/>
            </a:ext>
          </a:extLst>
        </xdr:cNvPr>
        <xdr:cNvSpPr txBox="1"/>
      </xdr:nvSpPr>
      <xdr:spPr>
        <a:xfrm>
          <a:off x="14735175" y="5346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7B698897-046D-4A94-B9AD-B0A7BA950BA3}"/>
            </a:ext>
          </a:extLst>
        </xdr:cNvPr>
        <xdr:cNvCxnSpPr/>
      </xdr:nvCxnSpPr>
      <xdr:spPr>
        <a:xfrm>
          <a:off x="14611350" y="55523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AC9103A-C3D4-4507-BD4A-5978179C0AC8}"/>
            </a:ext>
          </a:extLst>
        </xdr:cNvPr>
        <xdr:cNvSpPr txBox="1"/>
      </xdr:nvSpPr>
      <xdr:spPr>
        <a:xfrm>
          <a:off x="14735175" y="6236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639B5FFA-6BDA-4BD3-835E-066C1CC82F7B}"/>
            </a:ext>
          </a:extLst>
        </xdr:cNvPr>
        <xdr:cNvSpPr/>
      </xdr:nvSpPr>
      <xdr:spPr>
        <a:xfrm>
          <a:off x="14649450" y="625846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B229A7DD-7CE4-4702-A12A-A55D7D7A10CD}"/>
            </a:ext>
          </a:extLst>
        </xdr:cNvPr>
        <xdr:cNvSpPr/>
      </xdr:nvSpPr>
      <xdr:spPr>
        <a:xfrm>
          <a:off x="13887450" y="62291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F62EE970-417B-4B18-8748-0DD62F00DCC2}"/>
            </a:ext>
          </a:extLst>
        </xdr:cNvPr>
        <xdr:cNvSpPr/>
      </xdr:nvSpPr>
      <xdr:spPr>
        <a:xfrm>
          <a:off x="13096875" y="6266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7FF7F533-02EF-4742-A265-F24DBB29516E}"/>
            </a:ext>
          </a:extLst>
        </xdr:cNvPr>
        <xdr:cNvSpPr/>
      </xdr:nvSpPr>
      <xdr:spPr>
        <a:xfrm>
          <a:off x="12296775" y="6269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DCC098BE-AF71-41F9-82C1-E77CAE555A52}"/>
            </a:ext>
          </a:extLst>
        </xdr:cNvPr>
        <xdr:cNvSpPr/>
      </xdr:nvSpPr>
      <xdr:spPr>
        <a:xfrm>
          <a:off x="11487150" y="63452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7A266DE-8EDD-4799-8092-27FC29938CD2}"/>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6DE3581-1BCA-4744-A109-EF911EF0775F}"/>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EEA90FB-55C1-423E-A6B3-87D9D13BA70A}"/>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A9E14AD-B150-4C53-9198-839FC0E14A04}"/>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692F7A9-64E2-494D-8D48-89ED12649AEB}"/>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4173</xdr:rowOff>
    </xdr:from>
    <xdr:to>
      <xdr:col>85</xdr:col>
      <xdr:colOff>177800</xdr:colOff>
      <xdr:row>38</xdr:row>
      <xdr:rowOff>105773</xdr:rowOff>
    </xdr:to>
    <xdr:sp macro="" textlink="">
      <xdr:nvSpPr>
        <xdr:cNvPr id="531" name="楕円 530">
          <a:extLst>
            <a:ext uri="{FF2B5EF4-FFF2-40B4-BE49-F238E27FC236}">
              <a16:creationId xmlns:a16="http://schemas.microsoft.com/office/drawing/2014/main" id="{10D5F919-D3E0-4CF0-82A9-7FF8B8AE3FFE}"/>
            </a:ext>
          </a:extLst>
        </xdr:cNvPr>
        <xdr:cNvSpPr/>
      </xdr:nvSpPr>
      <xdr:spPr>
        <a:xfrm>
          <a:off x="14649450" y="61604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27050</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44869BB0-34A1-4A94-8E77-EAC053EF79DC}"/>
            </a:ext>
          </a:extLst>
        </xdr:cNvPr>
        <xdr:cNvSpPr txBox="1"/>
      </xdr:nvSpPr>
      <xdr:spPr>
        <a:xfrm>
          <a:off x="14735175" y="6021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35197</xdr:rowOff>
    </xdr:from>
    <xdr:to>
      <xdr:col>81</xdr:col>
      <xdr:colOff>101600</xdr:colOff>
      <xdr:row>38</xdr:row>
      <xdr:rowOff>136797</xdr:rowOff>
    </xdr:to>
    <xdr:sp macro="" textlink="">
      <xdr:nvSpPr>
        <xdr:cNvPr id="533" name="楕円 532">
          <a:extLst>
            <a:ext uri="{FF2B5EF4-FFF2-40B4-BE49-F238E27FC236}">
              <a16:creationId xmlns:a16="http://schemas.microsoft.com/office/drawing/2014/main" id="{73376442-17CE-44AE-9C55-50611A67B0EF}"/>
            </a:ext>
          </a:extLst>
        </xdr:cNvPr>
        <xdr:cNvSpPr/>
      </xdr:nvSpPr>
      <xdr:spPr>
        <a:xfrm>
          <a:off x="13887450" y="61883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54973</xdr:rowOff>
    </xdr:from>
    <xdr:to>
      <xdr:col>85</xdr:col>
      <xdr:colOff>127000</xdr:colOff>
      <xdr:row>38</xdr:row>
      <xdr:rowOff>85997</xdr:rowOff>
    </xdr:to>
    <xdr:cxnSp macro="">
      <xdr:nvCxnSpPr>
        <xdr:cNvPr id="534" name="直線コネクタ 533">
          <a:extLst>
            <a:ext uri="{FF2B5EF4-FFF2-40B4-BE49-F238E27FC236}">
              <a16:creationId xmlns:a16="http://schemas.microsoft.com/office/drawing/2014/main" id="{6DF0860E-A73B-4406-8F1B-6C2602C8D93D}"/>
            </a:ext>
          </a:extLst>
        </xdr:cNvPr>
        <xdr:cNvCxnSpPr/>
      </xdr:nvCxnSpPr>
      <xdr:spPr>
        <a:xfrm flipV="1">
          <a:off x="13935075" y="6208123"/>
          <a:ext cx="7620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46627</xdr:rowOff>
    </xdr:from>
    <xdr:to>
      <xdr:col>76</xdr:col>
      <xdr:colOff>165100</xdr:colOff>
      <xdr:row>38</xdr:row>
      <xdr:rowOff>148227</xdr:rowOff>
    </xdr:to>
    <xdr:sp macro="" textlink="">
      <xdr:nvSpPr>
        <xdr:cNvPr id="535" name="楕円 534">
          <a:extLst>
            <a:ext uri="{FF2B5EF4-FFF2-40B4-BE49-F238E27FC236}">
              <a16:creationId xmlns:a16="http://schemas.microsoft.com/office/drawing/2014/main" id="{A1ED3B0B-95E4-4A79-9855-560FBA27A33B}"/>
            </a:ext>
          </a:extLst>
        </xdr:cNvPr>
        <xdr:cNvSpPr/>
      </xdr:nvSpPr>
      <xdr:spPr>
        <a:xfrm>
          <a:off x="13096875" y="62029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85997</xdr:rowOff>
    </xdr:from>
    <xdr:to>
      <xdr:col>81</xdr:col>
      <xdr:colOff>50800</xdr:colOff>
      <xdr:row>38</xdr:row>
      <xdr:rowOff>97427</xdr:rowOff>
    </xdr:to>
    <xdr:cxnSp macro="">
      <xdr:nvCxnSpPr>
        <xdr:cNvPr id="536" name="直線コネクタ 535">
          <a:extLst>
            <a:ext uri="{FF2B5EF4-FFF2-40B4-BE49-F238E27FC236}">
              <a16:creationId xmlns:a16="http://schemas.microsoft.com/office/drawing/2014/main" id="{202EB35C-951C-41EC-9AFE-980974548CA2}"/>
            </a:ext>
          </a:extLst>
        </xdr:cNvPr>
        <xdr:cNvCxnSpPr/>
      </xdr:nvCxnSpPr>
      <xdr:spPr>
        <a:xfrm flipV="1">
          <a:off x="13144500" y="6235972"/>
          <a:ext cx="7905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20501</xdr:rowOff>
    </xdr:from>
    <xdr:to>
      <xdr:col>72</xdr:col>
      <xdr:colOff>38100</xdr:colOff>
      <xdr:row>38</xdr:row>
      <xdr:rowOff>122101</xdr:rowOff>
    </xdr:to>
    <xdr:sp macro="" textlink="">
      <xdr:nvSpPr>
        <xdr:cNvPr id="537" name="楕円 536">
          <a:extLst>
            <a:ext uri="{FF2B5EF4-FFF2-40B4-BE49-F238E27FC236}">
              <a16:creationId xmlns:a16="http://schemas.microsoft.com/office/drawing/2014/main" id="{ACD2F96D-8034-4FFF-93D1-7A0B187AEC65}"/>
            </a:ext>
          </a:extLst>
        </xdr:cNvPr>
        <xdr:cNvSpPr/>
      </xdr:nvSpPr>
      <xdr:spPr>
        <a:xfrm>
          <a:off x="12296775" y="61736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71301</xdr:rowOff>
    </xdr:from>
    <xdr:to>
      <xdr:col>76</xdr:col>
      <xdr:colOff>114300</xdr:colOff>
      <xdr:row>38</xdr:row>
      <xdr:rowOff>97427</xdr:rowOff>
    </xdr:to>
    <xdr:cxnSp macro="">
      <xdr:nvCxnSpPr>
        <xdr:cNvPr id="538" name="直線コネクタ 537">
          <a:extLst>
            <a:ext uri="{FF2B5EF4-FFF2-40B4-BE49-F238E27FC236}">
              <a16:creationId xmlns:a16="http://schemas.microsoft.com/office/drawing/2014/main" id="{02377595-50A0-48F2-82B7-89D934312867}"/>
            </a:ext>
          </a:extLst>
        </xdr:cNvPr>
        <xdr:cNvCxnSpPr/>
      </xdr:nvCxnSpPr>
      <xdr:spPr>
        <a:xfrm>
          <a:off x="12344400" y="6221276"/>
          <a:ext cx="8001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539" name="楕円 538">
          <a:extLst>
            <a:ext uri="{FF2B5EF4-FFF2-40B4-BE49-F238E27FC236}">
              <a16:creationId xmlns:a16="http://schemas.microsoft.com/office/drawing/2014/main" id="{90BD9AEC-F8EA-4322-A3E6-756EC00907E9}"/>
            </a:ext>
          </a:extLst>
        </xdr:cNvPr>
        <xdr:cNvSpPr/>
      </xdr:nvSpPr>
      <xdr:spPr>
        <a:xfrm>
          <a:off x="11487150" y="61506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71301</xdr:rowOff>
    </xdr:to>
    <xdr:cxnSp macro="">
      <xdr:nvCxnSpPr>
        <xdr:cNvPr id="540" name="直線コネクタ 539">
          <a:extLst>
            <a:ext uri="{FF2B5EF4-FFF2-40B4-BE49-F238E27FC236}">
              <a16:creationId xmlns:a16="http://schemas.microsoft.com/office/drawing/2014/main" id="{C1BC3537-92AE-4BCC-AD40-3E7209A69180}"/>
            </a:ext>
          </a:extLst>
        </xdr:cNvPr>
        <xdr:cNvCxnSpPr/>
      </xdr:nvCxnSpPr>
      <xdr:spPr>
        <a:xfrm>
          <a:off x="11534775" y="6198235"/>
          <a:ext cx="80962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FA0382A8-30BC-4047-B43F-17A3C3DE5D8A}"/>
            </a:ext>
          </a:extLst>
        </xdr:cNvPr>
        <xdr:cNvSpPr txBox="1"/>
      </xdr:nvSpPr>
      <xdr:spPr>
        <a:xfrm>
          <a:off x="13745219" y="63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D9A6C30-A931-4407-BA3E-A591A359E246}"/>
            </a:ext>
          </a:extLst>
        </xdr:cNvPr>
        <xdr:cNvSpPr txBox="1"/>
      </xdr:nvSpPr>
      <xdr:spPr>
        <a:xfrm>
          <a:off x="12964169"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1C7DCFA2-758B-45B7-B759-6D94542A803B}"/>
            </a:ext>
          </a:extLst>
        </xdr:cNvPr>
        <xdr:cNvSpPr txBox="1"/>
      </xdr:nvSpPr>
      <xdr:spPr>
        <a:xfrm>
          <a:off x="12164069"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4348568-E127-4F93-A7BE-23613A8EEA54}"/>
            </a:ext>
          </a:extLst>
        </xdr:cNvPr>
        <xdr:cNvSpPr txBox="1"/>
      </xdr:nvSpPr>
      <xdr:spPr>
        <a:xfrm>
          <a:off x="11354444" y="6438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153324</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22F62B92-654C-4CA2-B2F8-EC6075455D85}"/>
            </a:ext>
          </a:extLst>
        </xdr:cNvPr>
        <xdr:cNvSpPr txBox="1"/>
      </xdr:nvSpPr>
      <xdr:spPr>
        <a:xfrm>
          <a:off x="13745219"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164754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A38BFE67-C49B-41BD-8247-8B89F86C7901}"/>
            </a:ext>
          </a:extLst>
        </xdr:cNvPr>
        <xdr:cNvSpPr txBox="1"/>
      </xdr:nvSpPr>
      <xdr:spPr>
        <a:xfrm>
          <a:off x="12964169" y="599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138628</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EAFFE75-167E-450A-A5B4-8CFC2DE8BA8A}"/>
            </a:ext>
          </a:extLst>
        </xdr:cNvPr>
        <xdr:cNvSpPr txBox="1"/>
      </xdr:nvSpPr>
      <xdr:spPr>
        <a:xfrm>
          <a:off x="12164069" y="5971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6CBC168F-885F-4A4A-894C-71FAA4E39FB0}"/>
            </a:ext>
          </a:extLst>
        </xdr:cNvPr>
        <xdr:cNvSpPr txBox="1"/>
      </xdr:nvSpPr>
      <xdr:spPr>
        <a:xfrm>
          <a:off x="11354444" y="5935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4C05763-1029-4DD8-97EA-26FB72C63367}"/>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B49B63CD-0ED0-4C53-B91F-3E41A8BD1633}"/>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6958BAF-A295-410D-A41D-50A9878EB1EF}"/>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B93826B7-33A6-4695-A56D-B66C46D615A2}"/>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B8A4B382-3698-4D0F-A0D6-A25856CB2B63}"/>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45F3360-03A8-406C-BA79-A9DB362A03AA}"/>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799C105-FD44-4E59-9A8D-42CC18D32F1F}"/>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42316FE6-567C-41FC-A6B4-08BBF688FB89}"/>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24E71E8A-68E8-4AAA-943A-BECA5F71C02E}"/>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48A7D18-7EE9-4542-85F0-1D675305AE7F}"/>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58044E4C-ED51-46B4-B08F-0C2BE0363B87}"/>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153514B-3E79-432C-A840-210911448E53}"/>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F3414F2E-4EE5-40C6-B8D2-BDD79E58081B}"/>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46CB423C-2280-4454-B75D-84235548B349}"/>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4AB6DF8B-DA50-42D0-8BF8-3B7DCD4B21C0}"/>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DC2F2593-45BA-45CC-A3F4-42D0AFD2F302}"/>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E9C9048B-EB76-46E5-A1ED-0BFDA96482F7}"/>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F7B00EF5-5D72-4250-A290-27E8DD112646}"/>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EBDCA84-6C71-44D3-B023-A36B99919026}"/>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C0EBF97D-0FD3-45C0-AB11-46F81FD9F9AF}"/>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D96289AC-8E1D-46AD-8191-8E4CFED85E6C}"/>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2C2B127C-920A-4934-BD70-D1DA83A8576C}"/>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72EFD15-4905-4ECE-91F7-869FF6A44F73}"/>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65AFCB55-3DCC-4F43-AB89-1F850E35E346}"/>
            </a:ext>
          </a:extLst>
        </xdr:cNvPr>
        <xdr:cNvCxnSpPr/>
      </xdr:nvCxnSpPr>
      <xdr:spPr>
        <a:xfrm flipV="1">
          <a:off x="19954239" y="5612207"/>
          <a:ext cx="0" cy="1225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52BFE75C-BBEF-4D60-863B-262BD2B0804D}"/>
            </a:ext>
          </a:extLst>
        </xdr:cNvPr>
        <xdr:cNvSpPr txBox="1"/>
      </xdr:nvSpPr>
      <xdr:spPr>
        <a:xfrm>
          <a:off x="19992975" y="6841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7214F97C-AB23-433D-991B-D9FEC526BE92}"/>
            </a:ext>
          </a:extLst>
        </xdr:cNvPr>
        <xdr:cNvCxnSpPr/>
      </xdr:nvCxnSpPr>
      <xdr:spPr>
        <a:xfrm>
          <a:off x="19878675" y="68372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1748C481-224A-46AD-A49E-88256759DF87}"/>
            </a:ext>
          </a:extLst>
        </xdr:cNvPr>
        <xdr:cNvSpPr txBox="1"/>
      </xdr:nvSpPr>
      <xdr:spPr>
        <a:xfrm>
          <a:off x="19992975" y="539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5D53DB8D-D406-426D-AFD3-66EAACF0B82F}"/>
            </a:ext>
          </a:extLst>
        </xdr:cNvPr>
        <xdr:cNvCxnSpPr/>
      </xdr:nvCxnSpPr>
      <xdr:spPr>
        <a:xfrm>
          <a:off x="19878675" y="56122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C027252-319A-4F9F-BE9D-23262D06B29F}"/>
            </a:ext>
          </a:extLst>
        </xdr:cNvPr>
        <xdr:cNvSpPr txBox="1"/>
      </xdr:nvSpPr>
      <xdr:spPr>
        <a:xfrm>
          <a:off x="19992975" y="63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4FC6844C-063B-4F8A-BA72-746D4BCB5CCE}"/>
            </a:ext>
          </a:extLst>
        </xdr:cNvPr>
        <xdr:cNvSpPr/>
      </xdr:nvSpPr>
      <xdr:spPr>
        <a:xfrm>
          <a:off x="19897725" y="64574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244E3A87-FDAE-4A3F-86BA-67C380B3DFC1}"/>
            </a:ext>
          </a:extLst>
        </xdr:cNvPr>
        <xdr:cNvSpPr/>
      </xdr:nvSpPr>
      <xdr:spPr>
        <a:xfrm>
          <a:off x="19154775" y="64573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3BB78314-EC98-4627-95C1-B0C0213F089C}"/>
            </a:ext>
          </a:extLst>
        </xdr:cNvPr>
        <xdr:cNvSpPr/>
      </xdr:nvSpPr>
      <xdr:spPr>
        <a:xfrm>
          <a:off x="18345150" y="64794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CAAA650F-20BD-4723-8A36-0830E7380E51}"/>
            </a:ext>
          </a:extLst>
        </xdr:cNvPr>
        <xdr:cNvSpPr/>
      </xdr:nvSpPr>
      <xdr:spPr>
        <a:xfrm>
          <a:off x="17554575" y="64679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E41FD763-2EE3-4705-883E-BCBA2BEA70E6}"/>
            </a:ext>
          </a:extLst>
        </xdr:cNvPr>
        <xdr:cNvSpPr/>
      </xdr:nvSpPr>
      <xdr:spPr>
        <a:xfrm>
          <a:off x="16754475" y="64670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88731B5-A256-4B2A-BAE7-31E6E3969E30}"/>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DC98405-958C-4782-84B9-53AA8AEE8C76}"/>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118C843-0BAE-4D4D-A383-11218AEF7081}"/>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A9093C9-21CF-417E-AA4D-ECB2368C69E2}"/>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2B849FA-A0A1-4F3B-BC06-F804122C1691}"/>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88894</xdr:rowOff>
    </xdr:from>
    <xdr:to>
      <xdr:col>116</xdr:col>
      <xdr:colOff>114300</xdr:colOff>
      <xdr:row>41</xdr:row>
      <xdr:rowOff>19044</xdr:rowOff>
    </xdr:to>
    <xdr:sp macro="" textlink="">
      <xdr:nvSpPr>
        <xdr:cNvPr id="588" name="楕円 587">
          <a:extLst>
            <a:ext uri="{FF2B5EF4-FFF2-40B4-BE49-F238E27FC236}">
              <a16:creationId xmlns:a16="http://schemas.microsoft.com/office/drawing/2014/main" id="{07D57911-66C3-475D-A770-7BF9D9DEBAC9}"/>
            </a:ext>
          </a:extLst>
        </xdr:cNvPr>
        <xdr:cNvSpPr/>
      </xdr:nvSpPr>
      <xdr:spPr>
        <a:xfrm>
          <a:off x="19897725" y="65627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67321</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936FAC19-B304-4F9C-AA68-20E571051EF7}"/>
            </a:ext>
          </a:extLst>
        </xdr:cNvPr>
        <xdr:cNvSpPr txBox="1"/>
      </xdr:nvSpPr>
      <xdr:spPr>
        <a:xfrm>
          <a:off x="19992975" y="65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114207</xdr:rowOff>
    </xdr:from>
    <xdr:to>
      <xdr:col>112</xdr:col>
      <xdr:colOff>38100</xdr:colOff>
      <xdr:row>41</xdr:row>
      <xdr:rowOff>44357</xdr:rowOff>
    </xdr:to>
    <xdr:sp macro="" textlink="">
      <xdr:nvSpPr>
        <xdr:cNvPr id="590" name="楕円 589">
          <a:extLst>
            <a:ext uri="{FF2B5EF4-FFF2-40B4-BE49-F238E27FC236}">
              <a16:creationId xmlns:a16="http://schemas.microsoft.com/office/drawing/2014/main" id="{F9484990-9103-409C-A2BC-428A789DFBA5}"/>
            </a:ext>
          </a:extLst>
        </xdr:cNvPr>
        <xdr:cNvSpPr/>
      </xdr:nvSpPr>
      <xdr:spPr>
        <a:xfrm>
          <a:off x="19154775" y="65912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139694</xdr:rowOff>
    </xdr:from>
    <xdr:to>
      <xdr:col>116</xdr:col>
      <xdr:colOff>63500</xdr:colOff>
      <xdr:row>40</xdr:row>
      <xdr:rowOff>165007</xdr:rowOff>
    </xdr:to>
    <xdr:cxnSp macro="">
      <xdr:nvCxnSpPr>
        <xdr:cNvPr id="591" name="直線コネクタ 590">
          <a:extLst>
            <a:ext uri="{FF2B5EF4-FFF2-40B4-BE49-F238E27FC236}">
              <a16:creationId xmlns:a16="http://schemas.microsoft.com/office/drawing/2014/main" id="{BCE2B6D7-2A31-40BA-966B-A7CD67AD28B7}"/>
            </a:ext>
          </a:extLst>
        </xdr:cNvPr>
        <xdr:cNvCxnSpPr/>
      </xdr:nvCxnSpPr>
      <xdr:spPr>
        <a:xfrm flipV="1">
          <a:off x="19202400" y="6619869"/>
          <a:ext cx="752475"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131207</xdr:rowOff>
    </xdr:from>
    <xdr:to>
      <xdr:col>107</xdr:col>
      <xdr:colOff>101600</xdr:colOff>
      <xdr:row>41</xdr:row>
      <xdr:rowOff>61357</xdr:rowOff>
    </xdr:to>
    <xdr:sp macro="" textlink="">
      <xdr:nvSpPr>
        <xdr:cNvPr id="592" name="楕円 591">
          <a:extLst>
            <a:ext uri="{FF2B5EF4-FFF2-40B4-BE49-F238E27FC236}">
              <a16:creationId xmlns:a16="http://schemas.microsoft.com/office/drawing/2014/main" id="{AC7932B8-8B95-4C13-A644-5304AF30C139}"/>
            </a:ext>
          </a:extLst>
        </xdr:cNvPr>
        <xdr:cNvSpPr/>
      </xdr:nvSpPr>
      <xdr:spPr>
        <a:xfrm>
          <a:off x="18345150" y="66082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165007</xdr:rowOff>
    </xdr:from>
    <xdr:to>
      <xdr:col>111</xdr:col>
      <xdr:colOff>177800</xdr:colOff>
      <xdr:row>41</xdr:row>
      <xdr:rowOff>10557</xdr:rowOff>
    </xdr:to>
    <xdr:cxnSp macro="">
      <xdr:nvCxnSpPr>
        <xdr:cNvPr id="593" name="直線コネクタ 592">
          <a:extLst>
            <a:ext uri="{FF2B5EF4-FFF2-40B4-BE49-F238E27FC236}">
              <a16:creationId xmlns:a16="http://schemas.microsoft.com/office/drawing/2014/main" id="{6AA2D302-B386-4178-8675-C19BB1B5FEE8}"/>
            </a:ext>
          </a:extLst>
        </xdr:cNvPr>
        <xdr:cNvCxnSpPr/>
      </xdr:nvCxnSpPr>
      <xdr:spPr>
        <a:xfrm flipV="1">
          <a:off x="18392775" y="6638832"/>
          <a:ext cx="809625"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130521</xdr:rowOff>
    </xdr:from>
    <xdr:to>
      <xdr:col>102</xdr:col>
      <xdr:colOff>165100</xdr:colOff>
      <xdr:row>41</xdr:row>
      <xdr:rowOff>60671</xdr:rowOff>
    </xdr:to>
    <xdr:sp macro="" textlink="">
      <xdr:nvSpPr>
        <xdr:cNvPr id="594" name="楕円 593">
          <a:extLst>
            <a:ext uri="{FF2B5EF4-FFF2-40B4-BE49-F238E27FC236}">
              <a16:creationId xmlns:a16="http://schemas.microsoft.com/office/drawing/2014/main" id="{C69BADE9-1FCD-4EFB-A122-D44749C120F0}"/>
            </a:ext>
          </a:extLst>
        </xdr:cNvPr>
        <xdr:cNvSpPr/>
      </xdr:nvSpPr>
      <xdr:spPr>
        <a:xfrm>
          <a:off x="17554575" y="66075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9871</xdr:rowOff>
    </xdr:from>
    <xdr:to>
      <xdr:col>107</xdr:col>
      <xdr:colOff>50800</xdr:colOff>
      <xdr:row>41</xdr:row>
      <xdr:rowOff>10557</xdr:rowOff>
    </xdr:to>
    <xdr:cxnSp macro="">
      <xdr:nvCxnSpPr>
        <xdr:cNvPr id="595" name="直線コネクタ 594">
          <a:extLst>
            <a:ext uri="{FF2B5EF4-FFF2-40B4-BE49-F238E27FC236}">
              <a16:creationId xmlns:a16="http://schemas.microsoft.com/office/drawing/2014/main" id="{F984A681-94CE-49E4-97C8-564F5686AE51}"/>
            </a:ext>
          </a:extLst>
        </xdr:cNvPr>
        <xdr:cNvCxnSpPr/>
      </xdr:nvCxnSpPr>
      <xdr:spPr>
        <a:xfrm>
          <a:off x="17602200" y="6645621"/>
          <a:ext cx="790575"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138496</xdr:rowOff>
    </xdr:from>
    <xdr:to>
      <xdr:col>98</xdr:col>
      <xdr:colOff>38100</xdr:colOff>
      <xdr:row>41</xdr:row>
      <xdr:rowOff>68646</xdr:rowOff>
    </xdr:to>
    <xdr:sp macro="" textlink="">
      <xdr:nvSpPr>
        <xdr:cNvPr id="596" name="楕円 595">
          <a:extLst>
            <a:ext uri="{FF2B5EF4-FFF2-40B4-BE49-F238E27FC236}">
              <a16:creationId xmlns:a16="http://schemas.microsoft.com/office/drawing/2014/main" id="{987867E3-C641-449B-B445-E79D229D4518}"/>
            </a:ext>
          </a:extLst>
        </xdr:cNvPr>
        <xdr:cNvSpPr/>
      </xdr:nvSpPr>
      <xdr:spPr>
        <a:xfrm>
          <a:off x="16754475" y="661867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9871</xdr:rowOff>
    </xdr:from>
    <xdr:to>
      <xdr:col>102</xdr:col>
      <xdr:colOff>114300</xdr:colOff>
      <xdr:row>41</xdr:row>
      <xdr:rowOff>17846</xdr:rowOff>
    </xdr:to>
    <xdr:cxnSp macro="">
      <xdr:nvCxnSpPr>
        <xdr:cNvPr id="597" name="直線コネクタ 596">
          <a:extLst>
            <a:ext uri="{FF2B5EF4-FFF2-40B4-BE49-F238E27FC236}">
              <a16:creationId xmlns:a16="http://schemas.microsoft.com/office/drawing/2014/main" id="{14280328-8ABD-44A6-BD8A-E3736CA4402A}"/>
            </a:ext>
          </a:extLst>
        </xdr:cNvPr>
        <xdr:cNvCxnSpPr/>
      </xdr:nvCxnSpPr>
      <xdr:spPr>
        <a:xfrm flipV="1">
          <a:off x="16802100" y="6645621"/>
          <a:ext cx="800100" cy="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E2AF95D0-B831-491C-992C-715265BD20C3}"/>
            </a:ext>
          </a:extLst>
        </xdr:cNvPr>
        <xdr:cNvSpPr txBox="1"/>
      </xdr:nvSpPr>
      <xdr:spPr>
        <a:xfrm>
          <a:off x="18944736" y="624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E07E443B-EED8-4659-8260-C796A0BA8355}"/>
            </a:ext>
          </a:extLst>
        </xdr:cNvPr>
        <xdr:cNvSpPr txBox="1"/>
      </xdr:nvSpPr>
      <xdr:spPr>
        <a:xfrm>
          <a:off x="18163686" y="627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41F2B28E-0DCA-4712-8377-452CE8E77855}"/>
            </a:ext>
          </a:extLst>
        </xdr:cNvPr>
        <xdr:cNvSpPr txBox="1"/>
      </xdr:nvSpPr>
      <xdr:spPr>
        <a:xfrm>
          <a:off x="17354061" y="62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73AF921A-1D0B-4869-B030-590AAC3D3199}"/>
            </a:ext>
          </a:extLst>
        </xdr:cNvPr>
        <xdr:cNvSpPr txBox="1"/>
      </xdr:nvSpPr>
      <xdr:spPr>
        <a:xfrm>
          <a:off x="16563486" y="625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35484</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2012393C-3B3D-4CC2-B554-AA4FC45F8AAF}"/>
            </a:ext>
          </a:extLst>
        </xdr:cNvPr>
        <xdr:cNvSpPr txBox="1"/>
      </xdr:nvSpPr>
      <xdr:spPr>
        <a:xfrm>
          <a:off x="18944736" y="667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52484</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C29900B0-6192-497A-80FB-F16927C7D635}"/>
            </a:ext>
          </a:extLst>
        </xdr:cNvPr>
        <xdr:cNvSpPr txBox="1"/>
      </xdr:nvSpPr>
      <xdr:spPr>
        <a:xfrm>
          <a:off x="18163686" y="668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51798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DA6D594-FAD9-457E-9BAB-105284E5DB58}"/>
            </a:ext>
          </a:extLst>
        </xdr:cNvPr>
        <xdr:cNvSpPr txBox="1"/>
      </xdr:nvSpPr>
      <xdr:spPr>
        <a:xfrm>
          <a:off x="17354061" y="668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59773</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53F25DD8-7EEE-4471-9EAD-E168C76FF3B7}"/>
            </a:ext>
          </a:extLst>
        </xdr:cNvPr>
        <xdr:cNvSpPr txBox="1"/>
      </xdr:nvSpPr>
      <xdr:spPr>
        <a:xfrm>
          <a:off x="16563486" y="66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E1698918-76AD-414F-8273-C2EF31DB41CF}"/>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2300233-17E1-46FF-916D-992CE77FB62F}"/>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1C6DC0D8-BBA2-43FB-8632-4BFC46D61921}"/>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6E8D148-C23F-44BA-B92A-400AF057D206}"/>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8E248FA-296D-41BF-AE4E-735D6A97B718}"/>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92D598F-5E6B-4DAD-A737-BD266587875A}"/>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AD60C4E-6292-499C-B919-6B2B9B0F3BA6}"/>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0CBF6CB-6F31-4678-81B6-FDF4A907F783}"/>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85DBB3F-6467-42CE-A579-3BB6638A95E9}"/>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49C05BA6-50EA-4E49-8FC4-DB2C2B9AEC0E}"/>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C48DAF32-420A-42B5-B7D7-B16E38140E1D}"/>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C5CE702F-5841-4090-8D16-94993EEEF77D}"/>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38879BDF-35CC-4BAC-AAC6-D7C636483E9C}"/>
            </a:ext>
          </a:extLst>
        </xdr:cNvPr>
        <xdr:cNvSpPr txBox="1"/>
      </xdr:nvSpPr>
      <xdr:spPr>
        <a:xfrm>
          <a:off x="107945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22C5ADC8-2B96-4AD2-A2E2-83EB60A19FD4}"/>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C8F099FC-AFC1-4461-AB40-8499D28E4722}"/>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91501716-116C-4961-B145-CEC839C6F727}"/>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FC710ED6-CA7F-404F-9017-B09D9DBF11A7}"/>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3533FB94-5714-4BAF-AA77-4DDF844D8D82}"/>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1AC583E0-31C6-4498-947F-BADF13062CF6}"/>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23D9E0C1-6BA0-468F-B659-2F215C13C615}"/>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4A45252B-03A9-4091-8C64-379DD1DC8C8B}"/>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6CCF8129-EF01-4FBF-A228-9037E6038A55}"/>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385661CA-8A62-4CEB-B02D-5025075925FB}"/>
            </a:ext>
          </a:extLst>
        </xdr:cNvPr>
        <xdr:cNvSpPr txBox="1"/>
      </xdr:nvSpPr>
      <xdr:spPr>
        <a:xfrm>
          <a:off x="109037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F1C815AE-1170-4D04-BDBC-144AC58797F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CC87DB0A-610E-4D44-9002-4048DB30EF21}"/>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2A890F64-F148-46DF-A0EC-7E2BE2A65F29}"/>
            </a:ext>
          </a:extLst>
        </xdr:cNvPr>
        <xdr:cNvCxnSpPr/>
      </xdr:nvCxnSpPr>
      <xdr:spPr>
        <a:xfrm flipV="1">
          <a:off x="14696439" y="9013734"/>
          <a:ext cx="0" cy="148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7EA22A01-CC1C-4253-B9E2-1E773C44751B}"/>
            </a:ext>
          </a:extLst>
        </xdr:cNvPr>
        <xdr:cNvSpPr txBox="1"/>
      </xdr:nvSpPr>
      <xdr:spPr>
        <a:xfrm>
          <a:off x="147351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6D904490-0EDC-47EF-B6DC-A75F96BC6713}"/>
            </a:ext>
          </a:extLst>
        </xdr:cNvPr>
        <xdr:cNvCxnSpPr/>
      </xdr:nvCxnSpPr>
      <xdr:spPr>
        <a:xfrm>
          <a:off x="14611350"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A30ED6B3-2696-4731-A155-BDF892EE1BD7}"/>
            </a:ext>
          </a:extLst>
        </xdr:cNvPr>
        <xdr:cNvSpPr txBox="1"/>
      </xdr:nvSpPr>
      <xdr:spPr>
        <a:xfrm>
          <a:off x="14735175" y="8801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92A83F6D-BB56-483E-BF0D-687F5B5464CB}"/>
            </a:ext>
          </a:extLst>
        </xdr:cNvPr>
        <xdr:cNvCxnSpPr/>
      </xdr:nvCxnSpPr>
      <xdr:spPr>
        <a:xfrm>
          <a:off x="14611350" y="90137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1C71B8D1-293F-44E8-B604-67AFE283313C}"/>
            </a:ext>
          </a:extLst>
        </xdr:cNvPr>
        <xdr:cNvSpPr txBox="1"/>
      </xdr:nvSpPr>
      <xdr:spPr>
        <a:xfrm>
          <a:off x="14735175" y="9600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0BFF1995-3AB6-4E7F-B5D9-3FAF4711B5DB}"/>
            </a:ext>
          </a:extLst>
        </xdr:cNvPr>
        <xdr:cNvSpPr/>
      </xdr:nvSpPr>
      <xdr:spPr>
        <a:xfrm>
          <a:off x="14649450" y="97462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8928CAA5-A1E4-45CD-A017-7BB4C740F3E2}"/>
            </a:ext>
          </a:extLst>
        </xdr:cNvPr>
        <xdr:cNvSpPr/>
      </xdr:nvSpPr>
      <xdr:spPr>
        <a:xfrm>
          <a:off x="13887450" y="97446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79499212-7ABD-4504-90F8-36927C665D02}"/>
            </a:ext>
          </a:extLst>
        </xdr:cNvPr>
        <xdr:cNvSpPr/>
      </xdr:nvSpPr>
      <xdr:spPr>
        <a:xfrm>
          <a:off x="13096875" y="97185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EC3295FD-3E9A-4728-838C-1207F1BD5256}"/>
            </a:ext>
          </a:extLst>
        </xdr:cNvPr>
        <xdr:cNvSpPr/>
      </xdr:nvSpPr>
      <xdr:spPr>
        <a:xfrm>
          <a:off x="12296775" y="97169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F66448CE-8A94-4998-9A1A-C22EE3744385}"/>
            </a:ext>
          </a:extLst>
        </xdr:cNvPr>
        <xdr:cNvSpPr/>
      </xdr:nvSpPr>
      <xdr:spPr>
        <a:xfrm>
          <a:off x="11487150" y="96988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C07CA65-BB8D-4905-A13C-53D276BAB8A6}"/>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358CEA3-3593-41E8-BE77-5EDF32008F62}"/>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152A978-BE00-43B4-BFA4-23610C53C63F}"/>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267F998-E211-4F57-80F9-A91CDD40C843}"/>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7DD49C4-87B6-4F4D-8233-6F5116966A0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7" name="楕円 646">
          <a:extLst>
            <a:ext uri="{FF2B5EF4-FFF2-40B4-BE49-F238E27FC236}">
              <a16:creationId xmlns:a16="http://schemas.microsoft.com/office/drawing/2014/main" id="{89D8E093-B442-4DB7-A9F1-1FC7C865065D}"/>
            </a:ext>
          </a:extLst>
        </xdr:cNvPr>
        <xdr:cNvSpPr/>
      </xdr:nvSpPr>
      <xdr:spPr>
        <a:xfrm>
          <a:off x="14649450" y="97561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79E7F035-D99B-4882-9C83-A10A55AF40B1}"/>
            </a:ext>
          </a:extLst>
        </xdr:cNvPr>
        <xdr:cNvSpPr txBox="1"/>
      </xdr:nvSpPr>
      <xdr:spPr>
        <a:xfrm>
          <a:off x="14735175" y="973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7983</xdr:rowOff>
    </xdr:from>
    <xdr:to>
      <xdr:col>81</xdr:col>
      <xdr:colOff>101600</xdr:colOff>
      <xdr:row>60</xdr:row>
      <xdr:rowOff>109583</xdr:rowOff>
    </xdr:to>
    <xdr:sp macro="" textlink="">
      <xdr:nvSpPr>
        <xdr:cNvPr id="649" name="楕円 648">
          <a:extLst>
            <a:ext uri="{FF2B5EF4-FFF2-40B4-BE49-F238E27FC236}">
              <a16:creationId xmlns:a16="http://schemas.microsoft.com/office/drawing/2014/main" id="{2AE27692-58E6-46F1-9F65-742418216FF0}"/>
            </a:ext>
          </a:extLst>
        </xdr:cNvPr>
        <xdr:cNvSpPr/>
      </xdr:nvSpPr>
      <xdr:spPr>
        <a:xfrm>
          <a:off x="13887450" y="97266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58783</xdr:rowOff>
    </xdr:from>
    <xdr:to>
      <xdr:col>85</xdr:col>
      <xdr:colOff>127000</xdr:colOff>
      <xdr:row>60</xdr:row>
      <xdr:rowOff>91440</xdr:rowOff>
    </xdr:to>
    <xdr:cxnSp macro="">
      <xdr:nvCxnSpPr>
        <xdr:cNvPr id="650" name="直線コネクタ 649">
          <a:extLst>
            <a:ext uri="{FF2B5EF4-FFF2-40B4-BE49-F238E27FC236}">
              <a16:creationId xmlns:a16="http://schemas.microsoft.com/office/drawing/2014/main" id="{B2C75301-2140-4379-862B-0C6EAC9D740D}"/>
            </a:ext>
          </a:extLst>
        </xdr:cNvPr>
        <xdr:cNvCxnSpPr/>
      </xdr:nvCxnSpPr>
      <xdr:spPr>
        <a:xfrm>
          <a:off x="13935075" y="9774283"/>
          <a:ext cx="7620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51" name="楕円 650">
          <a:extLst>
            <a:ext uri="{FF2B5EF4-FFF2-40B4-BE49-F238E27FC236}">
              <a16:creationId xmlns:a16="http://schemas.microsoft.com/office/drawing/2014/main" id="{1B6C18BD-8CE9-4B08-B7D5-527FB25AEAF0}"/>
            </a:ext>
          </a:extLst>
        </xdr:cNvPr>
        <xdr:cNvSpPr/>
      </xdr:nvSpPr>
      <xdr:spPr>
        <a:xfrm>
          <a:off x="13096875" y="9703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29391</xdr:rowOff>
    </xdr:from>
    <xdr:to>
      <xdr:col>81</xdr:col>
      <xdr:colOff>50800</xdr:colOff>
      <xdr:row>60</xdr:row>
      <xdr:rowOff>58783</xdr:rowOff>
    </xdr:to>
    <xdr:cxnSp macro="">
      <xdr:nvCxnSpPr>
        <xdr:cNvPr id="652" name="直線コネクタ 651">
          <a:extLst>
            <a:ext uri="{FF2B5EF4-FFF2-40B4-BE49-F238E27FC236}">
              <a16:creationId xmlns:a16="http://schemas.microsoft.com/office/drawing/2014/main" id="{88EAB62E-64A4-45F6-AC2A-320057EE1044}"/>
            </a:ext>
          </a:extLst>
        </xdr:cNvPr>
        <xdr:cNvCxnSpPr/>
      </xdr:nvCxnSpPr>
      <xdr:spPr>
        <a:xfrm>
          <a:off x="13144500" y="9741716"/>
          <a:ext cx="790575"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117384</xdr:rowOff>
    </xdr:from>
    <xdr:to>
      <xdr:col>72</xdr:col>
      <xdr:colOff>38100</xdr:colOff>
      <xdr:row>60</xdr:row>
      <xdr:rowOff>47534</xdr:rowOff>
    </xdr:to>
    <xdr:sp macro="" textlink="">
      <xdr:nvSpPr>
        <xdr:cNvPr id="653" name="楕円 652">
          <a:extLst>
            <a:ext uri="{FF2B5EF4-FFF2-40B4-BE49-F238E27FC236}">
              <a16:creationId xmlns:a16="http://schemas.microsoft.com/office/drawing/2014/main" id="{00FF47D5-2A8A-4471-BA7A-AB2AB57D859F}"/>
            </a:ext>
          </a:extLst>
        </xdr:cNvPr>
        <xdr:cNvSpPr/>
      </xdr:nvSpPr>
      <xdr:spPr>
        <a:xfrm>
          <a:off x="12296775" y="96709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168184</xdr:rowOff>
    </xdr:from>
    <xdr:to>
      <xdr:col>76</xdr:col>
      <xdr:colOff>114300</xdr:colOff>
      <xdr:row>60</xdr:row>
      <xdr:rowOff>29391</xdr:rowOff>
    </xdr:to>
    <xdr:cxnSp macro="">
      <xdr:nvCxnSpPr>
        <xdr:cNvPr id="654" name="直線コネクタ 653">
          <a:extLst>
            <a:ext uri="{FF2B5EF4-FFF2-40B4-BE49-F238E27FC236}">
              <a16:creationId xmlns:a16="http://schemas.microsoft.com/office/drawing/2014/main" id="{6AD373DA-F756-482E-93A2-CFC401D7B6BF}"/>
            </a:ext>
          </a:extLst>
        </xdr:cNvPr>
        <xdr:cNvCxnSpPr/>
      </xdr:nvCxnSpPr>
      <xdr:spPr>
        <a:xfrm>
          <a:off x="12344400" y="9718584"/>
          <a:ext cx="80010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84727</xdr:rowOff>
    </xdr:from>
    <xdr:to>
      <xdr:col>67</xdr:col>
      <xdr:colOff>101600</xdr:colOff>
      <xdr:row>60</xdr:row>
      <xdr:rowOff>14877</xdr:rowOff>
    </xdr:to>
    <xdr:sp macro="" textlink="">
      <xdr:nvSpPr>
        <xdr:cNvPr id="655" name="楕円 654">
          <a:extLst>
            <a:ext uri="{FF2B5EF4-FFF2-40B4-BE49-F238E27FC236}">
              <a16:creationId xmlns:a16="http://schemas.microsoft.com/office/drawing/2014/main" id="{F4BE245C-FB6E-404F-8E4E-2525676DF853}"/>
            </a:ext>
          </a:extLst>
        </xdr:cNvPr>
        <xdr:cNvSpPr/>
      </xdr:nvSpPr>
      <xdr:spPr>
        <a:xfrm>
          <a:off x="11487150" y="96414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135527</xdr:rowOff>
    </xdr:from>
    <xdr:to>
      <xdr:col>71</xdr:col>
      <xdr:colOff>177800</xdr:colOff>
      <xdr:row>59</xdr:row>
      <xdr:rowOff>168184</xdr:rowOff>
    </xdr:to>
    <xdr:cxnSp macro="">
      <xdr:nvCxnSpPr>
        <xdr:cNvPr id="656" name="直線コネクタ 655">
          <a:extLst>
            <a:ext uri="{FF2B5EF4-FFF2-40B4-BE49-F238E27FC236}">
              <a16:creationId xmlns:a16="http://schemas.microsoft.com/office/drawing/2014/main" id="{C4EBA34F-C2BA-4788-8D3E-A53DF494586E}"/>
            </a:ext>
          </a:extLst>
        </xdr:cNvPr>
        <xdr:cNvCxnSpPr/>
      </xdr:nvCxnSpPr>
      <xdr:spPr>
        <a:xfrm>
          <a:off x="11534775" y="9689102"/>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118671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B39E735B-14AE-409B-8569-736A45B9CD9B}"/>
            </a:ext>
          </a:extLst>
        </xdr:cNvPr>
        <xdr:cNvSpPr txBox="1"/>
      </xdr:nvSpPr>
      <xdr:spPr>
        <a:xfrm>
          <a:off x="13745219" y="983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8F786463-7FE8-496F-A58C-E68CEF4AA3EE}"/>
            </a:ext>
          </a:extLst>
        </xdr:cNvPr>
        <xdr:cNvSpPr txBox="1"/>
      </xdr:nvSpPr>
      <xdr:spPr>
        <a:xfrm>
          <a:off x="12964169" y="981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2C12A2B1-0231-4FBC-9D2E-0186B4DB9CE0}"/>
            </a:ext>
          </a:extLst>
        </xdr:cNvPr>
        <xdr:cNvSpPr txBox="1"/>
      </xdr:nvSpPr>
      <xdr:spPr>
        <a:xfrm>
          <a:off x="12164069" y="980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81DA8541-073A-4A03-A725-4C7F4CA6791B}"/>
            </a:ext>
          </a:extLst>
        </xdr:cNvPr>
        <xdr:cNvSpPr txBox="1"/>
      </xdr:nvSpPr>
      <xdr:spPr>
        <a:xfrm>
          <a:off x="11354444" y="978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126110</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C3F1BB72-D21E-4E0F-80C8-C6ADBE7FA05E}"/>
            </a:ext>
          </a:extLst>
        </xdr:cNvPr>
        <xdr:cNvSpPr txBox="1"/>
      </xdr:nvSpPr>
      <xdr:spPr>
        <a:xfrm>
          <a:off x="13745219" y="951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BF6142BA-C8CF-467B-9702-A1A0343AF534}"/>
            </a:ext>
          </a:extLst>
        </xdr:cNvPr>
        <xdr:cNvSpPr txBox="1"/>
      </xdr:nvSpPr>
      <xdr:spPr>
        <a:xfrm>
          <a:off x="12964169" y="948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64061</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7987905-2C92-4161-BBD3-0F3D863533D3}"/>
            </a:ext>
          </a:extLst>
        </xdr:cNvPr>
        <xdr:cNvSpPr txBox="1"/>
      </xdr:nvSpPr>
      <xdr:spPr>
        <a:xfrm>
          <a:off x="12164069" y="9458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D0917B73-4A01-45F0-A84D-383680EF53A7}"/>
            </a:ext>
          </a:extLst>
        </xdr:cNvPr>
        <xdr:cNvSpPr txBox="1"/>
      </xdr:nvSpPr>
      <xdr:spPr>
        <a:xfrm>
          <a:off x="11354444" y="94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21D25929-80F2-44F2-B7D7-6E1BB6F1DEDE}"/>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CC910107-5453-4B68-91B7-DCEF8F867A31}"/>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68CA845E-4EAB-4970-B47B-DD465F86C84B}"/>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9260B01-D20E-46BA-8DF5-E29AE09874FC}"/>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C801405A-891B-4597-8300-B070ED8C6468}"/>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EB51E581-39AC-4338-803C-C8B1D4D2A931}"/>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E848274A-7DFB-4197-9DFA-FFE4043BCCF3}"/>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95CCCD85-6B51-42E5-9B16-49B721F4E72E}"/>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4309D253-D952-4C1D-AC0A-8E7D0093F436}"/>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763F33C8-04D3-423D-9D2F-D31354AC8EB8}"/>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FE630BA3-CC5E-4391-978C-338346DECA7E}"/>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8AE8C2C3-E405-492E-A532-17F843FFF77E}"/>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955126C-6A8B-4473-866E-CD782578015A}"/>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EC32617B-7998-4D6F-828F-F77187A299CC}"/>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E6A346B8-4C4D-466E-96BD-29274EC76890}"/>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46815EB0-70AB-4508-8D03-D832B400E2DD}"/>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BE08150-D747-4ABD-9D92-F4B4293ED905}"/>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AA748B3B-1ECC-4230-AAA8-6A86A9B9A03F}"/>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26EFE11C-7ABC-4E1C-AA0A-D1429AD6ED37}"/>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43DBB851-FC4C-4C98-BC10-D05626E1A67A}"/>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C7EB91D2-4470-459D-808B-BE296B752177}"/>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BC830485-6CE3-4D72-B468-3B93E5483759}"/>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8D84B040-7974-4E32-B18A-81FE996F2428}"/>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417828FA-A764-43D4-A45E-609936A14AFD}"/>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D5885C74-F997-4226-9BD6-B6D3CB59BAFB}"/>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95B7D6AE-3F0A-4DCC-9839-9F75ED4A340A}"/>
            </a:ext>
          </a:extLst>
        </xdr:cNvPr>
        <xdr:cNvCxnSpPr/>
      </xdr:nvCxnSpPr>
      <xdr:spPr>
        <a:xfrm flipV="1">
          <a:off x="19954239" y="9067800"/>
          <a:ext cx="0" cy="140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68D49783-855D-4A93-90B1-EEDDF2BE26CC}"/>
            </a:ext>
          </a:extLst>
        </xdr:cNvPr>
        <xdr:cNvSpPr txBox="1"/>
      </xdr:nvSpPr>
      <xdr:spPr>
        <a:xfrm>
          <a:off x="19992975"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CD84274E-745E-4852-AA74-A07316F4190D}"/>
            </a:ext>
          </a:extLst>
        </xdr:cNvPr>
        <xdr:cNvCxnSpPr/>
      </xdr:nvCxnSpPr>
      <xdr:spPr>
        <a:xfrm>
          <a:off x="19878675" y="104688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1C6685D2-84CB-4D9C-AF19-2EB1EAAD3E33}"/>
            </a:ext>
          </a:extLst>
        </xdr:cNvPr>
        <xdr:cNvSpPr txBox="1"/>
      </xdr:nvSpPr>
      <xdr:spPr>
        <a:xfrm>
          <a:off x="19992975" y="886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3DAFB1E6-038D-4FFA-9B41-66C7DE132ABF}"/>
            </a:ext>
          </a:extLst>
        </xdr:cNvPr>
        <xdr:cNvCxnSpPr/>
      </xdr:nvCxnSpPr>
      <xdr:spPr>
        <a:xfrm>
          <a:off x="19878675" y="9067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5DEBAA0-6F5D-48B8-94AC-408C4570187B}"/>
            </a:ext>
          </a:extLst>
        </xdr:cNvPr>
        <xdr:cNvSpPr txBox="1"/>
      </xdr:nvSpPr>
      <xdr:spPr>
        <a:xfrm>
          <a:off x="19992975" y="9861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BD6AAAC0-7939-4BE8-A1BD-6545A4ADC279}"/>
            </a:ext>
          </a:extLst>
        </xdr:cNvPr>
        <xdr:cNvSpPr/>
      </xdr:nvSpPr>
      <xdr:spPr>
        <a:xfrm>
          <a:off x="19897725" y="100003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84730B9D-96F5-4170-A67E-CB5F6FB6117D}"/>
            </a:ext>
          </a:extLst>
        </xdr:cNvPr>
        <xdr:cNvSpPr/>
      </xdr:nvSpPr>
      <xdr:spPr>
        <a:xfrm>
          <a:off x="19154775" y="100221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046C617D-9EF0-4285-84CE-C0904BC4EEBF}"/>
            </a:ext>
          </a:extLst>
        </xdr:cNvPr>
        <xdr:cNvSpPr/>
      </xdr:nvSpPr>
      <xdr:spPr>
        <a:xfrm>
          <a:off x="18345150" y="10022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695D0D1C-6CAC-43D6-A75F-C0F68AB5E526}"/>
            </a:ext>
          </a:extLst>
        </xdr:cNvPr>
        <xdr:cNvSpPr/>
      </xdr:nvSpPr>
      <xdr:spPr>
        <a:xfrm>
          <a:off x="17554575" y="1001757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06B2BC15-1F84-47EE-870A-8E201818565A}"/>
            </a:ext>
          </a:extLst>
        </xdr:cNvPr>
        <xdr:cNvSpPr/>
      </xdr:nvSpPr>
      <xdr:spPr>
        <a:xfrm>
          <a:off x="16754475" y="100175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C37851F-2512-4E97-A33C-2F07F4CA7F93}"/>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88E3ECB-687C-47F8-AFA5-DA88AEA1F4E5}"/>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7153928-AE4D-47B4-ACF6-5A93B5C3FBAD}"/>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A54E2B2-FD27-4788-976A-DE46EEDA00D1}"/>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E683D62-4471-4F1D-8E19-CA5998CEA23B}"/>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706" name="楕円 705">
          <a:extLst>
            <a:ext uri="{FF2B5EF4-FFF2-40B4-BE49-F238E27FC236}">
              <a16:creationId xmlns:a16="http://schemas.microsoft.com/office/drawing/2014/main" id="{37553456-0059-488C-A721-B97A54E542AB}"/>
            </a:ext>
          </a:extLst>
        </xdr:cNvPr>
        <xdr:cNvSpPr/>
      </xdr:nvSpPr>
      <xdr:spPr>
        <a:xfrm>
          <a:off x="19897725" y="100670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9270</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57132213-4FC8-4A7A-AC95-20D83AFCC059}"/>
            </a:ext>
          </a:extLst>
        </xdr:cNvPr>
        <xdr:cNvSpPr txBox="1"/>
      </xdr:nvSpPr>
      <xdr:spPr>
        <a:xfrm>
          <a:off x="19992975" y="1005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41728</xdr:rowOff>
    </xdr:from>
    <xdr:to>
      <xdr:col>112</xdr:col>
      <xdr:colOff>38100</xdr:colOff>
      <xdr:row>62</xdr:row>
      <xdr:rowOff>143328</xdr:rowOff>
    </xdr:to>
    <xdr:sp macro="" textlink="">
      <xdr:nvSpPr>
        <xdr:cNvPr id="708" name="楕円 707">
          <a:extLst>
            <a:ext uri="{FF2B5EF4-FFF2-40B4-BE49-F238E27FC236}">
              <a16:creationId xmlns:a16="http://schemas.microsoft.com/office/drawing/2014/main" id="{1588D5FB-DEFE-45AF-8051-13159213143D}"/>
            </a:ext>
          </a:extLst>
        </xdr:cNvPr>
        <xdr:cNvSpPr/>
      </xdr:nvSpPr>
      <xdr:spPr>
        <a:xfrm>
          <a:off x="19154775" y="100842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92528</xdr:rowOff>
    </xdr:to>
    <xdr:cxnSp macro="">
      <xdr:nvCxnSpPr>
        <xdr:cNvPr id="709" name="直線コネクタ 708">
          <a:extLst>
            <a:ext uri="{FF2B5EF4-FFF2-40B4-BE49-F238E27FC236}">
              <a16:creationId xmlns:a16="http://schemas.microsoft.com/office/drawing/2014/main" id="{FE5D6301-64E6-406B-8B3F-56CE067A3586}"/>
            </a:ext>
          </a:extLst>
        </xdr:cNvPr>
        <xdr:cNvCxnSpPr/>
      </xdr:nvCxnSpPr>
      <xdr:spPr>
        <a:xfrm flipV="1">
          <a:off x="19202400" y="10124168"/>
          <a:ext cx="75247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41728</xdr:rowOff>
    </xdr:from>
    <xdr:to>
      <xdr:col>107</xdr:col>
      <xdr:colOff>101600</xdr:colOff>
      <xdr:row>62</xdr:row>
      <xdr:rowOff>143328</xdr:rowOff>
    </xdr:to>
    <xdr:sp macro="" textlink="">
      <xdr:nvSpPr>
        <xdr:cNvPr id="710" name="楕円 709">
          <a:extLst>
            <a:ext uri="{FF2B5EF4-FFF2-40B4-BE49-F238E27FC236}">
              <a16:creationId xmlns:a16="http://schemas.microsoft.com/office/drawing/2014/main" id="{FA3029BC-EE8F-42F6-AA5A-C9FE71493B82}"/>
            </a:ext>
          </a:extLst>
        </xdr:cNvPr>
        <xdr:cNvSpPr/>
      </xdr:nvSpPr>
      <xdr:spPr>
        <a:xfrm>
          <a:off x="18345150" y="100842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92528</xdr:rowOff>
    </xdr:from>
    <xdr:to>
      <xdr:col>111</xdr:col>
      <xdr:colOff>177800</xdr:colOff>
      <xdr:row>62</xdr:row>
      <xdr:rowOff>92528</xdr:rowOff>
    </xdr:to>
    <xdr:cxnSp macro="">
      <xdr:nvCxnSpPr>
        <xdr:cNvPr id="711" name="直線コネクタ 710">
          <a:extLst>
            <a:ext uri="{FF2B5EF4-FFF2-40B4-BE49-F238E27FC236}">
              <a16:creationId xmlns:a16="http://schemas.microsoft.com/office/drawing/2014/main" id="{E8E739B4-0C78-4D8C-B083-33BBF69AB3FB}"/>
            </a:ext>
          </a:extLst>
        </xdr:cNvPr>
        <xdr:cNvCxnSpPr/>
      </xdr:nvCxnSpPr>
      <xdr:spPr>
        <a:xfrm>
          <a:off x="18392775" y="1013187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41728</xdr:rowOff>
    </xdr:from>
    <xdr:to>
      <xdr:col>102</xdr:col>
      <xdr:colOff>165100</xdr:colOff>
      <xdr:row>62</xdr:row>
      <xdr:rowOff>143328</xdr:rowOff>
    </xdr:to>
    <xdr:sp macro="" textlink="">
      <xdr:nvSpPr>
        <xdr:cNvPr id="712" name="楕円 711">
          <a:extLst>
            <a:ext uri="{FF2B5EF4-FFF2-40B4-BE49-F238E27FC236}">
              <a16:creationId xmlns:a16="http://schemas.microsoft.com/office/drawing/2014/main" id="{1A2702CB-3BA7-4A2C-A3B8-3C2B3A568FE4}"/>
            </a:ext>
          </a:extLst>
        </xdr:cNvPr>
        <xdr:cNvSpPr/>
      </xdr:nvSpPr>
      <xdr:spPr>
        <a:xfrm>
          <a:off x="17554575" y="100842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92528</xdr:rowOff>
    </xdr:from>
    <xdr:to>
      <xdr:col>107</xdr:col>
      <xdr:colOff>50800</xdr:colOff>
      <xdr:row>62</xdr:row>
      <xdr:rowOff>92528</xdr:rowOff>
    </xdr:to>
    <xdr:cxnSp macro="">
      <xdr:nvCxnSpPr>
        <xdr:cNvPr id="713" name="直線コネクタ 712">
          <a:extLst>
            <a:ext uri="{FF2B5EF4-FFF2-40B4-BE49-F238E27FC236}">
              <a16:creationId xmlns:a16="http://schemas.microsoft.com/office/drawing/2014/main" id="{04E9691B-32B7-48FA-841B-35CA23312B71}"/>
            </a:ext>
          </a:extLst>
        </xdr:cNvPr>
        <xdr:cNvCxnSpPr/>
      </xdr:nvCxnSpPr>
      <xdr:spPr>
        <a:xfrm>
          <a:off x="17602200" y="1013187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52615</xdr:rowOff>
    </xdr:from>
    <xdr:to>
      <xdr:col>98</xdr:col>
      <xdr:colOff>38100</xdr:colOff>
      <xdr:row>62</xdr:row>
      <xdr:rowOff>154215</xdr:rowOff>
    </xdr:to>
    <xdr:sp macro="" textlink="">
      <xdr:nvSpPr>
        <xdr:cNvPr id="714" name="楕円 713">
          <a:extLst>
            <a:ext uri="{FF2B5EF4-FFF2-40B4-BE49-F238E27FC236}">
              <a16:creationId xmlns:a16="http://schemas.microsoft.com/office/drawing/2014/main" id="{486AFE7C-2C46-407C-802F-4A7A04187F93}"/>
            </a:ext>
          </a:extLst>
        </xdr:cNvPr>
        <xdr:cNvSpPr/>
      </xdr:nvSpPr>
      <xdr:spPr>
        <a:xfrm>
          <a:off x="16754475" y="100887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92528</xdr:rowOff>
    </xdr:from>
    <xdr:to>
      <xdr:col>102</xdr:col>
      <xdr:colOff>114300</xdr:colOff>
      <xdr:row>62</xdr:row>
      <xdr:rowOff>103415</xdr:rowOff>
    </xdr:to>
    <xdr:cxnSp macro="">
      <xdr:nvCxnSpPr>
        <xdr:cNvPr id="715" name="直線コネクタ 714">
          <a:extLst>
            <a:ext uri="{FF2B5EF4-FFF2-40B4-BE49-F238E27FC236}">
              <a16:creationId xmlns:a16="http://schemas.microsoft.com/office/drawing/2014/main" id="{D061FAEE-D4CB-4E2F-BF59-C598116AEACC}"/>
            </a:ext>
          </a:extLst>
        </xdr:cNvPr>
        <xdr:cNvCxnSpPr/>
      </xdr:nvCxnSpPr>
      <xdr:spPr>
        <a:xfrm flipV="1">
          <a:off x="16802100" y="10131878"/>
          <a:ext cx="80010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F36748E1-A2C7-47E6-AC67-B310C21FA02B}"/>
            </a:ext>
          </a:extLst>
        </xdr:cNvPr>
        <xdr:cNvSpPr txBox="1"/>
      </xdr:nvSpPr>
      <xdr:spPr>
        <a:xfrm>
          <a:off x="18983402" y="98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4F0F0598-305D-4527-AFBC-8670649E6D8F}"/>
            </a:ext>
          </a:extLst>
        </xdr:cNvPr>
        <xdr:cNvSpPr txBox="1"/>
      </xdr:nvSpPr>
      <xdr:spPr>
        <a:xfrm>
          <a:off x="18183302" y="98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990C9F67-51FF-489D-82FD-780B88664E84}"/>
            </a:ext>
          </a:extLst>
        </xdr:cNvPr>
        <xdr:cNvSpPr txBox="1"/>
      </xdr:nvSpPr>
      <xdr:spPr>
        <a:xfrm>
          <a:off x="17383202" y="980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F642A8B1-9EDD-4FB4-B82D-EC2E9C4D8D48}"/>
            </a:ext>
          </a:extLst>
        </xdr:cNvPr>
        <xdr:cNvSpPr txBox="1"/>
      </xdr:nvSpPr>
      <xdr:spPr>
        <a:xfrm>
          <a:off x="16592627" y="980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134455</xdr:rowOff>
    </xdr:from>
    <xdr:ext cx="469744" cy="259045"/>
    <xdr:sp macro="" textlink="">
      <xdr:nvSpPr>
        <xdr:cNvPr id="720" name="n_1mainValue【保健センター・保健所】&#10;一人当たり面積">
          <a:extLst>
            <a:ext uri="{FF2B5EF4-FFF2-40B4-BE49-F238E27FC236}">
              <a16:creationId xmlns:a16="http://schemas.microsoft.com/office/drawing/2014/main" id="{24C88B36-4E1D-4E72-A2E0-310410A0790D}"/>
            </a:ext>
          </a:extLst>
        </xdr:cNvPr>
        <xdr:cNvSpPr txBox="1"/>
      </xdr:nvSpPr>
      <xdr:spPr>
        <a:xfrm>
          <a:off x="18983402" y="101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134455</xdr:rowOff>
    </xdr:from>
    <xdr:ext cx="469744" cy="259045"/>
    <xdr:sp macro="" textlink="">
      <xdr:nvSpPr>
        <xdr:cNvPr id="721" name="n_2mainValue【保健センター・保健所】&#10;一人当たり面積">
          <a:extLst>
            <a:ext uri="{FF2B5EF4-FFF2-40B4-BE49-F238E27FC236}">
              <a16:creationId xmlns:a16="http://schemas.microsoft.com/office/drawing/2014/main" id="{C3ADFD7D-7F76-4520-BA28-2CDF5590307C}"/>
            </a:ext>
          </a:extLst>
        </xdr:cNvPr>
        <xdr:cNvSpPr txBox="1"/>
      </xdr:nvSpPr>
      <xdr:spPr>
        <a:xfrm>
          <a:off x="18183302" y="101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134455</xdr:rowOff>
    </xdr:from>
    <xdr:ext cx="469744" cy="259045"/>
    <xdr:sp macro="" textlink="">
      <xdr:nvSpPr>
        <xdr:cNvPr id="722" name="n_3mainValue【保健センター・保健所】&#10;一人当たり面積">
          <a:extLst>
            <a:ext uri="{FF2B5EF4-FFF2-40B4-BE49-F238E27FC236}">
              <a16:creationId xmlns:a16="http://schemas.microsoft.com/office/drawing/2014/main" id="{F2CC1585-F3DE-4678-A42B-EE3069D1768E}"/>
            </a:ext>
          </a:extLst>
        </xdr:cNvPr>
        <xdr:cNvSpPr txBox="1"/>
      </xdr:nvSpPr>
      <xdr:spPr>
        <a:xfrm>
          <a:off x="17383202" y="101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145342</xdr:rowOff>
    </xdr:from>
    <xdr:ext cx="469744" cy="259045"/>
    <xdr:sp macro="" textlink="">
      <xdr:nvSpPr>
        <xdr:cNvPr id="723" name="n_4mainValue【保健センター・保健所】&#10;一人当たり面積">
          <a:extLst>
            <a:ext uri="{FF2B5EF4-FFF2-40B4-BE49-F238E27FC236}">
              <a16:creationId xmlns:a16="http://schemas.microsoft.com/office/drawing/2014/main" id="{86F755B3-B3C7-4DC2-9630-FD34D6135538}"/>
            </a:ext>
          </a:extLst>
        </xdr:cNvPr>
        <xdr:cNvSpPr txBox="1"/>
      </xdr:nvSpPr>
      <xdr:spPr>
        <a:xfrm>
          <a:off x="16592627" y="1018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369F6904-EEBC-42A2-87D5-A3C1AC9EB927}"/>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BBC3CAD4-0B70-4C60-AE1F-FC7FBFA6437A}"/>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53AB561-4CA5-463A-9B66-A2A348860B46}"/>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9FDD9858-EA51-46F9-8935-B66A57CC6010}"/>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89DCF746-E7AF-424B-A4FC-ADA25D22D957}"/>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629B8FF-47D6-4A5E-B35F-90D4934EEE97}"/>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A93A1C9-FCDC-4F53-9565-FD6BD86A2DFA}"/>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26DCA128-DEDA-4891-A148-BC95CAC45B26}"/>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5EAD78F9-4CA1-4117-BE42-249C1963CD25}"/>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86DD9EC2-D020-408F-91A0-21718724F4A9}"/>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AEB3D741-EE36-4E25-BFB7-6E6BAED497C4}"/>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87E3E5-B0AA-4FB4-ACBF-FE16F645E883}"/>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3880393D-35C7-40CF-B562-42F2B86CD660}"/>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A1AD0427-3DCF-4F2F-99AE-CB99620DE512}"/>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24FEC065-4EE6-4561-8669-568518BCFA3E}"/>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13FF9FB5-450A-49AE-AF46-4C68CB6F5868}"/>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5C8F3B81-6989-473A-A199-A2041F30EF99}"/>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1AD349A7-0712-41BF-98A6-1F82FD21373F}"/>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F114C2E2-82D8-49FB-89BD-10D815FA8AF1}"/>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C29BC797-A026-49BD-AD45-03265EA679AE}"/>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CE5A934C-C26F-40C0-B067-F7BD0A1FE3C8}"/>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DC0F6FD9-460E-490B-A9B7-D27BB11E3BF6}"/>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F8702C8-6B8A-468C-B44F-494EC167946D}"/>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CEC27784-2107-49AA-AA02-DBEF366843C1}"/>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2EE2FADE-93AB-45F2-A1BF-5E669A7E8FB5}"/>
            </a:ext>
          </a:extLst>
        </xdr:cNvPr>
        <xdr:cNvCxnSpPr/>
      </xdr:nvCxnSpPr>
      <xdr:spPr>
        <a:xfrm flipV="1">
          <a:off x="14696439" y="12689205"/>
          <a:ext cx="0" cy="1323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2BFD91AB-D74E-4E6D-9A94-1FD8B80B92E2}"/>
            </a:ext>
          </a:extLst>
        </xdr:cNvPr>
        <xdr:cNvSpPr txBox="1"/>
      </xdr:nvSpPr>
      <xdr:spPr>
        <a:xfrm>
          <a:off x="14735175"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663A3FD0-73BA-4C9D-B96C-165294C7B1B2}"/>
            </a:ext>
          </a:extLst>
        </xdr:cNvPr>
        <xdr:cNvCxnSpPr/>
      </xdr:nvCxnSpPr>
      <xdr:spPr>
        <a:xfrm>
          <a:off x="14611350" y="140125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EDD5C94E-FCFA-4D33-8F04-6DFF52BDAAAB}"/>
            </a:ext>
          </a:extLst>
        </xdr:cNvPr>
        <xdr:cNvSpPr txBox="1"/>
      </xdr:nvSpPr>
      <xdr:spPr>
        <a:xfrm>
          <a:off x="14735175" y="124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B2578DF1-ADC1-4141-B7AB-BB8B7C92CFCD}"/>
            </a:ext>
          </a:extLst>
        </xdr:cNvPr>
        <xdr:cNvCxnSpPr/>
      </xdr:nvCxnSpPr>
      <xdr:spPr>
        <a:xfrm>
          <a:off x="14611350" y="126892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C0A1BDE0-91E7-47CA-9D18-C9A549BA6194}"/>
            </a:ext>
          </a:extLst>
        </xdr:cNvPr>
        <xdr:cNvSpPr txBox="1"/>
      </xdr:nvSpPr>
      <xdr:spPr>
        <a:xfrm>
          <a:off x="14735175" y="1332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5752F0E5-AD70-4FB7-8BE6-237363610F66}"/>
            </a:ext>
          </a:extLst>
        </xdr:cNvPr>
        <xdr:cNvSpPr/>
      </xdr:nvSpPr>
      <xdr:spPr>
        <a:xfrm>
          <a:off x="14649450" y="13350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A31A4FAE-2F60-4AF3-A9D1-ED2264884471}"/>
            </a:ext>
          </a:extLst>
        </xdr:cNvPr>
        <xdr:cNvSpPr/>
      </xdr:nvSpPr>
      <xdr:spPr>
        <a:xfrm>
          <a:off x="13887450" y="13331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06544251-09F8-4D82-8C1A-C11A0B9C5502}"/>
            </a:ext>
          </a:extLst>
        </xdr:cNvPr>
        <xdr:cNvSpPr/>
      </xdr:nvSpPr>
      <xdr:spPr>
        <a:xfrm>
          <a:off x="13096875" y="132975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AA4B4442-90A1-454D-B13A-058191AF8119}"/>
            </a:ext>
          </a:extLst>
        </xdr:cNvPr>
        <xdr:cNvSpPr/>
      </xdr:nvSpPr>
      <xdr:spPr>
        <a:xfrm>
          <a:off x="12296775" y="13285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759BEE06-1B5F-4A0F-8655-C7B292764469}"/>
            </a:ext>
          </a:extLst>
        </xdr:cNvPr>
        <xdr:cNvSpPr/>
      </xdr:nvSpPr>
      <xdr:spPr>
        <a:xfrm>
          <a:off x="11487150" y="132797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9611ADE9-3F5F-45C9-B57F-C15A6AF95481}"/>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1A0E020-8F52-45A8-9DE8-F340314BBF5E}"/>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D317EB5-ED81-4E37-9A4D-6DC24BA41B16}"/>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1B86CEE-B458-4429-9319-73492E8968DE}"/>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DB725DD-65DA-44A2-A967-CA18CFF86297}"/>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34925</xdr:rowOff>
    </xdr:from>
    <xdr:to>
      <xdr:col>85</xdr:col>
      <xdr:colOff>177800</xdr:colOff>
      <xdr:row>80</xdr:row>
      <xdr:rowOff>136525</xdr:rowOff>
    </xdr:to>
    <xdr:sp macro="" textlink="">
      <xdr:nvSpPr>
        <xdr:cNvPr id="764" name="楕円 763">
          <a:extLst>
            <a:ext uri="{FF2B5EF4-FFF2-40B4-BE49-F238E27FC236}">
              <a16:creationId xmlns:a16="http://schemas.microsoft.com/office/drawing/2014/main" id="{F7C0A671-F554-4FF5-962C-7B0D47F1EFCF}"/>
            </a:ext>
          </a:extLst>
        </xdr:cNvPr>
        <xdr:cNvSpPr/>
      </xdr:nvSpPr>
      <xdr:spPr>
        <a:xfrm>
          <a:off x="14649450" y="129889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57802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F7C64998-8B95-4049-AAC8-BD0AF0872483}"/>
            </a:ext>
          </a:extLst>
        </xdr:cNvPr>
        <xdr:cNvSpPr txBox="1"/>
      </xdr:nvSpPr>
      <xdr:spPr>
        <a:xfrm>
          <a:off x="14735175" y="1284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160655</xdr:rowOff>
    </xdr:from>
    <xdr:to>
      <xdr:col>81</xdr:col>
      <xdr:colOff>101600</xdr:colOff>
      <xdr:row>80</xdr:row>
      <xdr:rowOff>90805</xdr:rowOff>
    </xdr:to>
    <xdr:sp macro="" textlink="">
      <xdr:nvSpPr>
        <xdr:cNvPr id="766" name="楕円 765">
          <a:extLst>
            <a:ext uri="{FF2B5EF4-FFF2-40B4-BE49-F238E27FC236}">
              <a16:creationId xmlns:a16="http://schemas.microsoft.com/office/drawing/2014/main" id="{888AFE27-F8A5-4985-BB6F-5C864066E397}"/>
            </a:ext>
          </a:extLst>
        </xdr:cNvPr>
        <xdr:cNvSpPr/>
      </xdr:nvSpPr>
      <xdr:spPr>
        <a:xfrm>
          <a:off x="13887450" y="129559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40005</xdr:rowOff>
    </xdr:from>
    <xdr:to>
      <xdr:col>85</xdr:col>
      <xdr:colOff>127000</xdr:colOff>
      <xdr:row>80</xdr:row>
      <xdr:rowOff>85725</xdr:rowOff>
    </xdr:to>
    <xdr:cxnSp macro="">
      <xdr:nvCxnSpPr>
        <xdr:cNvPr id="767" name="直線コネクタ 766">
          <a:extLst>
            <a:ext uri="{FF2B5EF4-FFF2-40B4-BE49-F238E27FC236}">
              <a16:creationId xmlns:a16="http://schemas.microsoft.com/office/drawing/2014/main" id="{16E6C178-6593-4AB0-963E-4752CF7BFBCB}"/>
            </a:ext>
          </a:extLst>
        </xdr:cNvPr>
        <xdr:cNvCxnSpPr/>
      </xdr:nvCxnSpPr>
      <xdr:spPr>
        <a:xfrm>
          <a:off x="13935075" y="12994005"/>
          <a:ext cx="762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114936</xdr:rowOff>
    </xdr:from>
    <xdr:to>
      <xdr:col>76</xdr:col>
      <xdr:colOff>165100</xdr:colOff>
      <xdr:row>80</xdr:row>
      <xdr:rowOff>45086</xdr:rowOff>
    </xdr:to>
    <xdr:sp macro="" textlink="">
      <xdr:nvSpPr>
        <xdr:cNvPr id="768" name="楕円 767">
          <a:extLst>
            <a:ext uri="{FF2B5EF4-FFF2-40B4-BE49-F238E27FC236}">
              <a16:creationId xmlns:a16="http://schemas.microsoft.com/office/drawing/2014/main" id="{EECF803D-5C3D-4949-8C3E-EE15EA333EB6}"/>
            </a:ext>
          </a:extLst>
        </xdr:cNvPr>
        <xdr:cNvSpPr/>
      </xdr:nvSpPr>
      <xdr:spPr>
        <a:xfrm>
          <a:off x="13096875" y="129070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165736</xdr:rowOff>
    </xdr:from>
    <xdr:to>
      <xdr:col>81</xdr:col>
      <xdr:colOff>50800</xdr:colOff>
      <xdr:row>80</xdr:row>
      <xdr:rowOff>40005</xdr:rowOff>
    </xdr:to>
    <xdr:cxnSp macro="">
      <xdr:nvCxnSpPr>
        <xdr:cNvPr id="769" name="直線コネクタ 768">
          <a:extLst>
            <a:ext uri="{FF2B5EF4-FFF2-40B4-BE49-F238E27FC236}">
              <a16:creationId xmlns:a16="http://schemas.microsoft.com/office/drawing/2014/main" id="{0F7B4E6C-E4AD-4048-9CA2-21DDD8F4C364}"/>
            </a:ext>
          </a:extLst>
        </xdr:cNvPr>
        <xdr:cNvCxnSpPr/>
      </xdr:nvCxnSpPr>
      <xdr:spPr>
        <a:xfrm>
          <a:off x="13144500" y="12954636"/>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67311</xdr:rowOff>
    </xdr:from>
    <xdr:to>
      <xdr:col>72</xdr:col>
      <xdr:colOff>38100</xdr:colOff>
      <xdr:row>79</xdr:row>
      <xdr:rowOff>168911</xdr:rowOff>
    </xdr:to>
    <xdr:sp macro="" textlink="">
      <xdr:nvSpPr>
        <xdr:cNvPr id="770" name="楕円 769">
          <a:extLst>
            <a:ext uri="{FF2B5EF4-FFF2-40B4-BE49-F238E27FC236}">
              <a16:creationId xmlns:a16="http://schemas.microsoft.com/office/drawing/2014/main" id="{73287E2F-E7E4-49E9-9B6C-3DE29D48A99F}"/>
            </a:ext>
          </a:extLst>
        </xdr:cNvPr>
        <xdr:cNvSpPr/>
      </xdr:nvSpPr>
      <xdr:spPr>
        <a:xfrm>
          <a:off x="12296775" y="128562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118111</xdr:rowOff>
    </xdr:from>
    <xdr:to>
      <xdr:col>76</xdr:col>
      <xdr:colOff>114300</xdr:colOff>
      <xdr:row>79</xdr:row>
      <xdr:rowOff>165736</xdr:rowOff>
    </xdr:to>
    <xdr:cxnSp macro="">
      <xdr:nvCxnSpPr>
        <xdr:cNvPr id="771" name="直線コネクタ 770">
          <a:extLst>
            <a:ext uri="{FF2B5EF4-FFF2-40B4-BE49-F238E27FC236}">
              <a16:creationId xmlns:a16="http://schemas.microsoft.com/office/drawing/2014/main" id="{99D88581-44F1-443F-8ED5-EF25240E582F}"/>
            </a:ext>
          </a:extLst>
        </xdr:cNvPr>
        <xdr:cNvCxnSpPr/>
      </xdr:nvCxnSpPr>
      <xdr:spPr>
        <a:xfrm>
          <a:off x="12344400" y="12913361"/>
          <a:ext cx="8001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21589</xdr:rowOff>
    </xdr:from>
    <xdr:to>
      <xdr:col>67</xdr:col>
      <xdr:colOff>101600</xdr:colOff>
      <xdr:row>79</xdr:row>
      <xdr:rowOff>123189</xdr:rowOff>
    </xdr:to>
    <xdr:sp macro="" textlink="">
      <xdr:nvSpPr>
        <xdr:cNvPr id="772" name="楕円 771">
          <a:extLst>
            <a:ext uri="{FF2B5EF4-FFF2-40B4-BE49-F238E27FC236}">
              <a16:creationId xmlns:a16="http://schemas.microsoft.com/office/drawing/2014/main" id="{2B879229-EF5D-441E-93FC-5FC29CDFA933}"/>
            </a:ext>
          </a:extLst>
        </xdr:cNvPr>
        <xdr:cNvSpPr/>
      </xdr:nvSpPr>
      <xdr:spPr>
        <a:xfrm>
          <a:off x="11487150" y="128136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72389</xdr:rowOff>
    </xdr:from>
    <xdr:to>
      <xdr:col>71</xdr:col>
      <xdr:colOff>177800</xdr:colOff>
      <xdr:row>79</xdr:row>
      <xdr:rowOff>118111</xdr:rowOff>
    </xdr:to>
    <xdr:cxnSp macro="">
      <xdr:nvCxnSpPr>
        <xdr:cNvPr id="773" name="直線コネクタ 772">
          <a:extLst>
            <a:ext uri="{FF2B5EF4-FFF2-40B4-BE49-F238E27FC236}">
              <a16:creationId xmlns:a16="http://schemas.microsoft.com/office/drawing/2014/main" id="{22CC5047-37D0-4F92-A58C-E0D72B7BEE56}"/>
            </a:ext>
          </a:extLst>
        </xdr:cNvPr>
        <xdr:cNvCxnSpPr/>
      </xdr:nvCxnSpPr>
      <xdr:spPr>
        <a:xfrm>
          <a:off x="11534775" y="12861289"/>
          <a:ext cx="809625"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8D014956-5E0A-4DD1-B81E-B4C60EA54E99}"/>
            </a:ext>
          </a:extLst>
        </xdr:cNvPr>
        <xdr:cNvSpPr txBox="1"/>
      </xdr:nvSpPr>
      <xdr:spPr>
        <a:xfrm>
          <a:off x="13745219"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EACD8C02-4805-4893-8AAD-F38F0485905C}"/>
            </a:ext>
          </a:extLst>
        </xdr:cNvPr>
        <xdr:cNvSpPr txBox="1"/>
      </xdr:nvSpPr>
      <xdr:spPr>
        <a:xfrm>
          <a:off x="12964169" y="1339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42F0BFC4-202C-4D1C-A5F7-7A8D0EE190F8}"/>
            </a:ext>
          </a:extLst>
        </xdr:cNvPr>
        <xdr:cNvSpPr txBox="1"/>
      </xdr:nvSpPr>
      <xdr:spPr>
        <a:xfrm>
          <a:off x="12164069" y="1337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375E07DF-6984-4AAB-97DD-BFDBAE086661}"/>
            </a:ext>
          </a:extLst>
        </xdr:cNvPr>
        <xdr:cNvSpPr txBox="1"/>
      </xdr:nvSpPr>
      <xdr:spPr>
        <a:xfrm>
          <a:off x="11354444" y="1336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107332</xdr:rowOff>
    </xdr:from>
    <xdr:ext cx="405111" cy="259045"/>
    <xdr:sp macro="" textlink="">
      <xdr:nvSpPr>
        <xdr:cNvPr id="778" name="n_1mainValue【消防施設】&#10;有形固定資産減価償却率">
          <a:extLst>
            <a:ext uri="{FF2B5EF4-FFF2-40B4-BE49-F238E27FC236}">
              <a16:creationId xmlns:a16="http://schemas.microsoft.com/office/drawing/2014/main" id="{3C3652F4-26C1-4362-9E88-83401C02909F}"/>
            </a:ext>
          </a:extLst>
        </xdr:cNvPr>
        <xdr:cNvSpPr txBox="1"/>
      </xdr:nvSpPr>
      <xdr:spPr>
        <a:xfrm>
          <a:off x="13745219" y="1273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61613</xdr:rowOff>
    </xdr:from>
    <xdr:ext cx="405111" cy="259045"/>
    <xdr:sp macro="" textlink="">
      <xdr:nvSpPr>
        <xdr:cNvPr id="779" name="n_2mainValue【消防施設】&#10;有形固定資産減価償却率">
          <a:extLst>
            <a:ext uri="{FF2B5EF4-FFF2-40B4-BE49-F238E27FC236}">
              <a16:creationId xmlns:a16="http://schemas.microsoft.com/office/drawing/2014/main" id="{22F0DAD0-255E-4F9B-ABD0-2AAB33EF85A1}"/>
            </a:ext>
          </a:extLst>
        </xdr:cNvPr>
        <xdr:cNvSpPr txBox="1"/>
      </xdr:nvSpPr>
      <xdr:spPr>
        <a:xfrm>
          <a:off x="12964169" y="1269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13988</xdr:rowOff>
    </xdr:from>
    <xdr:ext cx="405111" cy="259045"/>
    <xdr:sp macro="" textlink="">
      <xdr:nvSpPr>
        <xdr:cNvPr id="780" name="n_3mainValue【消防施設】&#10;有形固定資産減価償却率">
          <a:extLst>
            <a:ext uri="{FF2B5EF4-FFF2-40B4-BE49-F238E27FC236}">
              <a16:creationId xmlns:a16="http://schemas.microsoft.com/office/drawing/2014/main" id="{72AA2AE2-BB62-4AD5-A458-AFF658D41000}"/>
            </a:ext>
          </a:extLst>
        </xdr:cNvPr>
        <xdr:cNvSpPr txBox="1"/>
      </xdr:nvSpPr>
      <xdr:spPr>
        <a:xfrm>
          <a:off x="12164069" y="1264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139716</xdr:rowOff>
    </xdr:from>
    <xdr:ext cx="405111" cy="259045"/>
    <xdr:sp macro="" textlink="">
      <xdr:nvSpPr>
        <xdr:cNvPr id="781" name="n_4mainValue【消防施設】&#10;有形固定資産減価償却率">
          <a:extLst>
            <a:ext uri="{FF2B5EF4-FFF2-40B4-BE49-F238E27FC236}">
              <a16:creationId xmlns:a16="http://schemas.microsoft.com/office/drawing/2014/main" id="{B21BC959-5D93-4830-A910-2CBA4AF4C632}"/>
            </a:ext>
          </a:extLst>
        </xdr:cNvPr>
        <xdr:cNvSpPr txBox="1"/>
      </xdr:nvSpPr>
      <xdr:spPr>
        <a:xfrm>
          <a:off x="11354444" y="1261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F75C7287-3FEC-4CC8-AA9C-7C74E5EA719F}"/>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E20D0654-F33E-4F09-8DE5-11B27F72AEAB}"/>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5754E955-49AB-4807-A2B3-D99E913360C9}"/>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AE5BDB01-D424-44C1-956C-4771A6926E4D}"/>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D7D8A5F1-65AF-4B3E-9DD2-11D86E19673B}"/>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4145C7C0-FE23-4E84-9A06-314649E05FF2}"/>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D37CF5D-3F71-4046-A5A7-EE397EEF8811}"/>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2822F17C-8002-4740-B294-83622ACB9E4A}"/>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691849B6-6343-45B3-88DE-B8071D2D2E0E}"/>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981B700-1084-469D-94AC-76BA5716E632}"/>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9AEFA8C2-7AC4-4CDE-A74E-F39BA9F756AE}"/>
            </a:ext>
          </a:extLst>
        </xdr:cNvPr>
        <xdr:cNvCxnSpPr/>
      </xdr:nvCxnSpPr>
      <xdr:spPr>
        <a:xfrm>
          <a:off x="16459200" y="13858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EC3BA70-80D4-48E8-A784-C2FE01EF5647}"/>
            </a:ext>
          </a:extLst>
        </xdr:cNvPr>
        <xdr:cNvSpPr txBox="1"/>
      </xdr:nvSpPr>
      <xdr:spPr>
        <a:xfrm>
          <a:off x="16052346" y="13723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5AA67852-6A57-4929-AFB5-DCC28620E9EA}"/>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6858A3E8-C606-472E-AA2E-2AF5050E3CEB}"/>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71CEE28C-0D2D-4FF6-B339-6F3A1316D088}"/>
            </a:ext>
          </a:extLst>
        </xdr:cNvPr>
        <xdr:cNvCxnSpPr/>
      </xdr:nvCxnSpPr>
      <xdr:spPr>
        <a:xfrm>
          <a:off x="16459200" y="12782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EE810674-8AFB-49D8-A23D-9C074D7A587A}"/>
            </a:ext>
          </a:extLst>
        </xdr:cNvPr>
        <xdr:cNvSpPr txBox="1"/>
      </xdr:nvSpPr>
      <xdr:spPr>
        <a:xfrm>
          <a:off x="16052346" y="1263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135C809A-EBEF-4A4E-940B-1A17B38F2C01}"/>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A9F347B9-9B0B-4CA5-A36B-C389918BC319}"/>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51A5BFE4-CB38-4B4D-9207-F5AB118048AA}"/>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392B9F16-723B-4D4D-99C4-09220B978AEA}"/>
            </a:ext>
          </a:extLst>
        </xdr:cNvPr>
        <xdr:cNvCxnSpPr/>
      </xdr:nvCxnSpPr>
      <xdr:spPr>
        <a:xfrm flipV="1">
          <a:off x="19954239" y="12636500"/>
          <a:ext cx="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38AD4FEB-8149-4E20-A827-11A394FC9E23}"/>
            </a:ext>
          </a:extLst>
        </xdr:cNvPr>
        <xdr:cNvSpPr txBox="1"/>
      </xdr:nvSpPr>
      <xdr:spPr>
        <a:xfrm>
          <a:off x="19992975" y="1382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4D5B24D8-D676-462B-820C-EE985E388AE7}"/>
            </a:ext>
          </a:extLst>
        </xdr:cNvPr>
        <xdr:cNvCxnSpPr/>
      </xdr:nvCxnSpPr>
      <xdr:spPr>
        <a:xfrm>
          <a:off x="19878675" y="138188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C68AEBCE-C6E3-4D41-94CF-A21DDC446998}"/>
            </a:ext>
          </a:extLst>
        </xdr:cNvPr>
        <xdr:cNvSpPr txBox="1"/>
      </xdr:nvSpPr>
      <xdr:spPr>
        <a:xfrm>
          <a:off x="19992975" y="1243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6F86860B-A3CB-454F-8031-251A1472B78C}"/>
            </a:ext>
          </a:extLst>
        </xdr:cNvPr>
        <xdr:cNvCxnSpPr/>
      </xdr:nvCxnSpPr>
      <xdr:spPr>
        <a:xfrm>
          <a:off x="19878675" y="12636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42148619-1E6B-4F9F-A133-715715A9C5F9}"/>
            </a:ext>
          </a:extLst>
        </xdr:cNvPr>
        <xdr:cNvSpPr txBox="1"/>
      </xdr:nvSpPr>
      <xdr:spPr>
        <a:xfrm>
          <a:off x="19992975" y="1332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E19EA9EB-514F-460D-9184-D8AD2D5B1F7B}"/>
            </a:ext>
          </a:extLst>
        </xdr:cNvPr>
        <xdr:cNvSpPr/>
      </xdr:nvSpPr>
      <xdr:spPr>
        <a:xfrm>
          <a:off x="19897725" y="13350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8D1BF99D-C030-415D-BDE6-819C9B14E404}"/>
            </a:ext>
          </a:extLst>
        </xdr:cNvPr>
        <xdr:cNvSpPr/>
      </xdr:nvSpPr>
      <xdr:spPr>
        <a:xfrm>
          <a:off x="19154775" y="133337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5B1F7809-FF3C-4F96-8253-C4AB63C06A68}"/>
            </a:ext>
          </a:extLst>
        </xdr:cNvPr>
        <xdr:cNvSpPr/>
      </xdr:nvSpPr>
      <xdr:spPr>
        <a:xfrm>
          <a:off x="18345150" y="133165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5247F6BB-641A-46C2-AC7F-1725C9DD3F9C}"/>
            </a:ext>
          </a:extLst>
        </xdr:cNvPr>
        <xdr:cNvSpPr/>
      </xdr:nvSpPr>
      <xdr:spPr>
        <a:xfrm>
          <a:off x="17554575" y="13364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8663CF2C-BD2B-43D6-8565-28472386491B}"/>
            </a:ext>
          </a:extLst>
        </xdr:cNvPr>
        <xdr:cNvSpPr/>
      </xdr:nvSpPr>
      <xdr:spPr>
        <a:xfrm>
          <a:off x="16754475" y="13325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E73E747-8DBE-420A-B614-149C0DFCB38C}"/>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478DDA5E-24CA-4985-A976-2E11BC00DEB1}"/>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C19B3DC-1087-4193-A1E8-9809E9168B1F}"/>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2E2B84F-4D46-42D8-A8E9-C9A5447AC0D9}"/>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8E3D41B-FDA0-48DC-B401-52D9610DA86E}"/>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817" name="楕円 816">
          <a:extLst>
            <a:ext uri="{FF2B5EF4-FFF2-40B4-BE49-F238E27FC236}">
              <a16:creationId xmlns:a16="http://schemas.microsoft.com/office/drawing/2014/main" id="{A03DF89A-2DC5-4650-8C95-1E79F90028D7}"/>
            </a:ext>
          </a:extLst>
        </xdr:cNvPr>
        <xdr:cNvSpPr/>
      </xdr:nvSpPr>
      <xdr:spPr>
        <a:xfrm>
          <a:off x="19897725" y="12839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67327</xdr:rowOff>
    </xdr:from>
    <xdr:ext cx="469744" cy="259045"/>
    <xdr:sp macro="" textlink="">
      <xdr:nvSpPr>
        <xdr:cNvPr id="818" name="【消防施設】&#10;一人当たり面積該当値テキスト">
          <a:extLst>
            <a:ext uri="{FF2B5EF4-FFF2-40B4-BE49-F238E27FC236}">
              <a16:creationId xmlns:a16="http://schemas.microsoft.com/office/drawing/2014/main" id="{E47444AE-C5BD-4387-9086-B307CBCD8D41}"/>
            </a:ext>
          </a:extLst>
        </xdr:cNvPr>
        <xdr:cNvSpPr txBox="1"/>
      </xdr:nvSpPr>
      <xdr:spPr>
        <a:xfrm>
          <a:off x="19992975" y="126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61595</xdr:rowOff>
    </xdr:from>
    <xdr:to>
      <xdr:col>112</xdr:col>
      <xdr:colOff>38100</xdr:colOff>
      <xdr:row>79</xdr:row>
      <xdr:rowOff>163195</xdr:rowOff>
    </xdr:to>
    <xdr:sp macro="" textlink="">
      <xdr:nvSpPr>
        <xdr:cNvPr id="819" name="楕円 818">
          <a:extLst>
            <a:ext uri="{FF2B5EF4-FFF2-40B4-BE49-F238E27FC236}">
              <a16:creationId xmlns:a16="http://schemas.microsoft.com/office/drawing/2014/main" id="{6B653EBD-AA48-4A76-BCBB-B01B3FC122C2}"/>
            </a:ext>
          </a:extLst>
        </xdr:cNvPr>
        <xdr:cNvSpPr/>
      </xdr:nvSpPr>
      <xdr:spPr>
        <a:xfrm>
          <a:off x="19154775" y="12856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79</xdr:row>
      <xdr:rowOff>112395</xdr:rowOff>
    </xdr:to>
    <xdr:cxnSp macro="">
      <xdr:nvCxnSpPr>
        <xdr:cNvPr id="820" name="直線コネクタ 819">
          <a:extLst>
            <a:ext uri="{FF2B5EF4-FFF2-40B4-BE49-F238E27FC236}">
              <a16:creationId xmlns:a16="http://schemas.microsoft.com/office/drawing/2014/main" id="{A6805A58-43B3-4E1D-A83B-E820E6664A64}"/>
            </a:ext>
          </a:extLst>
        </xdr:cNvPr>
        <xdr:cNvCxnSpPr/>
      </xdr:nvCxnSpPr>
      <xdr:spPr>
        <a:xfrm flipV="1">
          <a:off x="19202400" y="12887325"/>
          <a:ext cx="7524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73025</xdr:rowOff>
    </xdr:from>
    <xdr:to>
      <xdr:col>107</xdr:col>
      <xdr:colOff>101600</xdr:colOff>
      <xdr:row>80</xdr:row>
      <xdr:rowOff>3175</xdr:rowOff>
    </xdr:to>
    <xdr:sp macro="" textlink="">
      <xdr:nvSpPr>
        <xdr:cNvPr id="821" name="楕円 820">
          <a:extLst>
            <a:ext uri="{FF2B5EF4-FFF2-40B4-BE49-F238E27FC236}">
              <a16:creationId xmlns:a16="http://schemas.microsoft.com/office/drawing/2014/main" id="{8453410A-F7D4-42F8-996D-CE23AE19389C}"/>
            </a:ext>
          </a:extLst>
        </xdr:cNvPr>
        <xdr:cNvSpPr/>
      </xdr:nvSpPr>
      <xdr:spPr>
        <a:xfrm>
          <a:off x="18345150" y="12865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112395</xdr:rowOff>
    </xdr:from>
    <xdr:to>
      <xdr:col>111</xdr:col>
      <xdr:colOff>177800</xdr:colOff>
      <xdr:row>79</xdr:row>
      <xdr:rowOff>123825</xdr:rowOff>
    </xdr:to>
    <xdr:cxnSp macro="">
      <xdr:nvCxnSpPr>
        <xdr:cNvPr id="822" name="直線コネクタ 821">
          <a:extLst>
            <a:ext uri="{FF2B5EF4-FFF2-40B4-BE49-F238E27FC236}">
              <a16:creationId xmlns:a16="http://schemas.microsoft.com/office/drawing/2014/main" id="{657492BE-B2ED-446C-88A3-7FDC4D0DAF8C}"/>
            </a:ext>
          </a:extLst>
        </xdr:cNvPr>
        <xdr:cNvCxnSpPr/>
      </xdr:nvCxnSpPr>
      <xdr:spPr>
        <a:xfrm flipV="1">
          <a:off x="18392775" y="12904470"/>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84455</xdr:rowOff>
    </xdr:from>
    <xdr:to>
      <xdr:col>102</xdr:col>
      <xdr:colOff>165100</xdr:colOff>
      <xdr:row>80</xdr:row>
      <xdr:rowOff>14605</xdr:rowOff>
    </xdr:to>
    <xdr:sp macro="" textlink="">
      <xdr:nvSpPr>
        <xdr:cNvPr id="823" name="楕円 822">
          <a:extLst>
            <a:ext uri="{FF2B5EF4-FFF2-40B4-BE49-F238E27FC236}">
              <a16:creationId xmlns:a16="http://schemas.microsoft.com/office/drawing/2014/main" id="{0851023F-962E-418A-84EC-4E13284ACDD8}"/>
            </a:ext>
          </a:extLst>
        </xdr:cNvPr>
        <xdr:cNvSpPr/>
      </xdr:nvSpPr>
      <xdr:spPr>
        <a:xfrm>
          <a:off x="17554575" y="128797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123825</xdr:rowOff>
    </xdr:from>
    <xdr:to>
      <xdr:col>107</xdr:col>
      <xdr:colOff>50800</xdr:colOff>
      <xdr:row>79</xdr:row>
      <xdr:rowOff>135255</xdr:rowOff>
    </xdr:to>
    <xdr:cxnSp macro="">
      <xdr:nvCxnSpPr>
        <xdr:cNvPr id="824" name="直線コネクタ 823">
          <a:extLst>
            <a:ext uri="{FF2B5EF4-FFF2-40B4-BE49-F238E27FC236}">
              <a16:creationId xmlns:a16="http://schemas.microsoft.com/office/drawing/2014/main" id="{9DCB7D89-2B9C-4FF3-B862-473C5458D420}"/>
            </a:ext>
          </a:extLst>
        </xdr:cNvPr>
        <xdr:cNvCxnSpPr/>
      </xdr:nvCxnSpPr>
      <xdr:spPr>
        <a:xfrm flipV="1">
          <a:off x="17602200" y="12912725"/>
          <a:ext cx="7905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95886</xdr:rowOff>
    </xdr:from>
    <xdr:to>
      <xdr:col>98</xdr:col>
      <xdr:colOff>38100</xdr:colOff>
      <xdr:row>80</xdr:row>
      <xdr:rowOff>26036</xdr:rowOff>
    </xdr:to>
    <xdr:sp macro="" textlink="">
      <xdr:nvSpPr>
        <xdr:cNvPr id="825" name="楕円 824">
          <a:extLst>
            <a:ext uri="{FF2B5EF4-FFF2-40B4-BE49-F238E27FC236}">
              <a16:creationId xmlns:a16="http://schemas.microsoft.com/office/drawing/2014/main" id="{977CAB55-D480-4B29-B593-B16B578D931F}"/>
            </a:ext>
          </a:extLst>
        </xdr:cNvPr>
        <xdr:cNvSpPr/>
      </xdr:nvSpPr>
      <xdr:spPr>
        <a:xfrm>
          <a:off x="16754475" y="128879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135255</xdr:rowOff>
    </xdr:from>
    <xdr:to>
      <xdr:col>102</xdr:col>
      <xdr:colOff>114300</xdr:colOff>
      <xdr:row>79</xdr:row>
      <xdr:rowOff>146686</xdr:rowOff>
    </xdr:to>
    <xdr:cxnSp macro="">
      <xdr:nvCxnSpPr>
        <xdr:cNvPr id="826" name="直線コネクタ 825">
          <a:extLst>
            <a:ext uri="{FF2B5EF4-FFF2-40B4-BE49-F238E27FC236}">
              <a16:creationId xmlns:a16="http://schemas.microsoft.com/office/drawing/2014/main" id="{BE8888B1-772C-44ED-8509-7D5D7E0F62A3}"/>
            </a:ext>
          </a:extLst>
        </xdr:cNvPr>
        <xdr:cNvCxnSpPr/>
      </xdr:nvCxnSpPr>
      <xdr:spPr>
        <a:xfrm flipV="1">
          <a:off x="16802100" y="12927330"/>
          <a:ext cx="8001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D5A8E75F-DA8D-4EB4-B449-EA0683F7D3ED}"/>
            </a:ext>
          </a:extLst>
        </xdr:cNvPr>
        <xdr:cNvSpPr txBox="1"/>
      </xdr:nvSpPr>
      <xdr:spPr>
        <a:xfrm>
          <a:off x="18983402" y="1342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80D0E204-1A3E-4B6E-83E3-335C276F2265}"/>
            </a:ext>
          </a:extLst>
        </xdr:cNvPr>
        <xdr:cNvSpPr txBox="1"/>
      </xdr:nvSpPr>
      <xdr:spPr>
        <a:xfrm>
          <a:off x="18183302" y="1340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1F483A47-70EC-46D7-AE7A-3CBB02452DEB}"/>
            </a:ext>
          </a:extLst>
        </xdr:cNvPr>
        <xdr:cNvSpPr txBox="1"/>
      </xdr:nvSpPr>
      <xdr:spPr>
        <a:xfrm>
          <a:off x="17383202"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a:extLst>
            <a:ext uri="{FF2B5EF4-FFF2-40B4-BE49-F238E27FC236}">
              <a16:creationId xmlns:a16="http://schemas.microsoft.com/office/drawing/2014/main" id="{E6E86229-7680-4513-93C1-6C37823E522D}"/>
            </a:ext>
          </a:extLst>
        </xdr:cNvPr>
        <xdr:cNvSpPr txBox="1"/>
      </xdr:nvSpPr>
      <xdr:spPr>
        <a:xfrm>
          <a:off x="16592627"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8272</xdr:rowOff>
    </xdr:from>
    <xdr:ext cx="469744" cy="259045"/>
    <xdr:sp macro="" textlink="">
      <xdr:nvSpPr>
        <xdr:cNvPr id="831" name="n_1mainValue【消防施設】&#10;一人当たり面積">
          <a:extLst>
            <a:ext uri="{FF2B5EF4-FFF2-40B4-BE49-F238E27FC236}">
              <a16:creationId xmlns:a16="http://schemas.microsoft.com/office/drawing/2014/main" id="{BE404FCF-5FFC-4150-94A6-EDBDD6B2BC46}"/>
            </a:ext>
          </a:extLst>
        </xdr:cNvPr>
        <xdr:cNvSpPr txBox="1"/>
      </xdr:nvSpPr>
      <xdr:spPr>
        <a:xfrm>
          <a:off x="18983402" y="1264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19702</xdr:rowOff>
    </xdr:from>
    <xdr:ext cx="469744" cy="259045"/>
    <xdr:sp macro="" textlink="">
      <xdr:nvSpPr>
        <xdr:cNvPr id="832" name="n_2mainValue【消防施設】&#10;一人当たり面積">
          <a:extLst>
            <a:ext uri="{FF2B5EF4-FFF2-40B4-BE49-F238E27FC236}">
              <a16:creationId xmlns:a16="http://schemas.microsoft.com/office/drawing/2014/main" id="{78939D8C-8B65-47F2-BBF7-F74374E8CE43}"/>
            </a:ext>
          </a:extLst>
        </xdr:cNvPr>
        <xdr:cNvSpPr txBox="1"/>
      </xdr:nvSpPr>
      <xdr:spPr>
        <a:xfrm>
          <a:off x="18183302" y="126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31132</xdr:rowOff>
    </xdr:from>
    <xdr:ext cx="469744" cy="259045"/>
    <xdr:sp macro="" textlink="">
      <xdr:nvSpPr>
        <xdr:cNvPr id="833" name="n_3mainValue【消防施設】&#10;一人当たり面積">
          <a:extLst>
            <a:ext uri="{FF2B5EF4-FFF2-40B4-BE49-F238E27FC236}">
              <a16:creationId xmlns:a16="http://schemas.microsoft.com/office/drawing/2014/main" id="{AB257A7E-3745-4FD9-B9F2-8DA6F208BCA6}"/>
            </a:ext>
          </a:extLst>
        </xdr:cNvPr>
        <xdr:cNvSpPr txBox="1"/>
      </xdr:nvSpPr>
      <xdr:spPr>
        <a:xfrm>
          <a:off x="17383202" y="1265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42563</xdr:rowOff>
    </xdr:from>
    <xdr:ext cx="469744" cy="259045"/>
    <xdr:sp macro="" textlink="">
      <xdr:nvSpPr>
        <xdr:cNvPr id="834" name="n_4mainValue【消防施設】&#10;一人当たり面積">
          <a:extLst>
            <a:ext uri="{FF2B5EF4-FFF2-40B4-BE49-F238E27FC236}">
              <a16:creationId xmlns:a16="http://schemas.microsoft.com/office/drawing/2014/main" id="{B8A57427-DC64-4FA2-A5ED-6CE771736E56}"/>
            </a:ext>
          </a:extLst>
        </xdr:cNvPr>
        <xdr:cNvSpPr txBox="1"/>
      </xdr:nvSpPr>
      <xdr:spPr>
        <a:xfrm>
          <a:off x="16592627" y="1267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4338AFBB-78D1-4ED7-A78A-581B4FDE8B76}"/>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C4C64137-DF98-463B-B560-B08487E969B1}"/>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41BA25B1-9A5D-490C-B1DF-AB0F64AF7531}"/>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7B3084DC-FFEE-4F18-A6CF-C784D3AA3318}"/>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D3DA351D-E31E-41FC-9001-42E7B847EF3C}"/>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CC3D709E-FD18-4998-9CC9-844036F37BE6}"/>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18791E2E-9285-4AE5-ADF7-1D1B707A6BEB}"/>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DA85EA70-F41C-4F27-AAB7-ED2B2CFFA579}"/>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FA778A57-33ED-41BA-AFA7-A870EA025B20}"/>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A2960909-BBBE-46F2-9C15-B845CE92680D}"/>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A373EBFD-BEF4-49EA-A4B2-A07AE3970841}"/>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3C3D7761-DB67-43C7-B15A-2E9E3D5A6116}"/>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19A3732C-979B-4FFA-BB82-B81DC8970189}"/>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7FAFFAA2-7F57-44FD-86DF-D68756397FAC}"/>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CD99F87E-0F5E-4F7B-8792-8D8E17A65B20}"/>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50661AED-1D52-4DCD-B8C0-001CA1E61248}"/>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2EAC3B55-7B28-4194-8B5C-BD6E86CC2D3C}"/>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CA09C692-AB9F-4F26-B1DF-C48E3476D880}"/>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A98BED97-02DF-48AE-ABE0-00182F0A0BCA}"/>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68BE335B-ACBC-425B-AAAB-7388DD2B6CE8}"/>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2E53E2D0-10C9-475A-AD87-E0115757B4B4}"/>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9CE33667-CD6C-47C6-991A-0640C79C8E73}"/>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633D84A-DF50-412A-8973-EF3CD5AC4A47}"/>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900AE9BA-239E-45E9-98E0-6916C03B72F5}"/>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933E9BAF-56D8-476B-9CA8-2F3C2D667180}"/>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C9ED0933-98CF-40FB-A77B-BB632374BA1D}"/>
            </a:ext>
          </a:extLst>
        </xdr:cNvPr>
        <xdr:cNvCxnSpPr/>
      </xdr:nvCxnSpPr>
      <xdr:spPr>
        <a:xfrm flipV="1">
          <a:off x="14696439" y="16332291"/>
          <a:ext cx="0" cy="134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52D8F93C-0049-4F92-A6CD-B4C2B593B1A1}"/>
            </a:ext>
          </a:extLst>
        </xdr:cNvPr>
        <xdr:cNvSpPr txBox="1"/>
      </xdr:nvSpPr>
      <xdr:spPr>
        <a:xfrm>
          <a:off x="14735175" y="1768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A1AEFDCC-F0EF-4238-AFF0-84D10F8163F3}"/>
            </a:ext>
          </a:extLst>
        </xdr:cNvPr>
        <xdr:cNvCxnSpPr/>
      </xdr:nvCxnSpPr>
      <xdr:spPr>
        <a:xfrm>
          <a:off x="14611350" y="17680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DEA49CC6-447F-4FB8-85D2-6F30AC7BDF93}"/>
            </a:ext>
          </a:extLst>
        </xdr:cNvPr>
        <xdr:cNvSpPr txBox="1"/>
      </xdr:nvSpPr>
      <xdr:spPr>
        <a:xfrm>
          <a:off x="14735175" y="1611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DD17369C-9ACA-4C06-9109-F384A431C79F}"/>
            </a:ext>
          </a:extLst>
        </xdr:cNvPr>
        <xdr:cNvCxnSpPr/>
      </xdr:nvCxnSpPr>
      <xdr:spPr>
        <a:xfrm>
          <a:off x="14611350" y="163322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5" name="【庁舎】&#10;有形固定資産減価償却率平均値テキスト">
          <a:extLst>
            <a:ext uri="{FF2B5EF4-FFF2-40B4-BE49-F238E27FC236}">
              <a16:creationId xmlns:a16="http://schemas.microsoft.com/office/drawing/2014/main" id="{3868A544-B9D0-4ED7-8877-C3CA57A21F9C}"/>
            </a:ext>
          </a:extLst>
        </xdr:cNvPr>
        <xdr:cNvSpPr txBox="1"/>
      </xdr:nvSpPr>
      <xdr:spPr>
        <a:xfrm>
          <a:off x="14735175" y="1683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6875BFAB-CC9E-4753-BE47-703F70B368BA}"/>
            </a:ext>
          </a:extLst>
        </xdr:cNvPr>
        <xdr:cNvSpPr/>
      </xdr:nvSpPr>
      <xdr:spPr>
        <a:xfrm>
          <a:off x="14649450" y="16850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482A8894-9E29-48E9-94DE-08422337EC66}"/>
            </a:ext>
          </a:extLst>
        </xdr:cNvPr>
        <xdr:cNvSpPr/>
      </xdr:nvSpPr>
      <xdr:spPr>
        <a:xfrm>
          <a:off x="13887450" y="168574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965B205A-88E4-47CE-8E3E-26C552885CAA}"/>
            </a:ext>
          </a:extLst>
        </xdr:cNvPr>
        <xdr:cNvSpPr/>
      </xdr:nvSpPr>
      <xdr:spPr>
        <a:xfrm>
          <a:off x="13096875" y="16850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54E86FC0-0A0A-4546-A6FF-DA3EB95B2542}"/>
            </a:ext>
          </a:extLst>
        </xdr:cNvPr>
        <xdr:cNvSpPr/>
      </xdr:nvSpPr>
      <xdr:spPr>
        <a:xfrm>
          <a:off x="12296775" y="168786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AD22D2CF-75D5-4A8D-B223-8FD3BC6FF67E}"/>
            </a:ext>
          </a:extLst>
        </xdr:cNvPr>
        <xdr:cNvSpPr/>
      </xdr:nvSpPr>
      <xdr:spPr>
        <a:xfrm>
          <a:off x="11487150" y="16927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328B138-2385-44D5-BE11-1CD3BCDE7797}"/>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A960916-0FA5-4ABD-97AE-2BDEA5F43F74}"/>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1F27331-5448-41C8-8AE3-D3A4AD31B5AC}"/>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71C7B3B-E64C-44A7-A3AA-1750BEE41207}"/>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742C145-405B-4542-AF9A-B2AC4B8A4B2D}"/>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61323</xdr:rowOff>
    </xdr:from>
    <xdr:to>
      <xdr:col>85</xdr:col>
      <xdr:colOff>177800</xdr:colOff>
      <xdr:row>102</xdr:row>
      <xdr:rowOff>162923</xdr:rowOff>
    </xdr:to>
    <xdr:sp macro="" textlink="">
      <xdr:nvSpPr>
        <xdr:cNvPr id="876" name="楕円 875">
          <a:extLst>
            <a:ext uri="{FF2B5EF4-FFF2-40B4-BE49-F238E27FC236}">
              <a16:creationId xmlns:a16="http://schemas.microsoft.com/office/drawing/2014/main" id="{069F2E82-4B49-4091-BD79-AA7926851297}"/>
            </a:ext>
          </a:extLst>
        </xdr:cNvPr>
        <xdr:cNvSpPr/>
      </xdr:nvSpPr>
      <xdr:spPr>
        <a:xfrm>
          <a:off x="14649450" y="165808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84200</xdr:rowOff>
    </xdr:from>
    <xdr:ext cx="405111" cy="259045"/>
    <xdr:sp macro="" textlink="">
      <xdr:nvSpPr>
        <xdr:cNvPr id="877" name="【庁舎】&#10;有形固定資産減価償却率該当値テキスト">
          <a:extLst>
            <a:ext uri="{FF2B5EF4-FFF2-40B4-BE49-F238E27FC236}">
              <a16:creationId xmlns:a16="http://schemas.microsoft.com/office/drawing/2014/main" id="{509D1955-A3E5-42C6-8BE9-E243ACD2F1E0}"/>
            </a:ext>
          </a:extLst>
        </xdr:cNvPr>
        <xdr:cNvSpPr txBox="1"/>
      </xdr:nvSpPr>
      <xdr:spPr>
        <a:xfrm>
          <a:off x="14735175" y="1644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4173</xdr:rowOff>
    </xdr:from>
    <xdr:to>
      <xdr:col>81</xdr:col>
      <xdr:colOff>101600</xdr:colOff>
      <xdr:row>102</xdr:row>
      <xdr:rowOff>105773</xdr:rowOff>
    </xdr:to>
    <xdr:sp macro="" textlink="">
      <xdr:nvSpPr>
        <xdr:cNvPr id="878" name="楕円 877">
          <a:extLst>
            <a:ext uri="{FF2B5EF4-FFF2-40B4-BE49-F238E27FC236}">
              <a16:creationId xmlns:a16="http://schemas.microsoft.com/office/drawing/2014/main" id="{4D285CF4-C40B-448C-81AF-CBFD57D01A4B}"/>
            </a:ext>
          </a:extLst>
        </xdr:cNvPr>
        <xdr:cNvSpPr/>
      </xdr:nvSpPr>
      <xdr:spPr>
        <a:xfrm>
          <a:off x="13887450" y="165236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54973</xdr:rowOff>
    </xdr:from>
    <xdr:to>
      <xdr:col>85</xdr:col>
      <xdr:colOff>127000</xdr:colOff>
      <xdr:row>102</xdr:row>
      <xdr:rowOff>112123</xdr:rowOff>
    </xdr:to>
    <xdr:cxnSp macro="">
      <xdr:nvCxnSpPr>
        <xdr:cNvPr id="879" name="直線コネクタ 878">
          <a:extLst>
            <a:ext uri="{FF2B5EF4-FFF2-40B4-BE49-F238E27FC236}">
              <a16:creationId xmlns:a16="http://schemas.microsoft.com/office/drawing/2014/main" id="{27F1928A-99CD-4E30-B944-3CB16421F44D}"/>
            </a:ext>
          </a:extLst>
        </xdr:cNvPr>
        <xdr:cNvCxnSpPr/>
      </xdr:nvCxnSpPr>
      <xdr:spPr>
        <a:xfrm>
          <a:off x="13935075" y="16571323"/>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115207</xdr:rowOff>
    </xdr:from>
    <xdr:to>
      <xdr:col>76</xdr:col>
      <xdr:colOff>165100</xdr:colOff>
      <xdr:row>102</xdr:row>
      <xdr:rowOff>45357</xdr:rowOff>
    </xdr:to>
    <xdr:sp macro="" textlink="">
      <xdr:nvSpPr>
        <xdr:cNvPr id="880" name="楕円 879">
          <a:extLst>
            <a:ext uri="{FF2B5EF4-FFF2-40B4-BE49-F238E27FC236}">
              <a16:creationId xmlns:a16="http://schemas.microsoft.com/office/drawing/2014/main" id="{B8352979-96A2-4951-BCC4-44CF864D2ABB}"/>
            </a:ext>
          </a:extLst>
        </xdr:cNvPr>
        <xdr:cNvSpPr/>
      </xdr:nvSpPr>
      <xdr:spPr>
        <a:xfrm>
          <a:off x="13096875" y="164696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102</xdr:row>
      <xdr:rowOff>54973</xdr:rowOff>
    </xdr:to>
    <xdr:cxnSp macro="">
      <xdr:nvCxnSpPr>
        <xdr:cNvPr id="881" name="直線コネクタ 880">
          <a:extLst>
            <a:ext uri="{FF2B5EF4-FFF2-40B4-BE49-F238E27FC236}">
              <a16:creationId xmlns:a16="http://schemas.microsoft.com/office/drawing/2014/main" id="{CAF50AAA-15AA-43AE-8850-66D94D83B34C}"/>
            </a:ext>
          </a:extLst>
        </xdr:cNvPr>
        <xdr:cNvCxnSpPr/>
      </xdr:nvCxnSpPr>
      <xdr:spPr>
        <a:xfrm>
          <a:off x="13144500" y="16517257"/>
          <a:ext cx="790575" cy="5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56424</xdr:rowOff>
    </xdr:from>
    <xdr:to>
      <xdr:col>72</xdr:col>
      <xdr:colOff>38100</xdr:colOff>
      <xdr:row>101</xdr:row>
      <xdr:rowOff>158024</xdr:rowOff>
    </xdr:to>
    <xdr:sp macro="" textlink="">
      <xdr:nvSpPr>
        <xdr:cNvPr id="882" name="楕円 881">
          <a:extLst>
            <a:ext uri="{FF2B5EF4-FFF2-40B4-BE49-F238E27FC236}">
              <a16:creationId xmlns:a16="http://schemas.microsoft.com/office/drawing/2014/main" id="{6269AD45-1E73-480F-92BA-E0634FE5A7F9}"/>
            </a:ext>
          </a:extLst>
        </xdr:cNvPr>
        <xdr:cNvSpPr/>
      </xdr:nvSpPr>
      <xdr:spPr>
        <a:xfrm>
          <a:off x="12296775" y="164108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107224</xdr:rowOff>
    </xdr:from>
    <xdr:to>
      <xdr:col>76</xdr:col>
      <xdr:colOff>114300</xdr:colOff>
      <xdr:row>101</xdr:row>
      <xdr:rowOff>166007</xdr:rowOff>
    </xdr:to>
    <xdr:cxnSp macro="">
      <xdr:nvCxnSpPr>
        <xdr:cNvPr id="883" name="直線コネクタ 882">
          <a:extLst>
            <a:ext uri="{FF2B5EF4-FFF2-40B4-BE49-F238E27FC236}">
              <a16:creationId xmlns:a16="http://schemas.microsoft.com/office/drawing/2014/main" id="{E838DAD3-C3C6-4446-B480-C2B93A53366D}"/>
            </a:ext>
          </a:extLst>
        </xdr:cNvPr>
        <xdr:cNvCxnSpPr/>
      </xdr:nvCxnSpPr>
      <xdr:spPr>
        <a:xfrm>
          <a:off x="12344400" y="16458474"/>
          <a:ext cx="8001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169092</xdr:rowOff>
    </xdr:from>
    <xdr:to>
      <xdr:col>67</xdr:col>
      <xdr:colOff>101600</xdr:colOff>
      <xdr:row>101</xdr:row>
      <xdr:rowOff>99242</xdr:rowOff>
    </xdr:to>
    <xdr:sp macro="" textlink="">
      <xdr:nvSpPr>
        <xdr:cNvPr id="884" name="楕円 883">
          <a:extLst>
            <a:ext uri="{FF2B5EF4-FFF2-40B4-BE49-F238E27FC236}">
              <a16:creationId xmlns:a16="http://schemas.microsoft.com/office/drawing/2014/main" id="{B1CB7DA4-0889-4974-A577-C5EE6FA54EE1}"/>
            </a:ext>
          </a:extLst>
        </xdr:cNvPr>
        <xdr:cNvSpPr/>
      </xdr:nvSpPr>
      <xdr:spPr>
        <a:xfrm>
          <a:off x="11487150" y="1635206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48442</xdr:rowOff>
    </xdr:from>
    <xdr:to>
      <xdr:col>71</xdr:col>
      <xdr:colOff>177800</xdr:colOff>
      <xdr:row>101</xdr:row>
      <xdr:rowOff>107224</xdr:rowOff>
    </xdr:to>
    <xdr:cxnSp macro="">
      <xdr:nvCxnSpPr>
        <xdr:cNvPr id="885" name="直線コネクタ 884">
          <a:extLst>
            <a:ext uri="{FF2B5EF4-FFF2-40B4-BE49-F238E27FC236}">
              <a16:creationId xmlns:a16="http://schemas.microsoft.com/office/drawing/2014/main" id="{13100284-1775-4727-BF4E-60A5ADA7C064}"/>
            </a:ext>
          </a:extLst>
        </xdr:cNvPr>
        <xdr:cNvCxnSpPr/>
      </xdr:nvCxnSpPr>
      <xdr:spPr>
        <a:xfrm>
          <a:off x="11534775" y="16399692"/>
          <a:ext cx="809625"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6" name="n_1aveValue【庁舎】&#10;有形固定資産減価償却率">
          <a:extLst>
            <a:ext uri="{FF2B5EF4-FFF2-40B4-BE49-F238E27FC236}">
              <a16:creationId xmlns:a16="http://schemas.microsoft.com/office/drawing/2014/main" id="{E884704A-A91C-4CF7-B4E8-990BBF9697B8}"/>
            </a:ext>
          </a:extLst>
        </xdr:cNvPr>
        <xdr:cNvSpPr txBox="1"/>
      </xdr:nvSpPr>
      <xdr:spPr>
        <a:xfrm>
          <a:off x="13745219" y="1694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7" name="n_2aveValue【庁舎】&#10;有形固定資産減価償却率">
          <a:extLst>
            <a:ext uri="{FF2B5EF4-FFF2-40B4-BE49-F238E27FC236}">
              <a16:creationId xmlns:a16="http://schemas.microsoft.com/office/drawing/2014/main" id="{92C75EF3-0877-4D57-A9BF-F454CE63AC8C}"/>
            </a:ext>
          </a:extLst>
        </xdr:cNvPr>
        <xdr:cNvSpPr txBox="1"/>
      </xdr:nvSpPr>
      <xdr:spPr>
        <a:xfrm>
          <a:off x="12964169" y="1694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88" name="n_3aveValue【庁舎】&#10;有形固定資産減価償却率">
          <a:extLst>
            <a:ext uri="{FF2B5EF4-FFF2-40B4-BE49-F238E27FC236}">
              <a16:creationId xmlns:a16="http://schemas.microsoft.com/office/drawing/2014/main" id="{69395C2E-C3DC-49D7-92AB-CA3B6AA806CB}"/>
            </a:ext>
          </a:extLst>
        </xdr:cNvPr>
        <xdr:cNvSpPr txBox="1"/>
      </xdr:nvSpPr>
      <xdr:spPr>
        <a:xfrm>
          <a:off x="12164069" y="1697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9" name="n_4aveValue【庁舎】&#10;有形固定資産減価償却率">
          <a:extLst>
            <a:ext uri="{FF2B5EF4-FFF2-40B4-BE49-F238E27FC236}">
              <a16:creationId xmlns:a16="http://schemas.microsoft.com/office/drawing/2014/main" id="{E25C5157-2B1F-4AE7-84AC-553336D94F03}"/>
            </a:ext>
          </a:extLst>
        </xdr:cNvPr>
        <xdr:cNvSpPr txBox="1"/>
      </xdr:nvSpPr>
      <xdr:spPr>
        <a:xfrm>
          <a:off x="113544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122300</xdr:rowOff>
    </xdr:from>
    <xdr:ext cx="405111" cy="259045"/>
    <xdr:sp macro="" textlink="">
      <xdr:nvSpPr>
        <xdr:cNvPr id="890" name="n_1mainValue【庁舎】&#10;有形固定資産減価償却率">
          <a:extLst>
            <a:ext uri="{FF2B5EF4-FFF2-40B4-BE49-F238E27FC236}">
              <a16:creationId xmlns:a16="http://schemas.microsoft.com/office/drawing/2014/main" id="{2F921243-53A6-406F-BFCF-CC790836A9FA}"/>
            </a:ext>
          </a:extLst>
        </xdr:cNvPr>
        <xdr:cNvSpPr txBox="1"/>
      </xdr:nvSpPr>
      <xdr:spPr>
        <a:xfrm>
          <a:off x="13745219" y="16317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61884</xdr:rowOff>
    </xdr:from>
    <xdr:ext cx="405111" cy="259045"/>
    <xdr:sp macro="" textlink="">
      <xdr:nvSpPr>
        <xdr:cNvPr id="891" name="n_2mainValue【庁舎】&#10;有形固定資産減価償却率">
          <a:extLst>
            <a:ext uri="{FF2B5EF4-FFF2-40B4-BE49-F238E27FC236}">
              <a16:creationId xmlns:a16="http://schemas.microsoft.com/office/drawing/2014/main" id="{4AE8D692-C604-46AC-820E-4FB8BCF357C3}"/>
            </a:ext>
          </a:extLst>
        </xdr:cNvPr>
        <xdr:cNvSpPr txBox="1"/>
      </xdr:nvSpPr>
      <xdr:spPr>
        <a:xfrm>
          <a:off x="12964169" y="16257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3101</xdr:rowOff>
    </xdr:from>
    <xdr:ext cx="405111" cy="259045"/>
    <xdr:sp macro="" textlink="">
      <xdr:nvSpPr>
        <xdr:cNvPr id="892" name="n_3mainValue【庁舎】&#10;有形固定資産減価償却率">
          <a:extLst>
            <a:ext uri="{FF2B5EF4-FFF2-40B4-BE49-F238E27FC236}">
              <a16:creationId xmlns:a16="http://schemas.microsoft.com/office/drawing/2014/main" id="{339ACFFD-1B5D-4E3F-88F0-AE42A237D9DF}"/>
            </a:ext>
          </a:extLst>
        </xdr:cNvPr>
        <xdr:cNvSpPr txBox="1"/>
      </xdr:nvSpPr>
      <xdr:spPr>
        <a:xfrm>
          <a:off x="12164069" y="1619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115769</xdr:rowOff>
    </xdr:from>
    <xdr:ext cx="405111" cy="259045"/>
    <xdr:sp macro="" textlink="">
      <xdr:nvSpPr>
        <xdr:cNvPr id="893" name="n_4mainValue【庁舎】&#10;有形固定資産減価償却率">
          <a:extLst>
            <a:ext uri="{FF2B5EF4-FFF2-40B4-BE49-F238E27FC236}">
              <a16:creationId xmlns:a16="http://schemas.microsoft.com/office/drawing/2014/main" id="{76E1B1A4-FB4E-44D3-846A-129A8BECD2B9}"/>
            </a:ext>
          </a:extLst>
        </xdr:cNvPr>
        <xdr:cNvSpPr txBox="1"/>
      </xdr:nvSpPr>
      <xdr:spPr>
        <a:xfrm>
          <a:off x="11354444" y="1614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29914BE7-A5DC-40D1-8DD8-8FCB0FD342EE}"/>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D77995DD-FD1A-4B99-9143-1097E93CB96B}"/>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D78C71BA-BDA7-4620-A889-A5A26272F673}"/>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24131083-0A0F-4841-A709-DC7E5D8F3570}"/>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14061258-B1E0-4490-8D4C-87B7CF7B9466}"/>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FA0EA102-3D5D-48D7-8457-AF6E7638435D}"/>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B03CDB75-3409-4BED-B742-F72D58EFE4D7}"/>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AC68344B-E2E2-4009-8418-6F681839DA68}"/>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6C20F4B4-9788-4635-AAA3-7C866F5D7B71}"/>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A4775D51-6B1C-462B-9054-66A8D169289D}"/>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AB2FBA82-0DDE-4558-9958-7B4B81A79892}"/>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EA21C20D-A981-473B-9901-C5FEA7A810AE}"/>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FDCEE0EA-0374-4B7B-808E-844AAAF3E20E}"/>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C179D220-0F4D-4D44-8A62-2E595327DBD7}"/>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076D066B-BF2E-4B6C-AF93-4D4480DF1B94}"/>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3FB079B7-C828-4D7D-A5B6-4D6692470565}"/>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AF9E1ED5-E93C-4117-8204-249F185B3DE0}"/>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EE0592B-5EEF-40EF-AE49-70716DF6DB04}"/>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0DA6A999-EE54-4E05-A198-2A336C4DB773}"/>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8D7A2AD6-1A45-4852-8AE2-AB3BDA431638}"/>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19848019-C749-471F-A251-7B15451876D3}"/>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9C896C62-AE5C-446C-AC02-A24B2F4F54A1}"/>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073EA5A4-E83D-4764-A99B-A5BDD5168821}"/>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EF8B5802-47F3-4B21-9BA2-CAAAA0738564}"/>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27459DA6-71EF-4362-B36A-55BC496762D6}"/>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461B18CF-1369-49F2-A415-9C43E0CE77A6}"/>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9DAC32CE-2243-47FA-9D56-DE7DE4E69C39}"/>
            </a:ext>
          </a:extLst>
        </xdr:cNvPr>
        <xdr:cNvCxnSpPr/>
      </xdr:nvCxnSpPr>
      <xdr:spPr>
        <a:xfrm flipV="1">
          <a:off x="19954239" y="16219624"/>
          <a:ext cx="0" cy="145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3C2DC708-092B-4F89-B4C0-324068669F6A}"/>
            </a:ext>
          </a:extLst>
        </xdr:cNvPr>
        <xdr:cNvSpPr txBox="1"/>
      </xdr:nvSpPr>
      <xdr:spPr>
        <a:xfrm>
          <a:off x="19992975" y="176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AB4617FF-B101-41F3-A586-DCD109526BD4}"/>
            </a:ext>
          </a:extLst>
        </xdr:cNvPr>
        <xdr:cNvCxnSpPr/>
      </xdr:nvCxnSpPr>
      <xdr:spPr>
        <a:xfrm>
          <a:off x="19878675" y="176787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46206561-E799-41BD-A78D-263115CD360E}"/>
            </a:ext>
          </a:extLst>
        </xdr:cNvPr>
        <xdr:cNvSpPr txBox="1"/>
      </xdr:nvSpPr>
      <xdr:spPr>
        <a:xfrm>
          <a:off x="19992975" y="160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E3952435-F351-4B58-A0CA-29D390FA3F7A}"/>
            </a:ext>
          </a:extLst>
        </xdr:cNvPr>
        <xdr:cNvCxnSpPr/>
      </xdr:nvCxnSpPr>
      <xdr:spPr>
        <a:xfrm>
          <a:off x="19878675" y="162196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1330EA79-281C-4856-BB18-ECDB530FD369}"/>
            </a:ext>
          </a:extLst>
        </xdr:cNvPr>
        <xdr:cNvSpPr txBox="1"/>
      </xdr:nvSpPr>
      <xdr:spPr>
        <a:xfrm>
          <a:off x="19992975" y="1718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0D8D5773-6FC0-4515-8CE6-37F777AEABA2}"/>
            </a:ext>
          </a:extLst>
        </xdr:cNvPr>
        <xdr:cNvSpPr/>
      </xdr:nvSpPr>
      <xdr:spPr>
        <a:xfrm>
          <a:off x="19897725" y="172089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6E7B2D81-54DA-430A-B966-6C01537D1860}"/>
            </a:ext>
          </a:extLst>
        </xdr:cNvPr>
        <xdr:cNvSpPr/>
      </xdr:nvSpPr>
      <xdr:spPr>
        <a:xfrm>
          <a:off x="19154775" y="17238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CDE3BE3F-EDA8-468E-B539-2D21F2F37E73}"/>
            </a:ext>
          </a:extLst>
        </xdr:cNvPr>
        <xdr:cNvSpPr/>
      </xdr:nvSpPr>
      <xdr:spPr>
        <a:xfrm>
          <a:off x="18345150" y="17241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FE81BA93-9035-49B1-8B76-D2DD5E489F16}"/>
            </a:ext>
          </a:extLst>
        </xdr:cNvPr>
        <xdr:cNvSpPr/>
      </xdr:nvSpPr>
      <xdr:spPr>
        <a:xfrm>
          <a:off x="17554575" y="1728733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B95DCE6B-EF14-4A87-8813-AA72F1E155D5}"/>
            </a:ext>
          </a:extLst>
        </xdr:cNvPr>
        <xdr:cNvSpPr/>
      </xdr:nvSpPr>
      <xdr:spPr>
        <a:xfrm>
          <a:off x="16754475" y="172483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9B83F50-68AB-41A9-826D-82613BCFEFB0}"/>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FEFAC11-6175-445B-8BEC-33BD2B3189F5}"/>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3FC4A2E-28FF-401A-90DE-F96715574AFA}"/>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5351D1C-4D96-4916-9B78-B772683F0480}"/>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60AE614-F193-4429-8790-64AD0BF97249}"/>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80918</xdr:rowOff>
    </xdr:from>
    <xdr:to>
      <xdr:col>116</xdr:col>
      <xdr:colOff>114300</xdr:colOff>
      <xdr:row>105</xdr:row>
      <xdr:rowOff>11068</xdr:rowOff>
    </xdr:to>
    <xdr:sp macro="" textlink="">
      <xdr:nvSpPr>
        <xdr:cNvPr id="936" name="楕円 935">
          <a:extLst>
            <a:ext uri="{FF2B5EF4-FFF2-40B4-BE49-F238E27FC236}">
              <a16:creationId xmlns:a16="http://schemas.microsoft.com/office/drawing/2014/main" id="{B17F754F-24E9-4BBE-9499-5B85B2FDE84F}"/>
            </a:ext>
          </a:extLst>
        </xdr:cNvPr>
        <xdr:cNvSpPr/>
      </xdr:nvSpPr>
      <xdr:spPr>
        <a:xfrm>
          <a:off x="19897725" y="1692429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103795</xdr:rowOff>
    </xdr:from>
    <xdr:ext cx="469744" cy="259045"/>
    <xdr:sp macro="" textlink="">
      <xdr:nvSpPr>
        <xdr:cNvPr id="937" name="【庁舎】&#10;一人当たり面積該当値テキスト">
          <a:extLst>
            <a:ext uri="{FF2B5EF4-FFF2-40B4-BE49-F238E27FC236}">
              <a16:creationId xmlns:a16="http://schemas.microsoft.com/office/drawing/2014/main" id="{07A0BA5A-CC98-4862-9415-210AA02554A5}"/>
            </a:ext>
          </a:extLst>
        </xdr:cNvPr>
        <xdr:cNvSpPr txBox="1"/>
      </xdr:nvSpPr>
      <xdr:spPr>
        <a:xfrm>
          <a:off x="19992975" y="1678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97245</xdr:rowOff>
    </xdr:from>
    <xdr:to>
      <xdr:col>112</xdr:col>
      <xdr:colOff>38100</xdr:colOff>
      <xdr:row>105</xdr:row>
      <xdr:rowOff>27395</xdr:rowOff>
    </xdr:to>
    <xdr:sp macro="" textlink="">
      <xdr:nvSpPr>
        <xdr:cNvPr id="938" name="楕円 937">
          <a:extLst>
            <a:ext uri="{FF2B5EF4-FFF2-40B4-BE49-F238E27FC236}">
              <a16:creationId xmlns:a16="http://schemas.microsoft.com/office/drawing/2014/main" id="{F63AC0E1-AAAC-45A8-BD08-7F5112685B66}"/>
            </a:ext>
          </a:extLst>
        </xdr:cNvPr>
        <xdr:cNvSpPr/>
      </xdr:nvSpPr>
      <xdr:spPr>
        <a:xfrm>
          <a:off x="19154775" y="169374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131718</xdr:rowOff>
    </xdr:from>
    <xdr:to>
      <xdr:col>116</xdr:col>
      <xdr:colOff>63500</xdr:colOff>
      <xdr:row>104</xdr:row>
      <xdr:rowOff>148045</xdr:rowOff>
    </xdr:to>
    <xdr:cxnSp macro="">
      <xdr:nvCxnSpPr>
        <xdr:cNvPr id="939" name="直線コネクタ 938">
          <a:extLst>
            <a:ext uri="{FF2B5EF4-FFF2-40B4-BE49-F238E27FC236}">
              <a16:creationId xmlns:a16="http://schemas.microsoft.com/office/drawing/2014/main" id="{4AB10C8F-A3C9-40D7-8392-E7E54230FD88}"/>
            </a:ext>
          </a:extLst>
        </xdr:cNvPr>
        <xdr:cNvCxnSpPr/>
      </xdr:nvCxnSpPr>
      <xdr:spPr>
        <a:xfrm flipV="1">
          <a:off x="19202400" y="16971918"/>
          <a:ext cx="752475" cy="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107043</xdr:rowOff>
    </xdr:from>
    <xdr:to>
      <xdr:col>107</xdr:col>
      <xdr:colOff>101600</xdr:colOff>
      <xdr:row>105</xdr:row>
      <xdr:rowOff>37193</xdr:rowOff>
    </xdr:to>
    <xdr:sp macro="" textlink="">
      <xdr:nvSpPr>
        <xdr:cNvPr id="940" name="楕円 939">
          <a:extLst>
            <a:ext uri="{FF2B5EF4-FFF2-40B4-BE49-F238E27FC236}">
              <a16:creationId xmlns:a16="http://schemas.microsoft.com/office/drawing/2014/main" id="{564D908C-A6D9-44B5-ABB7-8FC002C29F27}"/>
            </a:ext>
          </a:extLst>
        </xdr:cNvPr>
        <xdr:cNvSpPr/>
      </xdr:nvSpPr>
      <xdr:spPr>
        <a:xfrm>
          <a:off x="18345150" y="169440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148045</xdr:rowOff>
    </xdr:from>
    <xdr:to>
      <xdr:col>111</xdr:col>
      <xdr:colOff>177800</xdr:colOff>
      <xdr:row>104</xdr:row>
      <xdr:rowOff>157843</xdr:rowOff>
    </xdr:to>
    <xdr:cxnSp macro="">
      <xdr:nvCxnSpPr>
        <xdr:cNvPr id="941" name="直線コネクタ 940">
          <a:extLst>
            <a:ext uri="{FF2B5EF4-FFF2-40B4-BE49-F238E27FC236}">
              <a16:creationId xmlns:a16="http://schemas.microsoft.com/office/drawing/2014/main" id="{FA9C1E39-0488-4F30-A326-9A04BBA223F7}"/>
            </a:ext>
          </a:extLst>
        </xdr:cNvPr>
        <xdr:cNvCxnSpPr/>
      </xdr:nvCxnSpPr>
      <xdr:spPr>
        <a:xfrm flipV="1">
          <a:off x="18392775" y="16985070"/>
          <a:ext cx="809625"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942" name="楕円 941">
          <a:extLst>
            <a:ext uri="{FF2B5EF4-FFF2-40B4-BE49-F238E27FC236}">
              <a16:creationId xmlns:a16="http://schemas.microsoft.com/office/drawing/2014/main" id="{E7927849-87EC-49BD-8662-888C8D73497F}"/>
            </a:ext>
          </a:extLst>
        </xdr:cNvPr>
        <xdr:cNvSpPr/>
      </xdr:nvSpPr>
      <xdr:spPr>
        <a:xfrm>
          <a:off x="17554575" y="1696348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157843</xdr:rowOff>
    </xdr:from>
    <xdr:to>
      <xdr:col>107</xdr:col>
      <xdr:colOff>50800</xdr:colOff>
      <xdr:row>104</xdr:row>
      <xdr:rowOff>170906</xdr:rowOff>
    </xdr:to>
    <xdr:cxnSp macro="">
      <xdr:nvCxnSpPr>
        <xdr:cNvPr id="943" name="直線コネクタ 942">
          <a:extLst>
            <a:ext uri="{FF2B5EF4-FFF2-40B4-BE49-F238E27FC236}">
              <a16:creationId xmlns:a16="http://schemas.microsoft.com/office/drawing/2014/main" id="{3AC1DF99-F02B-4028-B350-073E51CFEC6A}"/>
            </a:ext>
          </a:extLst>
        </xdr:cNvPr>
        <xdr:cNvCxnSpPr/>
      </xdr:nvCxnSpPr>
      <xdr:spPr>
        <a:xfrm flipV="1">
          <a:off x="17602200" y="17001218"/>
          <a:ext cx="790575"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7438</xdr:rowOff>
    </xdr:from>
    <xdr:to>
      <xdr:col>98</xdr:col>
      <xdr:colOff>38100</xdr:colOff>
      <xdr:row>101</xdr:row>
      <xdr:rowOff>109038</xdr:rowOff>
    </xdr:to>
    <xdr:sp macro="" textlink="">
      <xdr:nvSpPr>
        <xdr:cNvPr id="944" name="楕円 943">
          <a:extLst>
            <a:ext uri="{FF2B5EF4-FFF2-40B4-BE49-F238E27FC236}">
              <a16:creationId xmlns:a16="http://schemas.microsoft.com/office/drawing/2014/main" id="{1E4582FE-4424-4E4D-BEA4-56E88C7F7F78}"/>
            </a:ext>
          </a:extLst>
        </xdr:cNvPr>
        <xdr:cNvSpPr/>
      </xdr:nvSpPr>
      <xdr:spPr>
        <a:xfrm>
          <a:off x="16754475" y="163650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58238</xdr:rowOff>
    </xdr:from>
    <xdr:to>
      <xdr:col>102</xdr:col>
      <xdr:colOff>114300</xdr:colOff>
      <xdr:row>104</xdr:row>
      <xdr:rowOff>170906</xdr:rowOff>
    </xdr:to>
    <xdr:cxnSp macro="">
      <xdr:nvCxnSpPr>
        <xdr:cNvPr id="945" name="直線コネクタ 944">
          <a:extLst>
            <a:ext uri="{FF2B5EF4-FFF2-40B4-BE49-F238E27FC236}">
              <a16:creationId xmlns:a16="http://schemas.microsoft.com/office/drawing/2014/main" id="{7AF0DFA9-2AAE-4425-B0F1-CAC86FA9F34D}"/>
            </a:ext>
          </a:extLst>
        </xdr:cNvPr>
        <xdr:cNvCxnSpPr/>
      </xdr:nvCxnSpPr>
      <xdr:spPr>
        <a:xfrm>
          <a:off x="16802100" y="16412663"/>
          <a:ext cx="800100" cy="58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49BA73AF-7786-4FE2-8299-1EA1BA15AD78}"/>
            </a:ext>
          </a:extLst>
        </xdr:cNvPr>
        <xdr:cNvSpPr txBox="1"/>
      </xdr:nvSpPr>
      <xdr:spPr>
        <a:xfrm>
          <a:off x="18983402" y="1732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2FAE8D50-BE70-4B34-8189-9A8C44DAB690}"/>
            </a:ext>
          </a:extLst>
        </xdr:cNvPr>
        <xdr:cNvSpPr txBox="1"/>
      </xdr:nvSpPr>
      <xdr:spPr>
        <a:xfrm>
          <a:off x="18183302" y="1732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563B69EB-2A15-4A61-B420-7E2629A44AE1}"/>
            </a:ext>
          </a:extLst>
        </xdr:cNvPr>
        <xdr:cNvSpPr txBox="1"/>
      </xdr:nvSpPr>
      <xdr:spPr>
        <a:xfrm>
          <a:off x="17383202" y="1737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9" name="n_4aveValue【庁舎】&#10;一人当たり面積">
          <a:extLst>
            <a:ext uri="{FF2B5EF4-FFF2-40B4-BE49-F238E27FC236}">
              <a16:creationId xmlns:a16="http://schemas.microsoft.com/office/drawing/2014/main" id="{6050A272-E170-49A2-97C0-D20935B81972}"/>
            </a:ext>
          </a:extLst>
        </xdr:cNvPr>
        <xdr:cNvSpPr txBox="1"/>
      </xdr:nvSpPr>
      <xdr:spPr>
        <a:xfrm>
          <a:off x="16592627" y="1733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43922</xdr:rowOff>
    </xdr:from>
    <xdr:ext cx="469744" cy="259045"/>
    <xdr:sp macro="" textlink="">
      <xdr:nvSpPr>
        <xdr:cNvPr id="950" name="n_1mainValue【庁舎】&#10;一人当たり面積">
          <a:extLst>
            <a:ext uri="{FF2B5EF4-FFF2-40B4-BE49-F238E27FC236}">
              <a16:creationId xmlns:a16="http://schemas.microsoft.com/office/drawing/2014/main" id="{D9C12CFD-E2B2-4370-B0F4-12A05C3BBE4E}"/>
            </a:ext>
          </a:extLst>
        </xdr:cNvPr>
        <xdr:cNvSpPr txBox="1"/>
      </xdr:nvSpPr>
      <xdr:spPr>
        <a:xfrm>
          <a:off x="18983402" y="1672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53720</xdr:rowOff>
    </xdr:from>
    <xdr:ext cx="469744" cy="259045"/>
    <xdr:sp macro="" textlink="">
      <xdr:nvSpPr>
        <xdr:cNvPr id="951" name="n_2mainValue【庁舎】&#10;一人当たり面積">
          <a:extLst>
            <a:ext uri="{FF2B5EF4-FFF2-40B4-BE49-F238E27FC236}">
              <a16:creationId xmlns:a16="http://schemas.microsoft.com/office/drawing/2014/main" id="{8A6D94DE-F728-498A-BB71-BDD57A13B0AA}"/>
            </a:ext>
          </a:extLst>
        </xdr:cNvPr>
        <xdr:cNvSpPr txBox="1"/>
      </xdr:nvSpPr>
      <xdr:spPr>
        <a:xfrm>
          <a:off x="18183302" y="1672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952" name="n_3mainValue【庁舎】&#10;一人当たり面積">
          <a:extLst>
            <a:ext uri="{FF2B5EF4-FFF2-40B4-BE49-F238E27FC236}">
              <a16:creationId xmlns:a16="http://schemas.microsoft.com/office/drawing/2014/main" id="{64C722CD-3992-4E94-BD5A-49A4384AB60B}"/>
            </a:ext>
          </a:extLst>
        </xdr:cNvPr>
        <xdr:cNvSpPr txBox="1"/>
      </xdr:nvSpPr>
      <xdr:spPr>
        <a:xfrm>
          <a:off x="17383202" y="1674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125565</xdr:rowOff>
    </xdr:from>
    <xdr:ext cx="469744" cy="259045"/>
    <xdr:sp macro="" textlink="">
      <xdr:nvSpPr>
        <xdr:cNvPr id="953" name="n_4mainValue【庁舎】&#10;一人当たり面積">
          <a:extLst>
            <a:ext uri="{FF2B5EF4-FFF2-40B4-BE49-F238E27FC236}">
              <a16:creationId xmlns:a16="http://schemas.microsoft.com/office/drawing/2014/main" id="{EAABEB02-6B2C-42E2-ACA0-1F7144B8EEBE}"/>
            </a:ext>
          </a:extLst>
        </xdr:cNvPr>
        <xdr:cNvSpPr txBox="1"/>
      </xdr:nvSpPr>
      <xdr:spPr>
        <a:xfrm>
          <a:off x="16592627" y="1615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907D25A5-1681-4747-8EDB-FF6129432BED}"/>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4D528067-81DE-4EAF-BF93-D0B12119BB6A}"/>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D4B0BFF5-3D9B-4E93-8319-B498BA88AF35}"/>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と比較して、特に有形固定資産減価償却率が高くなっている施設は図書館及び体育館・プールで、今後、建て替え、更新工事などにより多額の負担が予想される。一方で、市民会館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年度から令和元年度にかけ、市民会館を統合した市民文化ホールの新設を行った影響により、有形固定資産減価償却率は、類似団体平均値と比較して</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ポイント低くなっており、一般廃棄物処理施設や消防施設についても、類似団体平均値を下回っている。特に、消防施設については</a:t>
          </a:r>
          <a:r>
            <a:rPr kumimoji="1" lang="en-US" altLang="ja-JP" sz="1100">
              <a:solidFill>
                <a:schemeClr val="dk1"/>
              </a:solidFill>
              <a:effectLst/>
              <a:latin typeface="+mn-lt"/>
              <a:ea typeface="+mn-ea"/>
              <a:cs typeface="+mn-cs"/>
            </a:rPr>
            <a:t>44.5</a:t>
          </a:r>
          <a:r>
            <a:rPr kumimoji="1" lang="ja-JP" altLang="ja-JP" sz="1100">
              <a:solidFill>
                <a:schemeClr val="dk1"/>
              </a:solidFill>
              <a:effectLst/>
              <a:latin typeface="+mn-lt"/>
              <a:ea typeface="+mn-ea"/>
              <a:cs typeface="+mn-cs"/>
            </a:rPr>
            <a:t>％となっており、要因としては老朽化していた新宮分遣所の移転新築や消防本部・消防署・消防団本部を統合した消防防災センターの新築移転が行われたためである。また、１人当たりの数値では、庁舎、消防施設、市民会館等が類似団体平均値を上回っている一方、一般廃棄物処理施設有形固定資産（償却資産）額、保健センター・保健所面積は類似団体平均を下回っている。施設全体としては、１人当たり面積が類似団体よりも高く、維持管理が今後重要となってくると思わ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82,202
81,195
421.24
46,967,456
43,127,087
3,365,421
24,834,750
50,333,951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全国有数の製紙工業都市として、紙加工業などの紙関連企業も多く、市民の大半が何らかの紙関係の仕事に従事しており、活発な地場産業に支えられ比較的財政力に恵まれている。令和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年度財政力指数は、固定資産税等の増収により基準財政収入額が増となったものの、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臨時財政対策債償還基金費の追加などにより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基準財政需要額も増となったため前年度と同数値の０．７２で、類似団体平均と概ね同水準、全国平均や愛媛県平均より依然上回っている。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しかし、産業構造が「紙」に特化した単一構造のため、原油高や円安と言った外的要因を受けやすく脆さも併せ持っている。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第三次総合計画に沿った施策を重点的に実施することにより活力のあるまちづくりを展開しつつ、行政の効率化に努めることにより、財政の健全化を図る。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平成１９年度以降大幅な経常的経費の削減を進めた結果、最も数値が悪かった平成１８年度決算の９６．４％と比較すると改善されてきた。令和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年度は、分子となる人件費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や物件費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などの経費については前年度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より増加したもの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の、分母となる地方税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や地方交付税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の増により経常一般財源収入の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が大きかったため、前年度より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し８７．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は上位に位置しているが、今後、合併特例債を活用した新庁舎建設事業など大規模投資的事業に係る公債費の増が見込まれるため、積極的な繰上償還の実施や、選択と集中による経常経費の削減を図りながら現在の水準以下を目標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61</xdr:row>
      <xdr:rowOff>127423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537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60113</xdr:rowOff>
    </xdr:from>
    <xdr:to>
      <xdr:col>19</xdr:col>
      <xdr:colOff>133350</xdr:colOff>
      <xdr:row>61</xdr:row>
      <xdr:rowOff>127423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75663"/>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60113</xdr:rowOff>
    </xdr:from>
    <xdr:to>
      <xdr:col>15</xdr:col>
      <xdr:colOff>82550</xdr:colOff>
      <xdr:row>60</xdr:row>
      <xdr:rowOff>138006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75663"/>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138006</xdr:rowOff>
    </xdr:from>
    <xdr:to>
      <xdr:col>11</xdr:col>
      <xdr:colOff>31750</xdr:colOff>
      <xdr:row>62</xdr:row>
      <xdr:rowOff>68580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25006"/>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9313</xdr:rowOff>
    </xdr:from>
    <xdr:to>
      <xdr:col>15</xdr:col>
      <xdr:colOff>133350</xdr:colOff>
      <xdr:row>59</xdr:row>
      <xdr:rowOff>110913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121090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87206</xdr:rowOff>
    </xdr:from>
    <xdr:to>
      <xdr:col>11</xdr:col>
      <xdr:colOff>82550</xdr:colOff>
      <xdr:row>61</xdr:row>
      <xdr:rowOff>17356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27533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人件費や物件費については前年度と概ね同様の額で推移したものの人口が減少したことから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から、人口１人当たり人件費・物件費等決算額が前年度より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２，０５４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昨年度と同じく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類似団体平均を上回る結果となっている。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引き続き、定員管理及び給与の適正化による人件費の抑制に努めるとともに，民間委託等の推進や指定管理者制度の活用などによる物件費の抑制に努める。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165249</xdr:rowOff>
    </xdr:from>
    <xdr:to>
      <xdr:col>23</xdr:col>
      <xdr:colOff>133350</xdr:colOff>
      <xdr:row>83</xdr:row>
      <xdr:rowOff>10319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24149"/>
          <a:ext cx="8382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96510</xdr:rowOff>
    </xdr:from>
    <xdr:to>
      <xdr:col>19</xdr:col>
      <xdr:colOff>133350</xdr:colOff>
      <xdr:row>82</xdr:row>
      <xdr:rowOff>165249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55410"/>
          <a:ext cx="889000" cy="6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68873</xdr:rowOff>
    </xdr:from>
    <xdr:to>
      <xdr:col>15</xdr:col>
      <xdr:colOff>82550</xdr:colOff>
      <xdr:row>82</xdr:row>
      <xdr:rowOff>96510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27773"/>
          <a:ext cx="889000" cy="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20211</xdr:rowOff>
    </xdr:from>
    <xdr:to>
      <xdr:col>11</xdr:col>
      <xdr:colOff>31750</xdr:colOff>
      <xdr:row>82</xdr:row>
      <xdr:rowOff>68873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79111"/>
          <a:ext cx="889000" cy="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130969</xdr:rowOff>
    </xdr:from>
    <xdr:to>
      <xdr:col>23</xdr:col>
      <xdr:colOff>184150</xdr:colOff>
      <xdr:row>83</xdr:row>
      <xdr:rowOff>61119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103046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6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114449</xdr:rowOff>
    </xdr:from>
    <xdr:to>
      <xdr:col>19</xdr:col>
      <xdr:colOff>184150</xdr:colOff>
      <xdr:row>83</xdr:row>
      <xdr:rowOff>44599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29376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5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45710</xdr:rowOff>
    </xdr:from>
    <xdr:to>
      <xdr:col>15</xdr:col>
      <xdr:colOff>133350</xdr:colOff>
      <xdr:row>82</xdr:row>
      <xdr:rowOff>147310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157487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18073</xdr:rowOff>
    </xdr:from>
    <xdr:to>
      <xdr:col>11</xdr:col>
      <xdr:colOff>82550</xdr:colOff>
      <xdr:row>82</xdr:row>
      <xdr:rowOff>119673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104450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6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140861</xdr:rowOff>
    </xdr:from>
    <xdr:to>
      <xdr:col>7</xdr:col>
      <xdr:colOff>31750</xdr:colOff>
      <xdr:row>82</xdr:row>
      <xdr:rowOff>71011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55788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1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前年度と同水準の９８．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で、類似団体平均とほぼ同じ水準である。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適正化を進めてきた結果、採用抑制によって世代間のアンバランス解消が課題となっているが、引き続き人件費の抑制に努め本市の財政状況等を踏まえた給与水準の適正化等に努め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945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84364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15620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合併に伴い一部事務組合職員の身分を新市に引き継いだため、平成１６年度は職員数が１，２７０人と類似団体平均に比べ約２００人超過していた。定員適正化計画に基づき適正化を進めたことにより職員数は減少してきたものの、類似団体と比較しても依然高く推移している。また、採用抑制や再任用制度の開始などにより世代間のアンバランスが生じており、将来に渡って安定的に業務を遂行できる職員配置が急務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短期での大幅な減員が見込めない状況にあるが、施設の統廃合・民営化など行政のスリム化により抑制を図る。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65511</xdr:rowOff>
    </xdr:from>
    <xdr:to>
      <xdr:col>81</xdr:col>
      <xdr:colOff>44450</xdr:colOff>
      <xdr:row>64</xdr:row>
      <xdr:rowOff>81597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38311"/>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29316</xdr:rowOff>
    </xdr:from>
    <xdr:to>
      <xdr:col>77</xdr:col>
      <xdr:colOff>44450</xdr:colOff>
      <xdr:row>64</xdr:row>
      <xdr:rowOff>65511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0211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7196</xdr:rowOff>
    </xdr:from>
    <xdr:to>
      <xdr:col>72</xdr:col>
      <xdr:colOff>203200</xdr:colOff>
      <xdr:row>64</xdr:row>
      <xdr:rowOff>29316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79996"/>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168593</xdr:rowOff>
    </xdr:from>
    <xdr:to>
      <xdr:col>68</xdr:col>
      <xdr:colOff>152400</xdr:colOff>
      <xdr:row>64</xdr:row>
      <xdr:rowOff>7196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6994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30797</xdr:rowOff>
    </xdr:from>
    <xdr:to>
      <xdr:col>81</xdr:col>
      <xdr:colOff>95250</xdr:colOff>
      <xdr:row>64</xdr:row>
      <xdr:rowOff>132397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2874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14711</xdr:rowOff>
    </xdr:from>
    <xdr:to>
      <xdr:col>77</xdr:col>
      <xdr:colOff>95250</xdr:colOff>
      <xdr:row>64</xdr:row>
      <xdr:rowOff>116311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8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101088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7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149966</xdr:rowOff>
    </xdr:from>
    <xdr:to>
      <xdr:col>73</xdr:col>
      <xdr:colOff>44450</xdr:colOff>
      <xdr:row>64</xdr:row>
      <xdr:rowOff>80116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64893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3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127846</xdr:rowOff>
    </xdr:from>
    <xdr:to>
      <xdr:col>68</xdr:col>
      <xdr:colOff>203200</xdr:colOff>
      <xdr:row>64</xdr:row>
      <xdr:rowOff>57996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42773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117793</xdr:rowOff>
    </xdr:from>
    <xdr:to>
      <xdr:col>64</xdr:col>
      <xdr:colOff>152400</xdr:colOff>
      <xdr:row>64</xdr:row>
      <xdr:rowOff>47943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32720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固定資産税の大幅な増収などにより実質公債費比率について前年度と比較して０．１ポイント低下の８．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％となっているが、依然として類似団体平均６．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％と比べると高い数値となっている。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継続事業については容易に市債に頼ることなく適正な事業量を執行していくよう努めるとともに、減債基金の積立額を確保し繰上償還を行う等、地方債残高の縮減に取り組み類似団体の平均水準を目指す。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13462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0332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429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81026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0525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81026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09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繰上償還により、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将来負担比率を算定する際の分子となる地方債残高の減少、分母となる標準財政規模の増加により、前年度と比較して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ポイント低下の５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％となるも、類似団体平均の１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％との比較では依然高い水準である。合併後の新市建設計画に基づいた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新庁舎建設事業など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建設事業については令和元年度で概ね終了したことから、今後は将来負担比率の低減に向け、借入額の抑制や財源の確保を図るとともに、減債基金や特定目的基金の積立等により財政健全化に努め、類似団体並の将来負担比率を目標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22497</xdr:rowOff>
    </xdr:from>
    <xdr:to>
      <xdr:col>81</xdr:col>
      <xdr:colOff>44450</xdr:colOff>
      <xdr:row>17</xdr:row>
      <xdr:rowOff>77651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937147"/>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77651</xdr:rowOff>
    </xdr:from>
    <xdr:to>
      <xdr:col>77</xdr:col>
      <xdr:colOff>44450</xdr:colOff>
      <xdr:row>18</xdr:row>
      <xdr:rowOff>137160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992301"/>
          <a:ext cx="889000" cy="2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137160</xdr:rowOff>
    </xdr:from>
    <xdr:to>
      <xdr:col>72</xdr:col>
      <xdr:colOff>203200</xdr:colOff>
      <xdr:row>19</xdr:row>
      <xdr:rowOff>149558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223260"/>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149558</xdr:rowOff>
    </xdr:from>
    <xdr:to>
      <xdr:col>68</xdr:col>
      <xdr:colOff>152400</xdr:colOff>
      <xdr:row>20</xdr:row>
      <xdr:rowOff>125186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407108"/>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143147</xdr:rowOff>
    </xdr:from>
    <xdr:to>
      <xdr:col>81</xdr:col>
      <xdr:colOff>95250</xdr:colOff>
      <xdr:row>17</xdr:row>
      <xdr:rowOff>73297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8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115224</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85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26851</xdr:rowOff>
    </xdr:from>
    <xdr:to>
      <xdr:col>77</xdr:col>
      <xdr:colOff>95250</xdr:colOff>
      <xdr:row>17</xdr:row>
      <xdr:rowOff>128451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4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113228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02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86360</xdr:rowOff>
    </xdr:from>
    <xdr:to>
      <xdr:col>73</xdr:col>
      <xdr:colOff>44450</xdr:colOff>
      <xdr:row>19</xdr:row>
      <xdr:rowOff>16510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1287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98758</xdr:rowOff>
    </xdr:from>
    <xdr:to>
      <xdr:col>68</xdr:col>
      <xdr:colOff>203200</xdr:colOff>
      <xdr:row>20</xdr:row>
      <xdr:rowOff>28908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3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13685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44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74386</xdr:rowOff>
    </xdr:from>
    <xdr:to>
      <xdr:col>64</xdr:col>
      <xdr:colOff>152400</xdr:colOff>
      <xdr:row>21</xdr:row>
      <xdr:rowOff>4536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5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160763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58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82,202
81,195
421.24
46,967,456
43,127,087
3,365,421
24,834,750
50,333,951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８年の３２．５％をピークに定員適正化計画を進めた結果、類似団体平均に近づきつつあるものの、平成２５年度の７月から３月まで国家公務員給与減額措置に応じて実施した減額分を平成２６年度に復元したことや平成２９年度から特別会計閉鎖による職員給の増の影響などによ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年度も類似団体平均より１．９ポイント高い数値となっている。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施設の統廃合やアウトソーシング、事務量の把握と精査による効率的な人員配置を行いながら、給与水準の適正化に努める。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36</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1552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38826</xdr:rowOff>
    </xdr:from>
    <xdr:to>
      <xdr:col>19</xdr:col>
      <xdr:colOff>187325</xdr:colOff>
      <xdr:row>36</xdr:row>
      <xdr:rowOff>149860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1102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38826</xdr:rowOff>
    </xdr:from>
    <xdr:to>
      <xdr:col>15</xdr:col>
      <xdr:colOff>98425</xdr:colOff>
      <xdr:row>36</xdr:row>
      <xdr:rowOff>136797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1102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64951</xdr:rowOff>
    </xdr:from>
    <xdr:to>
      <xdr:col>11</xdr:col>
      <xdr:colOff>9525</xdr:colOff>
      <xdr:row>36</xdr:row>
      <xdr:rowOff>136797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3715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64605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159476</xdr:rowOff>
    </xdr:from>
    <xdr:to>
      <xdr:col>15</xdr:col>
      <xdr:colOff>149225</xdr:colOff>
      <xdr:row>36</xdr:row>
      <xdr:rowOff>89626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74403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85997</xdr:rowOff>
    </xdr:from>
    <xdr:to>
      <xdr:col>11</xdr:col>
      <xdr:colOff>60325</xdr:colOff>
      <xdr:row>37</xdr:row>
      <xdr:rowOff>16147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14151</xdr:rowOff>
    </xdr:from>
    <xdr:to>
      <xdr:col>6</xdr:col>
      <xdr:colOff>171450</xdr:colOff>
      <xdr:row>36</xdr:row>
      <xdr:rowOff>115751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100528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指定管理委託料を含む全般的な委託料の増や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コロナ禍で中止となっていた研修が再開されたことに伴う旅費の増など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ポイント上昇の１４．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％とはなったものの、類似団体との比較において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１．５ポイント下回っている。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施設の維持管理経費、アウトソーシング等による委託料等の増加が見込まれることなどから、類似施設の統廃合、事業の選択と集中を図ることが急務となっている。コスト削減を進めながらもサービス水準の向上を図るため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16510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0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1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81280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5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15</xdr:row>
      <xdr:rowOff>54610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81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137160</xdr:rowOff>
    </xdr:from>
    <xdr:to>
      <xdr:col>82</xdr:col>
      <xdr:colOff>158750</xdr:colOff>
      <xdr:row>15</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153687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こども医療扶助費が増加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により、分子となる扶助費が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となったことから、前年度と比較して０．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ポイント上昇の９．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％で、類似団体との比較において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の経常一般財源については、施設型給付費等の恒常的な高止まりに加え、障がい者福祉サービス費や障がい児通所扶助費が増加傾向となっている。国の制度に基づくものが大半であるが、資格審査等の適正化を進めていくことで、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159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86178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15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その他に係る経常収支比率が前年度と比較して、他会計繰出金などの増により、０．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ポイント上昇の１３．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％となっている。類似団体平均との比較においても１．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出金について、介護保険事業や後期高齢者医療事業特別会計の給付費の増加や、国民健康保険事業の加入者の高齢化、医療技術の高度化などに伴う医療費増加によって国民健康保険事業特別会計の財政悪化も懸念されることから、歳入歳出の適正化を図ることにより負担増加を抑制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94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93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57</xdr:row>
      <xdr:rowOff>120650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120650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大きく平均を下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り組みにより、その結果が成果として表れ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年度においては、下水道事業に対する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負担金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等が減となったことから、０．２ポイント低下の４．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％となっている。今後も適正な執行に努める。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334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42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122428</xdr:rowOff>
    </xdr:from>
    <xdr:to>
      <xdr:col>73</xdr:col>
      <xdr:colOff>180975</xdr:colOff>
      <xdr:row>34</xdr:row>
      <xdr:rowOff>136144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517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71628</xdr:rowOff>
    </xdr:from>
    <xdr:to>
      <xdr:col>74</xdr:col>
      <xdr:colOff>31750</xdr:colOff>
      <xdr:row>35</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の１５．６％と比較しても高い状況にある。公債費については、平成２９年度までは改善傾向にあったが、新市建設計画に基づく合併特例債を活用した建設事業の実施により地方債現在高が増加した影響で、地方債の元利償還金が増となっている。新庁舎建設事業など大型建設事業が令和元年度で完了し、これらの償還が開始されたことから、前年度より公債費が増額され、今後の公債費を押し上げる要因となっていることから、市債の新規発行を伴う普通建設事業を抑制していくほか、減債基金の積立額を確保し繰上償還を行う等、地方債残高の縮減に取り組み公債費の低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131572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635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76708</xdr:rowOff>
    </xdr:from>
    <xdr:to>
      <xdr:col>19</xdr:col>
      <xdr:colOff>187325</xdr:colOff>
      <xdr:row>78</xdr:row>
      <xdr:rowOff>131572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498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76708</xdr:rowOff>
    </xdr:from>
    <xdr:to>
      <xdr:col>15</xdr:col>
      <xdr:colOff>98425</xdr:colOff>
      <xdr:row>78</xdr:row>
      <xdr:rowOff>117856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498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117856</xdr:rowOff>
    </xdr:from>
    <xdr:to>
      <xdr:col>11</xdr:col>
      <xdr:colOff>9525</xdr:colOff>
      <xdr:row>78</xdr:row>
      <xdr:rowOff>117856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90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80772</xdr:rowOff>
    </xdr:from>
    <xdr:to>
      <xdr:col>20</xdr:col>
      <xdr:colOff>38100</xdr:colOff>
      <xdr:row>79</xdr:row>
      <xdr:rowOff>10922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167149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25908</xdr:rowOff>
    </xdr:from>
    <xdr:to>
      <xdr:col>15</xdr:col>
      <xdr:colOff>149225</xdr:colOff>
      <xdr:row>78</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112285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67056</xdr:rowOff>
    </xdr:from>
    <xdr:to>
      <xdr:col>11</xdr:col>
      <xdr:colOff>60325</xdr:colOff>
      <xdr:row>78</xdr:row>
      <xdr:rowOff>168656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153433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ポイント上昇の６７．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％で、類似団体平均を下回り推移している。経常収支比率が８７．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％であることから公債費が占める割合が非常に高いことが判る。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83566</xdr:rowOff>
    </xdr:from>
    <xdr:to>
      <xdr:col>82</xdr:col>
      <xdr:colOff>107950</xdr:colOff>
      <xdr:row>81</xdr:row>
      <xdr:rowOff>124713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42316"/>
          <a:ext cx="0" cy="106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96790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124713</xdr:rowOff>
    </xdr:from>
    <xdr:to>
      <xdr:col>82</xdr:col>
      <xdr:colOff>196850</xdr:colOff>
      <xdr:row>81</xdr:row>
      <xdr:rowOff>124713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169943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8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83566</xdr:rowOff>
    </xdr:from>
    <xdr:to>
      <xdr:col>82</xdr:col>
      <xdr:colOff>196850</xdr:colOff>
      <xdr:row>75</xdr:row>
      <xdr:rowOff>83566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4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75</xdr:row>
      <xdr:rowOff>83566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194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75</xdr:row>
      <xdr:rowOff>60706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411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53848</xdr:rowOff>
    </xdr:from>
    <xdr:to>
      <xdr:col>73</xdr:col>
      <xdr:colOff>180975</xdr:colOff>
      <xdr:row>74</xdr:row>
      <xdr:rowOff>154432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411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75</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417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112793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xdr:rowOff>
    </xdr:from>
    <xdr:to>
      <xdr:col>74</xdr:col>
      <xdr:colOff>31750</xdr:colOff>
      <xdr:row>74</xdr:row>
      <xdr:rowOff>104648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114825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137744</xdr:rowOff>
    </xdr:from>
    <xdr:to>
      <xdr:col>29</xdr:col>
      <xdr:colOff>127000</xdr:colOff>
      <xdr:row>14</xdr:row>
      <xdr:rowOff>151498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5669"/>
          <a:ext cx="647700" cy="13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151498</xdr:rowOff>
    </xdr:from>
    <xdr:to>
      <xdr:col>26</xdr:col>
      <xdr:colOff>50800</xdr:colOff>
      <xdr:row>14</xdr:row>
      <xdr:rowOff>159899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99423"/>
          <a:ext cx="698500" cy="8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159899</xdr:rowOff>
    </xdr:from>
    <xdr:to>
      <xdr:col>22</xdr:col>
      <xdr:colOff>114300</xdr:colOff>
      <xdr:row>14</xdr:row>
      <xdr:rowOff>171406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07824"/>
          <a:ext cx="698500" cy="11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171406</xdr:rowOff>
    </xdr:from>
    <xdr:to>
      <xdr:col>18</xdr:col>
      <xdr:colOff>177800</xdr:colOff>
      <xdr:row>15</xdr:row>
      <xdr:rowOff>64287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19331"/>
          <a:ext cx="698500" cy="64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86944</xdr:rowOff>
    </xdr:from>
    <xdr:to>
      <xdr:col>29</xdr:col>
      <xdr:colOff>177800</xdr:colOff>
      <xdr:row>15</xdr:row>
      <xdr:rowOff>17094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4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103471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100698</xdr:rowOff>
    </xdr:from>
    <xdr:to>
      <xdr:col>26</xdr:col>
      <xdr:colOff>101600</xdr:colOff>
      <xdr:row>15</xdr:row>
      <xdr:rowOff>30848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48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41025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17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109099</xdr:rowOff>
    </xdr:from>
    <xdr:to>
      <xdr:col>22</xdr:col>
      <xdr:colOff>165100</xdr:colOff>
      <xdr:row>15</xdr:row>
      <xdr:rowOff>39249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49426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120606</xdr:rowOff>
    </xdr:from>
    <xdr:to>
      <xdr:col>19</xdr:col>
      <xdr:colOff>38100</xdr:colOff>
      <xdr:row>15</xdr:row>
      <xdr:rowOff>50756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8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60933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13487</xdr:rowOff>
    </xdr:from>
    <xdr:to>
      <xdr:col>15</xdr:col>
      <xdr:colOff>101600</xdr:colOff>
      <xdr:row>15</xdr:row>
      <xdr:rowOff>115087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2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125264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0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296654</xdr:rowOff>
    </xdr:from>
    <xdr:to>
      <xdr:col>29</xdr:col>
      <xdr:colOff>127000</xdr:colOff>
      <xdr:row>34</xdr:row>
      <xdr:rowOff>320722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64104"/>
          <a:ext cx="647700" cy="24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320722</xdr:rowOff>
    </xdr:from>
    <xdr:to>
      <xdr:col>26</xdr:col>
      <xdr:colOff>50800</xdr:colOff>
      <xdr:row>35</xdr:row>
      <xdr:rowOff>86668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88172"/>
          <a:ext cx="698500" cy="108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333263</xdr:rowOff>
    </xdr:from>
    <xdr:to>
      <xdr:col>22</xdr:col>
      <xdr:colOff>114300</xdr:colOff>
      <xdr:row>35</xdr:row>
      <xdr:rowOff>86668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00713"/>
          <a:ext cx="698500" cy="96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333263</xdr:rowOff>
    </xdr:from>
    <xdr:to>
      <xdr:col>18</xdr:col>
      <xdr:colOff>177800</xdr:colOff>
      <xdr:row>35</xdr:row>
      <xdr:rowOff>24979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00713"/>
          <a:ext cx="698500" cy="34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245854</xdr:rowOff>
    </xdr:from>
    <xdr:to>
      <xdr:col>29</xdr:col>
      <xdr:colOff>177800</xdr:colOff>
      <xdr:row>35</xdr:row>
      <xdr:rowOff>4554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13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90931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5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269922</xdr:rowOff>
    </xdr:from>
    <xdr:to>
      <xdr:col>26</xdr:col>
      <xdr:colOff>101600</xdr:colOff>
      <xdr:row>35</xdr:row>
      <xdr:rowOff>28622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3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38799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0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35868</xdr:rowOff>
    </xdr:from>
    <xdr:to>
      <xdr:col>22</xdr:col>
      <xdr:colOff>165100</xdr:colOff>
      <xdr:row>35</xdr:row>
      <xdr:rowOff>137468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46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147645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1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282463</xdr:rowOff>
    </xdr:from>
    <xdr:to>
      <xdr:col>19</xdr:col>
      <xdr:colOff>38100</xdr:colOff>
      <xdr:row>35</xdr:row>
      <xdr:rowOff>41163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49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51340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1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317079</xdr:rowOff>
    </xdr:from>
    <xdr:to>
      <xdr:col>15</xdr:col>
      <xdr:colOff>101600</xdr:colOff>
      <xdr:row>35</xdr:row>
      <xdr:rowOff>75779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84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85956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5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82,202
81,195
421.24
46,967,456
43,127,087
3,365,421
24,834,750
50,333,951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149549</xdr:rowOff>
    </xdr:from>
    <xdr:to>
      <xdr:col>24</xdr:col>
      <xdr:colOff>63500</xdr:colOff>
      <xdr:row>33</xdr:row>
      <xdr:rowOff>168713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07399"/>
          <a:ext cx="8382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168713</xdr:rowOff>
    </xdr:from>
    <xdr:to>
      <xdr:col>19</xdr:col>
      <xdr:colOff>177800</xdr:colOff>
      <xdr:row>34</xdr:row>
      <xdr:rowOff>16770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26563"/>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16770</xdr:rowOff>
    </xdr:from>
    <xdr:to>
      <xdr:col>15</xdr:col>
      <xdr:colOff>50800</xdr:colOff>
      <xdr:row>34</xdr:row>
      <xdr:rowOff>28677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46070"/>
          <a:ext cx="8890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28677</xdr:rowOff>
    </xdr:from>
    <xdr:to>
      <xdr:col>10</xdr:col>
      <xdr:colOff>114300</xdr:colOff>
      <xdr:row>35</xdr:row>
      <xdr:rowOff>16580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57977"/>
          <a:ext cx="889000" cy="15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98749</xdr:rowOff>
    </xdr:from>
    <xdr:to>
      <xdr:col>24</xdr:col>
      <xdr:colOff>114300</xdr:colOff>
      <xdr:row>34</xdr:row>
      <xdr:rowOff>28899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121626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117913</xdr:rowOff>
    </xdr:from>
    <xdr:to>
      <xdr:col>20</xdr:col>
      <xdr:colOff>38100</xdr:colOff>
      <xdr:row>34</xdr:row>
      <xdr:rowOff>48063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64590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5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137420</xdr:rowOff>
    </xdr:from>
    <xdr:to>
      <xdr:col>15</xdr:col>
      <xdr:colOff>101600</xdr:colOff>
      <xdr:row>34</xdr:row>
      <xdr:rowOff>67570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84097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149327</xdr:rowOff>
    </xdr:from>
    <xdr:to>
      <xdr:col>10</xdr:col>
      <xdr:colOff>165100</xdr:colOff>
      <xdr:row>34</xdr:row>
      <xdr:rowOff>79477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96004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8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137230</xdr:rowOff>
    </xdr:from>
    <xdr:to>
      <xdr:col>6</xdr:col>
      <xdr:colOff>38100</xdr:colOff>
      <xdr:row>35</xdr:row>
      <xdr:rowOff>67380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83907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50361</xdr:rowOff>
    </xdr:from>
    <xdr:to>
      <xdr:col>24</xdr:col>
      <xdr:colOff>63500</xdr:colOff>
      <xdr:row>57</xdr:row>
      <xdr:rowOff>62630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23011"/>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62630</xdr:rowOff>
    </xdr:from>
    <xdr:to>
      <xdr:col>19</xdr:col>
      <xdr:colOff>177800</xdr:colOff>
      <xdr:row>57</xdr:row>
      <xdr:rowOff>141387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35280"/>
          <a:ext cx="889000" cy="7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141387</xdr:rowOff>
    </xdr:from>
    <xdr:to>
      <xdr:col>15</xdr:col>
      <xdr:colOff>50800</xdr:colOff>
      <xdr:row>58</xdr:row>
      <xdr:rowOff>1919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14037"/>
          <a:ext cx="889000" cy="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130926</xdr:rowOff>
    </xdr:from>
    <xdr:to>
      <xdr:col>10</xdr:col>
      <xdr:colOff>114300</xdr:colOff>
      <xdr:row>58</xdr:row>
      <xdr:rowOff>1919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03576"/>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171011</xdr:rowOff>
    </xdr:from>
    <xdr:to>
      <xdr:col>24</xdr:col>
      <xdr:colOff>114300</xdr:colOff>
      <xdr:row>57</xdr:row>
      <xdr:rowOff>101161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149438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11830</xdr:rowOff>
    </xdr:from>
    <xdr:to>
      <xdr:col>20</xdr:col>
      <xdr:colOff>38100</xdr:colOff>
      <xdr:row>57</xdr:row>
      <xdr:rowOff>113430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104557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7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90587</xdr:rowOff>
    </xdr:from>
    <xdr:to>
      <xdr:col>15</xdr:col>
      <xdr:colOff>101600</xdr:colOff>
      <xdr:row>58</xdr:row>
      <xdr:rowOff>20737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122569</xdr:rowOff>
    </xdr:from>
    <xdr:to>
      <xdr:col>10</xdr:col>
      <xdr:colOff>165100</xdr:colOff>
      <xdr:row>58</xdr:row>
      <xdr:rowOff>52719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43846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80126</xdr:rowOff>
    </xdr:from>
    <xdr:to>
      <xdr:col>6</xdr:col>
      <xdr:colOff>38100</xdr:colOff>
      <xdr:row>58</xdr:row>
      <xdr:rowOff>10276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4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142991</xdr:rowOff>
    </xdr:from>
    <xdr:to>
      <xdr:col>24</xdr:col>
      <xdr:colOff>63500</xdr:colOff>
      <xdr:row>77</xdr:row>
      <xdr:rowOff>144135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44641"/>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144135</xdr:rowOff>
    </xdr:from>
    <xdr:to>
      <xdr:col>19</xdr:col>
      <xdr:colOff>177800</xdr:colOff>
      <xdr:row>77</xdr:row>
      <xdr:rowOff>164571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5785"/>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160502</xdr:rowOff>
    </xdr:from>
    <xdr:to>
      <xdr:col>15</xdr:col>
      <xdr:colOff>50800</xdr:colOff>
      <xdr:row>77</xdr:row>
      <xdr:rowOff>164571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62152"/>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160502</xdr:rowOff>
    </xdr:from>
    <xdr:to>
      <xdr:col>10</xdr:col>
      <xdr:colOff>114300</xdr:colOff>
      <xdr:row>78</xdr:row>
      <xdr:rowOff>1901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62152"/>
          <a:ext cx="889000" cy="1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92191</xdr:rowOff>
    </xdr:from>
    <xdr:to>
      <xdr:col>24</xdr:col>
      <xdr:colOff>114300</xdr:colOff>
      <xdr:row>78</xdr:row>
      <xdr:rowOff>22341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70618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93335</xdr:rowOff>
    </xdr:from>
    <xdr:to>
      <xdr:col>20</xdr:col>
      <xdr:colOff>38100</xdr:colOff>
      <xdr:row>78</xdr:row>
      <xdr:rowOff>23485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113771</xdr:rowOff>
    </xdr:from>
    <xdr:to>
      <xdr:col>15</xdr:col>
      <xdr:colOff>101600</xdr:colOff>
      <xdr:row>78</xdr:row>
      <xdr:rowOff>43921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35048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0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109702</xdr:rowOff>
    </xdr:from>
    <xdr:to>
      <xdr:col>10</xdr:col>
      <xdr:colOff>165100</xdr:colOff>
      <xdr:row>78</xdr:row>
      <xdr:rowOff>39852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30979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122551</xdr:rowOff>
    </xdr:from>
    <xdr:to>
      <xdr:col>6</xdr:col>
      <xdr:colOff>38100</xdr:colOff>
      <xdr:row>78</xdr:row>
      <xdr:rowOff>52701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43828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151344</xdr:rowOff>
    </xdr:from>
    <xdr:to>
      <xdr:col>24</xdr:col>
      <xdr:colOff>63500</xdr:colOff>
      <xdr:row>96</xdr:row>
      <xdr:rowOff>104053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39094"/>
          <a:ext cx="838200" cy="12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79164</xdr:rowOff>
    </xdr:from>
    <xdr:to>
      <xdr:col>19</xdr:col>
      <xdr:colOff>177800</xdr:colOff>
      <xdr:row>96</xdr:row>
      <xdr:rowOff>104053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66914"/>
          <a:ext cx="889000" cy="1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79164</xdr:rowOff>
    </xdr:from>
    <xdr:to>
      <xdr:col>15</xdr:col>
      <xdr:colOff>50800</xdr:colOff>
      <xdr:row>97</xdr:row>
      <xdr:rowOff>69548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66914"/>
          <a:ext cx="889000" cy="3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69548</xdr:rowOff>
    </xdr:from>
    <xdr:to>
      <xdr:col>10</xdr:col>
      <xdr:colOff>114300</xdr:colOff>
      <xdr:row>97</xdr:row>
      <xdr:rowOff>79107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00198"/>
          <a:ext cx="889000" cy="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100544</xdr:rowOff>
    </xdr:from>
    <xdr:to>
      <xdr:col>24</xdr:col>
      <xdr:colOff>114300</xdr:colOff>
      <xdr:row>96</xdr:row>
      <xdr:rowOff>30694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78971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53253</xdr:rowOff>
    </xdr:from>
    <xdr:to>
      <xdr:col>20</xdr:col>
      <xdr:colOff>38100</xdr:colOff>
      <xdr:row>96</xdr:row>
      <xdr:rowOff>154853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1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145980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0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28364</xdr:rowOff>
    </xdr:from>
    <xdr:to>
      <xdr:col>15</xdr:col>
      <xdr:colOff>101600</xdr:colOff>
      <xdr:row>95</xdr:row>
      <xdr:rowOff>129964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146491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9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18748</xdr:rowOff>
    </xdr:from>
    <xdr:to>
      <xdr:col>10</xdr:col>
      <xdr:colOff>165100</xdr:colOff>
      <xdr:row>97</xdr:row>
      <xdr:rowOff>120348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4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136875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2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28307</xdr:rowOff>
    </xdr:from>
    <xdr:to>
      <xdr:col>6</xdr:col>
      <xdr:colOff>38100</xdr:colOff>
      <xdr:row>97</xdr:row>
      <xdr:rowOff>129907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146434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3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58253</xdr:rowOff>
    </xdr:from>
    <xdr:to>
      <xdr:col>55</xdr:col>
      <xdr:colOff>0</xdr:colOff>
      <xdr:row>38</xdr:row>
      <xdr:rowOff>77020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73353"/>
          <a:ext cx="8382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58253</xdr:rowOff>
    </xdr:from>
    <xdr:to>
      <xdr:col>50</xdr:col>
      <xdr:colOff>114300</xdr:colOff>
      <xdr:row>38</xdr:row>
      <xdr:rowOff>88712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573353"/>
          <a:ext cx="8890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101970</xdr:rowOff>
    </xdr:from>
    <xdr:to>
      <xdr:col>45</xdr:col>
      <xdr:colOff>177800</xdr:colOff>
      <xdr:row>38</xdr:row>
      <xdr:rowOff>88712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88370"/>
          <a:ext cx="889000" cy="10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101970</xdr:rowOff>
    </xdr:from>
    <xdr:to>
      <xdr:col>41</xdr:col>
      <xdr:colOff>50800</xdr:colOff>
      <xdr:row>39</xdr:row>
      <xdr:rowOff>75801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88370"/>
          <a:ext cx="889000" cy="117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26220</xdr:rowOff>
    </xdr:from>
    <xdr:to>
      <xdr:col>55</xdr:col>
      <xdr:colOff>50800</xdr:colOff>
      <xdr:row>38</xdr:row>
      <xdr:rowOff>127820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4647</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1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7453</xdr:rowOff>
    </xdr:from>
    <xdr:to>
      <xdr:col>50</xdr:col>
      <xdr:colOff>165100</xdr:colOff>
      <xdr:row>38</xdr:row>
      <xdr:rowOff>109053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100180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37912</xdr:rowOff>
    </xdr:from>
    <xdr:to>
      <xdr:col>46</xdr:col>
      <xdr:colOff>38100</xdr:colOff>
      <xdr:row>38</xdr:row>
      <xdr:rowOff>139512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130639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4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51170</xdr:rowOff>
    </xdr:from>
    <xdr:to>
      <xdr:col>41</xdr:col>
      <xdr:colOff>101600</xdr:colOff>
      <xdr:row>32</xdr:row>
      <xdr:rowOff>152770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143897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3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25001</xdr:rowOff>
    </xdr:from>
    <xdr:to>
      <xdr:col>36</xdr:col>
      <xdr:colOff>165100</xdr:colOff>
      <xdr:row>39</xdr:row>
      <xdr:rowOff>126601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117728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39290</xdr:rowOff>
    </xdr:from>
    <xdr:to>
      <xdr:col>55</xdr:col>
      <xdr:colOff>0</xdr:colOff>
      <xdr:row>56</xdr:row>
      <xdr:rowOff>84510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40490"/>
          <a:ext cx="838200" cy="4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84510</xdr:rowOff>
    </xdr:from>
    <xdr:to>
      <xdr:col>50</xdr:col>
      <xdr:colOff>114300</xdr:colOff>
      <xdr:row>56</xdr:row>
      <xdr:rowOff>98095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685710"/>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38212</xdr:rowOff>
    </xdr:from>
    <xdr:to>
      <xdr:col>45</xdr:col>
      <xdr:colOff>177800</xdr:colOff>
      <xdr:row>56</xdr:row>
      <xdr:rowOff>98095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639412"/>
          <a:ext cx="889000" cy="5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99858</xdr:rowOff>
    </xdr:from>
    <xdr:to>
      <xdr:col>41</xdr:col>
      <xdr:colOff>50800</xdr:colOff>
      <xdr:row>56</xdr:row>
      <xdr:rowOff>38212</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8843808"/>
          <a:ext cx="889000" cy="79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159940</xdr:rowOff>
    </xdr:from>
    <xdr:to>
      <xdr:col>55</xdr:col>
      <xdr:colOff>50800</xdr:colOff>
      <xdr:row>56</xdr:row>
      <xdr:rowOff>90090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8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138367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56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33710</xdr:rowOff>
    </xdr:from>
    <xdr:to>
      <xdr:col>50</xdr:col>
      <xdr:colOff>165100</xdr:colOff>
      <xdr:row>56</xdr:row>
      <xdr:rowOff>135310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126437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47295</xdr:rowOff>
    </xdr:from>
    <xdr:to>
      <xdr:col>46</xdr:col>
      <xdr:colOff>38100</xdr:colOff>
      <xdr:row>56</xdr:row>
      <xdr:rowOff>148895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140022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158862</xdr:rowOff>
    </xdr:from>
    <xdr:to>
      <xdr:col>41</xdr:col>
      <xdr:colOff>101600</xdr:colOff>
      <xdr:row>56</xdr:row>
      <xdr:rowOff>89012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80139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68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49058</xdr:rowOff>
    </xdr:from>
    <xdr:to>
      <xdr:col>36</xdr:col>
      <xdr:colOff>165100</xdr:colOff>
      <xdr:row>51</xdr:row>
      <xdr:rowOff>150658</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79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167185</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56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44526</xdr:rowOff>
    </xdr:from>
    <xdr:to>
      <xdr:col>55</xdr:col>
      <xdr:colOff>0</xdr:colOff>
      <xdr:row>79</xdr:row>
      <xdr:rowOff>788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417626"/>
          <a:ext cx="838200" cy="12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44526</xdr:rowOff>
    </xdr:from>
    <xdr:to>
      <xdr:col>50</xdr:col>
      <xdr:colOff>114300</xdr:colOff>
      <xdr:row>78</xdr:row>
      <xdr:rowOff>135186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17626"/>
          <a:ext cx="889000" cy="9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135186</xdr:rowOff>
    </xdr:from>
    <xdr:to>
      <xdr:col>45</xdr:col>
      <xdr:colOff>177800</xdr:colOff>
      <xdr:row>79</xdr:row>
      <xdr:rowOff>32886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508286"/>
          <a:ext cx="889000" cy="6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109982</xdr:rowOff>
    </xdr:from>
    <xdr:to>
      <xdr:col>41</xdr:col>
      <xdr:colOff>50800</xdr:colOff>
      <xdr:row>79</xdr:row>
      <xdr:rowOff>32886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483082"/>
          <a:ext cx="889000" cy="9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121438</xdr:rowOff>
    </xdr:from>
    <xdr:to>
      <xdr:col>55</xdr:col>
      <xdr:colOff>50800</xdr:colOff>
      <xdr:row>79</xdr:row>
      <xdr:rowOff>51588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9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36365</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0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165176</xdr:rowOff>
    </xdr:from>
    <xdr:to>
      <xdr:col>50</xdr:col>
      <xdr:colOff>165100</xdr:colOff>
      <xdr:row>78</xdr:row>
      <xdr:rowOff>95326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6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86453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5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84386</xdr:rowOff>
    </xdr:from>
    <xdr:to>
      <xdr:col>46</xdr:col>
      <xdr:colOff>38100</xdr:colOff>
      <xdr:row>79</xdr:row>
      <xdr:rowOff>14536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5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5663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5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153536</xdr:rowOff>
    </xdr:from>
    <xdr:to>
      <xdr:col>41</xdr:col>
      <xdr:colOff>101600</xdr:colOff>
      <xdr:row>79</xdr:row>
      <xdr:rowOff>83686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74813</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72017" y="13619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59182</xdr:rowOff>
    </xdr:from>
    <xdr:to>
      <xdr:col>36</xdr:col>
      <xdr:colOff>165100</xdr:colOff>
      <xdr:row>78</xdr:row>
      <xdr:rowOff>160782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151909</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30950</xdr:rowOff>
    </xdr:from>
    <xdr:to>
      <xdr:col>55</xdr:col>
      <xdr:colOff>0</xdr:colOff>
      <xdr:row>96</xdr:row>
      <xdr:rowOff>155142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90150"/>
          <a:ext cx="838200" cy="12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151346</xdr:rowOff>
    </xdr:from>
    <xdr:to>
      <xdr:col>50</xdr:col>
      <xdr:colOff>114300</xdr:colOff>
      <xdr:row>96</xdr:row>
      <xdr:rowOff>155142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10546"/>
          <a:ext cx="8890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64427</xdr:rowOff>
    </xdr:from>
    <xdr:to>
      <xdr:col>45</xdr:col>
      <xdr:colOff>177800</xdr:colOff>
      <xdr:row>96</xdr:row>
      <xdr:rowOff>151346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523627"/>
          <a:ext cx="889000" cy="8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33604</xdr:rowOff>
    </xdr:from>
    <xdr:to>
      <xdr:col>41</xdr:col>
      <xdr:colOff>50800</xdr:colOff>
      <xdr:row>96</xdr:row>
      <xdr:rowOff>64427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5635554"/>
          <a:ext cx="889000" cy="88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151600</xdr:rowOff>
    </xdr:from>
    <xdr:to>
      <xdr:col>55</xdr:col>
      <xdr:colOff>50800</xdr:colOff>
      <xdr:row>96</xdr:row>
      <xdr:rowOff>81750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3027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104342</xdr:rowOff>
    </xdr:from>
    <xdr:to>
      <xdr:col>50</xdr:col>
      <xdr:colOff>165100</xdr:colOff>
      <xdr:row>97</xdr:row>
      <xdr:rowOff>34492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6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25619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5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100546</xdr:rowOff>
    </xdr:from>
    <xdr:to>
      <xdr:col>46</xdr:col>
      <xdr:colOff>38100</xdr:colOff>
      <xdr:row>97</xdr:row>
      <xdr:rowOff>30696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21823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13627</xdr:rowOff>
    </xdr:from>
    <xdr:to>
      <xdr:col>41</xdr:col>
      <xdr:colOff>101600</xdr:colOff>
      <xdr:row>96</xdr:row>
      <xdr:rowOff>115227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131754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4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154254</xdr:rowOff>
    </xdr:from>
    <xdr:to>
      <xdr:col>36</xdr:col>
      <xdr:colOff>165100</xdr:colOff>
      <xdr:row>91</xdr:row>
      <xdr:rowOff>84404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58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100931</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672795" y="1535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78458</xdr:rowOff>
    </xdr:from>
    <xdr:to>
      <xdr:col>85</xdr:col>
      <xdr:colOff>127000</xdr:colOff>
      <xdr:row>38</xdr:row>
      <xdr:rowOff>124567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93558"/>
          <a:ext cx="8382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48237</xdr:rowOff>
    </xdr:from>
    <xdr:to>
      <xdr:col>81</xdr:col>
      <xdr:colOff>50800</xdr:colOff>
      <xdr:row>38</xdr:row>
      <xdr:rowOff>78458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563337"/>
          <a:ext cx="8890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48237</xdr:rowOff>
    </xdr:from>
    <xdr:to>
      <xdr:col>76</xdr:col>
      <xdr:colOff>114300</xdr:colOff>
      <xdr:row>38</xdr:row>
      <xdr:rowOff>53792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563337"/>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53792</xdr:rowOff>
    </xdr:from>
    <xdr:to>
      <xdr:col>71</xdr:col>
      <xdr:colOff>177800</xdr:colOff>
      <xdr:row>38</xdr:row>
      <xdr:rowOff>83602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568892"/>
          <a:ext cx="8890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73767</xdr:rowOff>
    </xdr:from>
    <xdr:to>
      <xdr:col>85</xdr:col>
      <xdr:colOff>177800</xdr:colOff>
      <xdr:row>39</xdr:row>
      <xdr:rowOff>3917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8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27658</xdr:rowOff>
    </xdr:from>
    <xdr:to>
      <xdr:col>81</xdr:col>
      <xdr:colOff>101600</xdr:colOff>
      <xdr:row>38</xdr:row>
      <xdr:rowOff>129258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145785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31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168887</xdr:rowOff>
    </xdr:from>
    <xdr:to>
      <xdr:col>76</xdr:col>
      <xdr:colOff>165100</xdr:colOff>
      <xdr:row>38</xdr:row>
      <xdr:rowOff>99037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115564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2992</xdr:rowOff>
    </xdr:from>
    <xdr:to>
      <xdr:col>72</xdr:col>
      <xdr:colOff>38100</xdr:colOff>
      <xdr:row>38</xdr:row>
      <xdr:rowOff>104592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1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95719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1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32802</xdr:rowOff>
    </xdr:from>
    <xdr:to>
      <xdr:col>67</xdr:col>
      <xdr:colOff>101600</xdr:colOff>
      <xdr:row>38</xdr:row>
      <xdr:rowOff>134402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125529</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4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140860</xdr:rowOff>
    </xdr:from>
    <xdr:to>
      <xdr:col>85</xdr:col>
      <xdr:colOff>127000</xdr:colOff>
      <xdr:row>73</xdr:row>
      <xdr:rowOff>137218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313810"/>
          <a:ext cx="838200" cy="33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137218</xdr:rowOff>
    </xdr:from>
    <xdr:to>
      <xdr:col>81</xdr:col>
      <xdr:colOff>50800</xdr:colOff>
      <xdr:row>73</xdr:row>
      <xdr:rowOff>153204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653068"/>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57682</xdr:rowOff>
    </xdr:from>
    <xdr:to>
      <xdr:col>76</xdr:col>
      <xdr:colOff>114300</xdr:colOff>
      <xdr:row>73</xdr:row>
      <xdr:rowOff>153204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573532"/>
          <a:ext cx="889000" cy="9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57682</xdr:rowOff>
    </xdr:from>
    <xdr:to>
      <xdr:col>71</xdr:col>
      <xdr:colOff>177800</xdr:colOff>
      <xdr:row>74</xdr:row>
      <xdr:rowOff>40667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573532"/>
          <a:ext cx="889000" cy="15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90060</xdr:rowOff>
    </xdr:from>
    <xdr:to>
      <xdr:col>85</xdr:col>
      <xdr:colOff>177800</xdr:colOff>
      <xdr:row>72</xdr:row>
      <xdr:rowOff>20210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2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112937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1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86418</xdr:rowOff>
    </xdr:from>
    <xdr:to>
      <xdr:col>81</xdr:col>
      <xdr:colOff>101600</xdr:colOff>
      <xdr:row>74</xdr:row>
      <xdr:rowOff>16568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0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33095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37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102404</xdr:rowOff>
    </xdr:from>
    <xdr:to>
      <xdr:col>76</xdr:col>
      <xdr:colOff>165100</xdr:colOff>
      <xdr:row>74</xdr:row>
      <xdr:rowOff>32554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49081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3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6882</xdr:rowOff>
    </xdr:from>
    <xdr:to>
      <xdr:col>72</xdr:col>
      <xdr:colOff>38100</xdr:colOff>
      <xdr:row>73</xdr:row>
      <xdr:rowOff>108482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5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125009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2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161317</xdr:rowOff>
    </xdr:from>
    <xdr:to>
      <xdr:col>67</xdr:col>
      <xdr:colOff>101600</xdr:colOff>
      <xdr:row>74</xdr:row>
      <xdr:rowOff>91467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6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107994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4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27786</xdr:rowOff>
    </xdr:from>
    <xdr:to>
      <xdr:col>85</xdr:col>
      <xdr:colOff>127000</xdr:colOff>
      <xdr:row>97</xdr:row>
      <xdr:rowOff>112762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58436"/>
          <a:ext cx="8382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27786</xdr:rowOff>
    </xdr:from>
    <xdr:to>
      <xdr:col>81</xdr:col>
      <xdr:colOff>50800</xdr:colOff>
      <xdr:row>97</xdr:row>
      <xdr:rowOff>31719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58436"/>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31719</xdr:rowOff>
    </xdr:from>
    <xdr:to>
      <xdr:col>76</xdr:col>
      <xdr:colOff>114300</xdr:colOff>
      <xdr:row>98</xdr:row>
      <xdr:rowOff>75070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62369"/>
          <a:ext cx="889000" cy="2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75070</xdr:rowOff>
    </xdr:from>
    <xdr:to>
      <xdr:col>71</xdr:col>
      <xdr:colOff>177800</xdr:colOff>
      <xdr:row>98</xdr:row>
      <xdr:rowOff>128774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7170"/>
          <a:ext cx="889000" cy="5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61962</xdr:rowOff>
    </xdr:from>
    <xdr:to>
      <xdr:col>85</xdr:col>
      <xdr:colOff>177800</xdr:colOff>
      <xdr:row>97</xdr:row>
      <xdr:rowOff>163562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40389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148436</xdr:rowOff>
    </xdr:from>
    <xdr:to>
      <xdr:col>81</xdr:col>
      <xdr:colOff>101600</xdr:colOff>
      <xdr:row>97</xdr:row>
      <xdr:rowOff>78586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95113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152369</xdr:rowOff>
    </xdr:from>
    <xdr:to>
      <xdr:col>76</xdr:col>
      <xdr:colOff>165100</xdr:colOff>
      <xdr:row>97</xdr:row>
      <xdr:rowOff>82519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99046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24270</xdr:rowOff>
    </xdr:from>
    <xdr:to>
      <xdr:col>72</xdr:col>
      <xdr:colOff>38100</xdr:colOff>
      <xdr:row>98</xdr:row>
      <xdr:rowOff>125870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116997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77974</xdr:rowOff>
    </xdr:from>
    <xdr:to>
      <xdr:col>67</xdr:col>
      <xdr:colOff>101600</xdr:colOff>
      <xdr:row>99</xdr:row>
      <xdr:rowOff>8124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170701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79197</xdr:rowOff>
    </xdr:from>
    <xdr:to>
      <xdr:col>116</xdr:col>
      <xdr:colOff>63500</xdr:colOff>
      <xdr:row>58</xdr:row>
      <xdr:rowOff>81217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23297"/>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81217</xdr:rowOff>
    </xdr:from>
    <xdr:to>
      <xdr:col>111</xdr:col>
      <xdr:colOff>177800</xdr:colOff>
      <xdr:row>58</xdr:row>
      <xdr:rowOff>81712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25317"/>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81712</xdr:rowOff>
    </xdr:from>
    <xdr:to>
      <xdr:col>107</xdr:col>
      <xdr:colOff>50800</xdr:colOff>
      <xdr:row>58</xdr:row>
      <xdr:rowOff>84189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25812"/>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84189</xdr:rowOff>
    </xdr:from>
    <xdr:to>
      <xdr:col>102</xdr:col>
      <xdr:colOff>114300</xdr:colOff>
      <xdr:row>58</xdr:row>
      <xdr:rowOff>105867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28289"/>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28397</xdr:rowOff>
    </xdr:from>
    <xdr:to>
      <xdr:col>116</xdr:col>
      <xdr:colOff>114300</xdr:colOff>
      <xdr:row>58</xdr:row>
      <xdr:rowOff>129997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6824</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30417</xdr:rowOff>
    </xdr:from>
    <xdr:to>
      <xdr:col>112</xdr:col>
      <xdr:colOff>38100</xdr:colOff>
      <xdr:row>58</xdr:row>
      <xdr:rowOff>132017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123144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6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30912</xdr:rowOff>
    </xdr:from>
    <xdr:to>
      <xdr:col>107</xdr:col>
      <xdr:colOff>101600</xdr:colOff>
      <xdr:row>58</xdr:row>
      <xdr:rowOff>132512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123639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6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33389</xdr:rowOff>
    </xdr:from>
    <xdr:to>
      <xdr:col>102</xdr:col>
      <xdr:colOff>165100</xdr:colOff>
      <xdr:row>58</xdr:row>
      <xdr:rowOff>134989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126116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55067</xdr:rowOff>
    </xdr:from>
    <xdr:to>
      <xdr:col>98</xdr:col>
      <xdr:colOff>38100</xdr:colOff>
      <xdr:row>58</xdr:row>
      <xdr:rowOff>156667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147794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105662</xdr:rowOff>
    </xdr:from>
    <xdr:to>
      <xdr:col>116</xdr:col>
      <xdr:colOff>63500</xdr:colOff>
      <xdr:row>74</xdr:row>
      <xdr:rowOff>132682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92962"/>
          <a:ext cx="8382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132682</xdr:rowOff>
    </xdr:from>
    <xdr:to>
      <xdr:col>111</xdr:col>
      <xdr:colOff>177800</xdr:colOff>
      <xdr:row>74</xdr:row>
      <xdr:rowOff>165874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19982"/>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165874</xdr:rowOff>
    </xdr:from>
    <xdr:to>
      <xdr:col>107</xdr:col>
      <xdr:colOff>50800</xdr:colOff>
      <xdr:row>75</xdr:row>
      <xdr:rowOff>17399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53174"/>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17399</xdr:rowOff>
    </xdr:from>
    <xdr:to>
      <xdr:col>102</xdr:col>
      <xdr:colOff>114300</xdr:colOff>
      <xdr:row>75</xdr:row>
      <xdr:rowOff>59713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876149"/>
          <a:ext cx="88900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54862</xdr:rowOff>
    </xdr:from>
    <xdr:to>
      <xdr:col>116</xdr:col>
      <xdr:colOff>114300</xdr:colOff>
      <xdr:row>74</xdr:row>
      <xdr:rowOff>156462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77739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9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81882</xdr:rowOff>
    </xdr:from>
    <xdr:to>
      <xdr:col>112</xdr:col>
      <xdr:colOff>38100</xdr:colOff>
      <xdr:row>75</xdr:row>
      <xdr:rowOff>12032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28559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115074</xdr:rowOff>
    </xdr:from>
    <xdr:to>
      <xdr:col>107</xdr:col>
      <xdr:colOff>101600</xdr:colOff>
      <xdr:row>75</xdr:row>
      <xdr:rowOff>45224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61751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7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138049</xdr:rowOff>
    </xdr:from>
    <xdr:to>
      <xdr:col>102</xdr:col>
      <xdr:colOff>165100</xdr:colOff>
      <xdr:row>75</xdr:row>
      <xdr:rowOff>68199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84726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8913</xdr:rowOff>
    </xdr:from>
    <xdr:to>
      <xdr:col>98</xdr:col>
      <xdr:colOff>38100</xdr:colOff>
      <xdr:row>75</xdr:row>
      <xdr:rowOff>110513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6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127040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4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Ｐゴシック" panose="020B0600070205080204" pitchFamily="50" charset="-128"/>
              <a:ea typeface="ＭＳ Ｐゴシック" panose="020B0600070205080204" pitchFamily="50" charset="-128"/>
            </a:rPr>
            <a:t>　歳出決算総額は、住民１人当たり５２４，６４８円となっており、前年度に比べ２３，９８０円の増となっている。主な構成項目である人件費は、最低賃金の上昇により、住民１人当たり８８，４８３円と前年度より１，００６円の増となっている。定員適正化計画を進めてきた結果、ピークであった平成１８年度に比べ減少してはいるものの、依然類似団体と比べて高い水準にある。物件費は住民１人当たり６５，９５７円で、ふるさと納税サービス利用料の増額などにより前年度より１，１２７円の増となったものの、類似団体と比べて６，８６９円低い状況である。維持補修費は住民１人当たり３，６７８円で、類似団体と比較して１人当たりのコストは低い状況である。扶助費は住民１人当たり１０７，１８５円で、前年度に比べ８，６９０円の増となっている。要因として、新規で住民税非課税世帯等物価高騰対策支援金を給付したことなどによる。補助費等は住民１人当たり４７，７５８円と前年度より１，７２４円の減となっている。これは、コロナ禍で実施した小売店等応援商品券交付金が終了したことなどによる減である。普通建設事業費のうち更新整備については、住民１人当たり４１，５６３円で前年度より９，７７９円の増となり、類似団体平均より高い水準となっている。これは、クリーンセンター整備事業や社会体育施設の改修による増となっている。公債費は住民１人当たり８１，４２９円で前年度より２０，７７７円の増、類似団体平均より３６，８２１円高い状況にある。これは、繰上償還元金などの増によるものあるが、今後も高水準での推移が見込ま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82,202
81,195
421.24
46,967,456
43,127,087
3,365,421
24,834,750
50,333,951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129184</xdr:rowOff>
    </xdr:from>
    <xdr:to>
      <xdr:col>24</xdr:col>
      <xdr:colOff>63500</xdr:colOff>
      <xdr:row>37</xdr:row>
      <xdr:rowOff>18085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01384"/>
          <a:ext cx="8382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125527</xdr:rowOff>
    </xdr:from>
    <xdr:to>
      <xdr:col>19</xdr:col>
      <xdr:colOff>177800</xdr:colOff>
      <xdr:row>36</xdr:row>
      <xdr:rowOff>129184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9772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116383</xdr:rowOff>
    </xdr:from>
    <xdr:to>
      <xdr:col>15</xdr:col>
      <xdr:colOff>50800</xdr:colOff>
      <xdr:row>36</xdr:row>
      <xdr:rowOff>125527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8858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47803</xdr:rowOff>
    </xdr:from>
    <xdr:to>
      <xdr:col>10</xdr:col>
      <xdr:colOff>114300</xdr:colOff>
      <xdr:row>36</xdr:row>
      <xdr:rowOff>116383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2000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138735</xdr:rowOff>
    </xdr:from>
    <xdr:to>
      <xdr:col>24</xdr:col>
      <xdr:colOff>114300</xdr:colOff>
      <xdr:row>37</xdr:row>
      <xdr:rowOff>68885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117162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78384</xdr:rowOff>
    </xdr:from>
    <xdr:to>
      <xdr:col>20</xdr:col>
      <xdr:colOff>38100</xdr:colOff>
      <xdr:row>37</xdr:row>
      <xdr:rowOff>8534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171111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4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74727</xdr:rowOff>
    </xdr:from>
    <xdr:to>
      <xdr:col>15</xdr:col>
      <xdr:colOff>101600</xdr:colOff>
      <xdr:row>37</xdr:row>
      <xdr:rowOff>4877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167454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65583</xdr:rowOff>
    </xdr:from>
    <xdr:to>
      <xdr:col>10</xdr:col>
      <xdr:colOff>165100</xdr:colOff>
      <xdr:row>36</xdr:row>
      <xdr:rowOff>167183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158310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168453</xdr:rowOff>
    </xdr:from>
    <xdr:to>
      <xdr:col>6</xdr:col>
      <xdr:colOff>38100</xdr:colOff>
      <xdr:row>36</xdr:row>
      <xdr:rowOff>98603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89730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127438</xdr:rowOff>
    </xdr:from>
    <xdr:to>
      <xdr:col>24</xdr:col>
      <xdr:colOff>63500</xdr:colOff>
      <xdr:row>57</xdr:row>
      <xdr:rowOff>22117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28638"/>
          <a:ext cx="838200" cy="6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127438</xdr:rowOff>
    </xdr:from>
    <xdr:to>
      <xdr:col>19</xdr:col>
      <xdr:colOff>177800</xdr:colOff>
      <xdr:row>56</xdr:row>
      <xdr:rowOff>159387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28638"/>
          <a:ext cx="889000" cy="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10861</xdr:rowOff>
    </xdr:from>
    <xdr:to>
      <xdr:col>15</xdr:col>
      <xdr:colOff>50800</xdr:colOff>
      <xdr:row>56</xdr:row>
      <xdr:rowOff>159387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40611"/>
          <a:ext cx="889000" cy="3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10861</xdr:rowOff>
    </xdr:from>
    <xdr:to>
      <xdr:col>10</xdr:col>
      <xdr:colOff>114300</xdr:colOff>
      <xdr:row>56</xdr:row>
      <xdr:rowOff>61258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40611"/>
          <a:ext cx="889000" cy="2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142767</xdr:rowOff>
    </xdr:from>
    <xdr:to>
      <xdr:col>24</xdr:col>
      <xdr:colOff>114300</xdr:colOff>
      <xdr:row>57</xdr:row>
      <xdr:rowOff>72917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121194</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2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76638</xdr:rowOff>
    </xdr:from>
    <xdr:to>
      <xdr:col>20</xdr:col>
      <xdr:colOff>38100</xdr:colOff>
      <xdr:row>57</xdr:row>
      <xdr:rowOff>6788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7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23315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5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108587</xdr:rowOff>
    </xdr:from>
    <xdr:to>
      <xdr:col>15</xdr:col>
      <xdr:colOff>101600</xdr:colOff>
      <xdr:row>57</xdr:row>
      <xdr:rowOff>38737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0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29864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131511</xdr:rowOff>
    </xdr:from>
    <xdr:to>
      <xdr:col>10</xdr:col>
      <xdr:colOff>165100</xdr:colOff>
      <xdr:row>55</xdr:row>
      <xdr:rowOff>61661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52788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8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10458</xdr:rowOff>
    </xdr:from>
    <xdr:to>
      <xdr:col>6</xdr:col>
      <xdr:colOff>38100</xdr:colOff>
      <xdr:row>56</xdr:row>
      <xdr:rowOff>112058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128585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57948</xdr:rowOff>
    </xdr:from>
    <xdr:to>
      <xdr:col>24</xdr:col>
      <xdr:colOff>63500</xdr:colOff>
      <xdr:row>75</xdr:row>
      <xdr:rowOff>90007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45248"/>
          <a:ext cx="838200" cy="20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164150</xdr:rowOff>
    </xdr:from>
    <xdr:to>
      <xdr:col>19</xdr:col>
      <xdr:colOff>177800</xdr:colOff>
      <xdr:row>75</xdr:row>
      <xdr:rowOff>90007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51450"/>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164150</xdr:rowOff>
    </xdr:from>
    <xdr:to>
      <xdr:col>15</xdr:col>
      <xdr:colOff>50800</xdr:colOff>
      <xdr:row>76</xdr:row>
      <xdr:rowOff>53366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51450"/>
          <a:ext cx="889000" cy="23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53366</xdr:rowOff>
    </xdr:from>
    <xdr:to>
      <xdr:col>10</xdr:col>
      <xdr:colOff>114300</xdr:colOff>
      <xdr:row>76</xdr:row>
      <xdr:rowOff>123154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83566"/>
          <a:ext cx="889000" cy="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7148</xdr:rowOff>
    </xdr:from>
    <xdr:to>
      <xdr:col>24</xdr:col>
      <xdr:colOff>114300</xdr:colOff>
      <xdr:row>74</xdr:row>
      <xdr:rowOff>108748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9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30025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4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39207</xdr:rowOff>
    </xdr:from>
    <xdr:to>
      <xdr:col>20</xdr:col>
      <xdr:colOff>38100</xdr:colOff>
      <xdr:row>75</xdr:row>
      <xdr:rowOff>140807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157334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113350</xdr:rowOff>
    </xdr:from>
    <xdr:to>
      <xdr:col>15</xdr:col>
      <xdr:colOff>101600</xdr:colOff>
      <xdr:row>75</xdr:row>
      <xdr:rowOff>43500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60027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2566</xdr:rowOff>
    </xdr:from>
    <xdr:to>
      <xdr:col>10</xdr:col>
      <xdr:colOff>165100</xdr:colOff>
      <xdr:row>76</xdr:row>
      <xdr:rowOff>104166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120693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0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72354</xdr:rowOff>
    </xdr:from>
    <xdr:to>
      <xdr:col>6</xdr:col>
      <xdr:colOff>38100</xdr:colOff>
      <xdr:row>77</xdr:row>
      <xdr:rowOff>2504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19031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7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29990</xdr:rowOff>
    </xdr:from>
    <xdr:to>
      <xdr:col>24</xdr:col>
      <xdr:colOff>63500</xdr:colOff>
      <xdr:row>96</xdr:row>
      <xdr:rowOff>165264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89190"/>
          <a:ext cx="838200" cy="1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29990</xdr:rowOff>
    </xdr:from>
    <xdr:to>
      <xdr:col>19</xdr:col>
      <xdr:colOff>177800</xdr:colOff>
      <xdr:row>96</xdr:row>
      <xdr:rowOff>127279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89190"/>
          <a:ext cx="889000" cy="9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127279</xdr:rowOff>
    </xdr:from>
    <xdr:to>
      <xdr:col>15</xdr:col>
      <xdr:colOff>50800</xdr:colOff>
      <xdr:row>98</xdr:row>
      <xdr:rowOff>52775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86479"/>
          <a:ext cx="889000" cy="26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52775</xdr:rowOff>
    </xdr:from>
    <xdr:to>
      <xdr:col>10</xdr:col>
      <xdr:colOff>114300</xdr:colOff>
      <xdr:row>98</xdr:row>
      <xdr:rowOff>77139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4875"/>
          <a:ext cx="889000" cy="2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114464</xdr:rowOff>
    </xdr:from>
    <xdr:to>
      <xdr:col>24</xdr:col>
      <xdr:colOff>114300</xdr:colOff>
      <xdr:row>97</xdr:row>
      <xdr:rowOff>44614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7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92891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5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150640</xdr:rowOff>
    </xdr:from>
    <xdr:to>
      <xdr:col>20</xdr:col>
      <xdr:colOff>38100</xdr:colOff>
      <xdr:row>96</xdr:row>
      <xdr:rowOff>80790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3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97317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76479</xdr:rowOff>
    </xdr:from>
    <xdr:to>
      <xdr:col>15</xdr:col>
      <xdr:colOff>101600</xdr:colOff>
      <xdr:row>97</xdr:row>
      <xdr:rowOff>6629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169206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1975</xdr:rowOff>
    </xdr:from>
    <xdr:to>
      <xdr:col>10</xdr:col>
      <xdr:colOff>165100</xdr:colOff>
      <xdr:row>98</xdr:row>
      <xdr:rowOff>103575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94702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26339</xdr:rowOff>
    </xdr:from>
    <xdr:to>
      <xdr:col>6</xdr:col>
      <xdr:colOff>38100</xdr:colOff>
      <xdr:row>98</xdr:row>
      <xdr:rowOff>127939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119066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79715</xdr:rowOff>
    </xdr:from>
    <xdr:to>
      <xdr:col>55</xdr:col>
      <xdr:colOff>0</xdr:colOff>
      <xdr:row>38</xdr:row>
      <xdr:rowOff>88768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94815"/>
          <a:ext cx="8382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77612</xdr:rowOff>
    </xdr:from>
    <xdr:to>
      <xdr:col>50</xdr:col>
      <xdr:colOff>114300</xdr:colOff>
      <xdr:row>38</xdr:row>
      <xdr:rowOff>79715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92712"/>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77612</xdr:rowOff>
    </xdr:from>
    <xdr:to>
      <xdr:col>45</xdr:col>
      <xdr:colOff>177800</xdr:colOff>
      <xdr:row>38</xdr:row>
      <xdr:rowOff>88219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2712"/>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88219</xdr:rowOff>
    </xdr:from>
    <xdr:to>
      <xdr:col>41</xdr:col>
      <xdr:colOff>50800</xdr:colOff>
      <xdr:row>38</xdr:row>
      <xdr:rowOff>91146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03319"/>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37968</xdr:rowOff>
    </xdr:from>
    <xdr:to>
      <xdr:col>55</xdr:col>
      <xdr:colOff>50800</xdr:colOff>
      <xdr:row>38</xdr:row>
      <xdr:rowOff>139568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125209</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28915</xdr:rowOff>
    </xdr:from>
    <xdr:to>
      <xdr:col>50</xdr:col>
      <xdr:colOff>165100</xdr:colOff>
      <xdr:row>38</xdr:row>
      <xdr:rowOff>130515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121642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6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26812</xdr:rowOff>
    </xdr:from>
    <xdr:to>
      <xdr:col>46</xdr:col>
      <xdr:colOff>38100</xdr:colOff>
      <xdr:row>38</xdr:row>
      <xdr:rowOff>128412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119539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4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37419</xdr:rowOff>
    </xdr:from>
    <xdr:to>
      <xdr:col>41</xdr:col>
      <xdr:colOff>101600</xdr:colOff>
      <xdr:row>38</xdr:row>
      <xdr:rowOff>139019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130146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45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40346</xdr:rowOff>
    </xdr:from>
    <xdr:to>
      <xdr:col>36</xdr:col>
      <xdr:colOff>165100</xdr:colOff>
      <xdr:row>38</xdr:row>
      <xdr:rowOff>141946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133073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94577</xdr:rowOff>
    </xdr:from>
    <xdr:to>
      <xdr:col>55</xdr:col>
      <xdr:colOff>0</xdr:colOff>
      <xdr:row>58</xdr:row>
      <xdr:rowOff>104877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38677"/>
          <a:ext cx="838200" cy="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94577</xdr:rowOff>
    </xdr:from>
    <xdr:to>
      <xdr:col>50</xdr:col>
      <xdr:colOff>114300</xdr:colOff>
      <xdr:row>58</xdr:row>
      <xdr:rowOff>105461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38677"/>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98654</xdr:rowOff>
    </xdr:from>
    <xdr:to>
      <xdr:col>45</xdr:col>
      <xdr:colOff>177800</xdr:colOff>
      <xdr:row>58</xdr:row>
      <xdr:rowOff>105461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42754"/>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92177</xdr:rowOff>
    </xdr:from>
    <xdr:to>
      <xdr:col>41</xdr:col>
      <xdr:colOff>50800</xdr:colOff>
      <xdr:row>58</xdr:row>
      <xdr:rowOff>98654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3627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54077</xdr:rowOff>
    </xdr:from>
    <xdr:to>
      <xdr:col>55</xdr:col>
      <xdr:colOff>50800</xdr:colOff>
      <xdr:row>58</xdr:row>
      <xdr:rowOff>155677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140454</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43777</xdr:rowOff>
    </xdr:from>
    <xdr:to>
      <xdr:col>50</xdr:col>
      <xdr:colOff>165100</xdr:colOff>
      <xdr:row>58</xdr:row>
      <xdr:rowOff>145377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136504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8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54661</xdr:rowOff>
    </xdr:from>
    <xdr:to>
      <xdr:col>46</xdr:col>
      <xdr:colOff>38100</xdr:colOff>
      <xdr:row>58</xdr:row>
      <xdr:rowOff>156261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147388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9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47854</xdr:rowOff>
    </xdr:from>
    <xdr:to>
      <xdr:col>41</xdr:col>
      <xdr:colOff>101600</xdr:colOff>
      <xdr:row>58</xdr:row>
      <xdr:rowOff>149454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140581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8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41377</xdr:rowOff>
    </xdr:from>
    <xdr:to>
      <xdr:col>36</xdr:col>
      <xdr:colOff>165100</xdr:colOff>
      <xdr:row>58</xdr:row>
      <xdr:rowOff>142977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134104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7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52394</xdr:rowOff>
    </xdr:from>
    <xdr:to>
      <xdr:col>55</xdr:col>
      <xdr:colOff>0</xdr:colOff>
      <xdr:row>77</xdr:row>
      <xdr:rowOff>121850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54044"/>
          <a:ext cx="838200" cy="6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162616</xdr:rowOff>
    </xdr:from>
    <xdr:to>
      <xdr:col>50</xdr:col>
      <xdr:colOff>114300</xdr:colOff>
      <xdr:row>77</xdr:row>
      <xdr:rowOff>52394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192816"/>
          <a:ext cx="8890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162616</xdr:rowOff>
    </xdr:from>
    <xdr:to>
      <xdr:col>45</xdr:col>
      <xdr:colOff>177800</xdr:colOff>
      <xdr:row>77</xdr:row>
      <xdr:rowOff>25133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92816"/>
          <a:ext cx="889000" cy="3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25133</xdr:rowOff>
    </xdr:from>
    <xdr:to>
      <xdr:col>41</xdr:col>
      <xdr:colOff>50800</xdr:colOff>
      <xdr:row>78</xdr:row>
      <xdr:rowOff>38221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26783"/>
          <a:ext cx="889000" cy="18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71050</xdr:rowOff>
    </xdr:from>
    <xdr:to>
      <xdr:col>55</xdr:col>
      <xdr:colOff>50800</xdr:colOff>
      <xdr:row>78</xdr:row>
      <xdr:rowOff>1200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49477</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1594</xdr:rowOff>
    </xdr:from>
    <xdr:to>
      <xdr:col>50</xdr:col>
      <xdr:colOff>165100</xdr:colOff>
      <xdr:row>77</xdr:row>
      <xdr:rowOff>103194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119721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97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111816</xdr:rowOff>
    </xdr:from>
    <xdr:to>
      <xdr:col>46</xdr:col>
      <xdr:colOff>38100</xdr:colOff>
      <xdr:row>77</xdr:row>
      <xdr:rowOff>41966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58494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1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145783</xdr:rowOff>
    </xdr:from>
    <xdr:to>
      <xdr:col>41</xdr:col>
      <xdr:colOff>101600</xdr:colOff>
      <xdr:row>77</xdr:row>
      <xdr:rowOff>75933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92460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5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158871</xdr:rowOff>
    </xdr:from>
    <xdr:to>
      <xdr:col>36</xdr:col>
      <xdr:colOff>165100</xdr:colOff>
      <xdr:row>78</xdr:row>
      <xdr:rowOff>89021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80148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5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110978</xdr:rowOff>
    </xdr:from>
    <xdr:to>
      <xdr:col>55</xdr:col>
      <xdr:colOff>0</xdr:colOff>
      <xdr:row>98</xdr:row>
      <xdr:rowOff>10770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41628"/>
          <a:ext cx="838200" cy="7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10770</xdr:rowOff>
    </xdr:from>
    <xdr:to>
      <xdr:col>50</xdr:col>
      <xdr:colOff>114300</xdr:colOff>
      <xdr:row>98</xdr:row>
      <xdr:rowOff>17269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12870"/>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48701</xdr:rowOff>
    </xdr:from>
    <xdr:to>
      <xdr:col>45</xdr:col>
      <xdr:colOff>177800</xdr:colOff>
      <xdr:row>98</xdr:row>
      <xdr:rowOff>17269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79351"/>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53175</xdr:rowOff>
    </xdr:from>
    <xdr:to>
      <xdr:col>41</xdr:col>
      <xdr:colOff>50800</xdr:colOff>
      <xdr:row>97</xdr:row>
      <xdr:rowOff>48701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512375"/>
          <a:ext cx="889000" cy="16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60178</xdr:rowOff>
    </xdr:from>
    <xdr:to>
      <xdr:col>55</xdr:col>
      <xdr:colOff>50800</xdr:colOff>
      <xdr:row>97</xdr:row>
      <xdr:rowOff>161778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38605</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6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131420</xdr:rowOff>
    </xdr:from>
    <xdr:to>
      <xdr:col>50</xdr:col>
      <xdr:colOff>165100</xdr:colOff>
      <xdr:row>98</xdr:row>
      <xdr:rowOff>61570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52697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5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137919</xdr:rowOff>
    </xdr:from>
    <xdr:to>
      <xdr:col>46</xdr:col>
      <xdr:colOff>38100</xdr:colOff>
      <xdr:row>98</xdr:row>
      <xdr:rowOff>68069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59196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6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169351</xdr:rowOff>
    </xdr:from>
    <xdr:to>
      <xdr:col>41</xdr:col>
      <xdr:colOff>101600</xdr:colOff>
      <xdr:row>97</xdr:row>
      <xdr:rowOff>99501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2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90628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2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2375</xdr:rowOff>
    </xdr:from>
    <xdr:to>
      <xdr:col>36</xdr:col>
      <xdr:colOff>165100</xdr:colOff>
      <xdr:row>96</xdr:row>
      <xdr:rowOff>103975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120502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23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20234</xdr:rowOff>
    </xdr:from>
    <xdr:to>
      <xdr:col>85</xdr:col>
      <xdr:colOff>127000</xdr:colOff>
      <xdr:row>37</xdr:row>
      <xdr:rowOff>54524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638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124841</xdr:rowOff>
    </xdr:from>
    <xdr:to>
      <xdr:col>81</xdr:col>
      <xdr:colOff>50800</xdr:colOff>
      <xdr:row>37</xdr:row>
      <xdr:rowOff>54524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97041"/>
          <a:ext cx="889000" cy="10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124841</xdr:rowOff>
    </xdr:from>
    <xdr:to>
      <xdr:col>76</xdr:col>
      <xdr:colOff>114300</xdr:colOff>
      <xdr:row>37</xdr:row>
      <xdr:rowOff>94940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97041"/>
          <a:ext cx="889000" cy="14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78618</xdr:rowOff>
    </xdr:from>
    <xdr:to>
      <xdr:col>71</xdr:col>
      <xdr:colOff>177800</xdr:colOff>
      <xdr:row>37</xdr:row>
      <xdr:rowOff>94940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22268"/>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140884</xdr:rowOff>
    </xdr:from>
    <xdr:to>
      <xdr:col>85</xdr:col>
      <xdr:colOff>177800</xdr:colOff>
      <xdr:row>37</xdr:row>
      <xdr:rowOff>71034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1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119311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9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3724</xdr:rowOff>
    </xdr:from>
    <xdr:to>
      <xdr:col>81</xdr:col>
      <xdr:colOff>101600</xdr:colOff>
      <xdr:row>37</xdr:row>
      <xdr:rowOff>105324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4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96451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4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74041</xdr:rowOff>
    </xdr:from>
    <xdr:to>
      <xdr:col>76</xdr:col>
      <xdr:colOff>165100</xdr:colOff>
      <xdr:row>37</xdr:row>
      <xdr:rowOff>4191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20718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44140</xdr:rowOff>
    </xdr:from>
    <xdr:to>
      <xdr:col>72</xdr:col>
      <xdr:colOff>38100</xdr:colOff>
      <xdr:row>37</xdr:row>
      <xdr:rowOff>145740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8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136867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8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27818</xdr:rowOff>
    </xdr:from>
    <xdr:to>
      <xdr:col>67</xdr:col>
      <xdr:colOff>101600</xdr:colOff>
      <xdr:row>37</xdr:row>
      <xdr:rowOff>129418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120545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6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90183</xdr:rowOff>
    </xdr:from>
    <xdr:to>
      <xdr:col>85</xdr:col>
      <xdr:colOff>127000</xdr:colOff>
      <xdr:row>58</xdr:row>
      <xdr:rowOff>12586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62833"/>
          <a:ext cx="838200" cy="9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12586</xdr:rowOff>
    </xdr:from>
    <xdr:to>
      <xdr:col>81</xdr:col>
      <xdr:colOff>50800</xdr:colOff>
      <xdr:row>58</xdr:row>
      <xdr:rowOff>37364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56686"/>
          <a:ext cx="889000" cy="2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98222</xdr:rowOff>
    </xdr:from>
    <xdr:to>
      <xdr:col>76</xdr:col>
      <xdr:colOff>114300</xdr:colOff>
      <xdr:row>58</xdr:row>
      <xdr:rowOff>37364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70872"/>
          <a:ext cx="889000" cy="1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19190</xdr:rowOff>
    </xdr:from>
    <xdr:to>
      <xdr:col>71</xdr:col>
      <xdr:colOff>177800</xdr:colOff>
      <xdr:row>57</xdr:row>
      <xdr:rowOff>98222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91840"/>
          <a:ext cx="889000" cy="7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39383</xdr:rowOff>
    </xdr:from>
    <xdr:to>
      <xdr:col>85</xdr:col>
      <xdr:colOff>177800</xdr:colOff>
      <xdr:row>57</xdr:row>
      <xdr:rowOff>140983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17810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133236</xdr:rowOff>
    </xdr:from>
    <xdr:to>
      <xdr:col>81</xdr:col>
      <xdr:colOff>101600</xdr:colOff>
      <xdr:row>58</xdr:row>
      <xdr:rowOff>63386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54513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9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158014</xdr:rowOff>
    </xdr:from>
    <xdr:to>
      <xdr:col>76</xdr:col>
      <xdr:colOff>165100</xdr:colOff>
      <xdr:row>58</xdr:row>
      <xdr:rowOff>88164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79291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2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47422</xdr:rowOff>
    </xdr:from>
    <xdr:to>
      <xdr:col>72</xdr:col>
      <xdr:colOff>38100</xdr:colOff>
      <xdr:row>57</xdr:row>
      <xdr:rowOff>149022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140149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1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139840</xdr:rowOff>
    </xdr:from>
    <xdr:to>
      <xdr:col>67</xdr:col>
      <xdr:colOff>101600</xdr:colOff>
      <xdr:row>57</xdr:row>
      <xdr:rowOff>69990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86517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78459</xdr:rowOff>
    </xdr:from>
    <xdr:to>
      <xdr:col>85</xdr:col>
      <xdr:colOff>127000</xdr:colOff>
      <xdr:row>78</xdr:row>
      <xdr:rowOff>124566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51559"/>
          <a:ext cx="838200" cy="4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48237</xdr:rowOff>
    </xdr:from>
    <xdr:to>
      <xdr:col>81</xdr:col>
      <xdr:colOff>50800</xdr:colOff>
      <xdr:row>78</xdr:row>
      <xdr:rowOff>78459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21337"/>
          <a:ext cx="889000" cy="3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48237</xdr:rowOff>
    </xdr:from>
    <xdr:to>
      <xdr:col>76</xdr:col>
      <xdr:colOff>114300</xdr:colOff>
      <xdr:row>78</xdr:row>
      <xdr:rowOff>53792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21337"/>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53792</xdr:rowOff>
    </xdr:from>
    <xdr:to>
      <xdr:col>71</xdr:col>
      <xdr:colOff>177800</xdr:colOff>
      <xdr:row>78</xdr:row>
      <xdr:rowOff>83601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26892"/>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73766</xdr:rowOff>
    </xdr:from>
    <xdr:to>
      <xdr:col>85</xdr:col>
      <xdr:colOff>177800</xdr:colOff>
      <xdr:row>79</xdr:row>
      <xdr:rowOff>3916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27659</xdr:rowOff>
    </xdr:from>
    <xdr:to>
      <xdr:col>81</xdr:col>
      <xdr:colOff>101600</xdr:colOff>
      <xdr:row>78</xdr:row>
      <xdr:rowOff>129259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0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145786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17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168887</xdr:rowOff>
    </xdr:from>
    <xdr:to>
      <xdr:col>76</xdr:col>
      <xdr:colOff>165100</xdr:colOff>
      <xdr:row>78</xdr:row>
      <xdr:rowOff>99037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7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115564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4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2992</xdr:rowOff>
    </xdr:from>
    <xdr:to>
      <xdr:col>72</xdr:col>
      <xdr:colOff>38100</xdr:colOff>
      <xdr:row>78</xdr:row>
      <xdr:rowOff>104592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95719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6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32801</xdr:rowOff>
    </xdr:from>
    <xdr:to>
      <xdr:col>67</xdr:col>
      <xdr:colOff>101600</xdr:colOff>
      <xdr:row>78</xdr:row>
      <xdr:rowOff>134401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125528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9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136401</xdr:rowOff>
    </xdr:from>
    <xdr:to>
      <xdr:col>85</xdr:col>
      <xdr:colOff>127000</xdr:colOff>
      <xdr:row>93</xdr:row>
      <xdr:rowOff>137218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738351"/>
          <a:ext cx="838200" cy="3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137218</xdr:rowOff>
    </xdr:from>
    <xdr:to>
      <xdr:col>81</xdr:col>
      <xdr:colOff>50800</xdr:colOff>
      <xdr:row>93</xdr:row>
      <xdr:rowOff>153203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082068"/>
          <a:ext cx="8890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57682</xdr:rowOff>
    </xdr:from>
    <xdr:to>
      <xdr:col>76</xdr:col>
      <xdr:colOff>114300</xdr:colOff>
      <xdr:row>93</xdr:row>
      <xdr:rowOff>153203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002532"/>
          <a:ext cx="889000" cy="9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57682</xdr:rowOff>
    </xdr:from>
    <xdr:to>
      <xdr:col>71</xdr:col>
      <xdr:colOff>177800</xdr:colOff>
      <xdr:row>94</xdr:row>
      <xdr:rowOff>40667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002532"/>
          <a:ext cx="889000" cy="15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85601</xdr:rowOff>
    </xdr:from>
    <xdr:to>
      <xdr:col>85</xdr:col>
      <xdr:colOff>177800</xdr:colOff>
      <xdr:row>92</xdr:row>
      <xdr:rowOff>15751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6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108478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5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86418</xdr:rowOff>
    </xdr:from>
    <xdr:to>
      <xdr:col>81</xdr:col>
      <xdr:colOff>101600</xdr:colOff>
      <xdr:row>94</xdr:row>
      <xdr:rowOff>16568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3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33095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0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102403</xdr:rowOff>
    </xdr:from>
    <xdr:to>
      <xdr:col>76</xdr:col>
      <xdr:colOff>165100</xdr:colOff>
      <xdr:row>94</xdr:row>
      <xdr:rowOff>32553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49080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2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6882</xdr:rowOff>
    </xdr:from>
    <xdr:to>
      <xdr:col>72</xdr:col>
      <xdr:colOff>38100</xdr:colOff>
      <xdr:row>93</xdr:row>
      <xdr:rowOff>108482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9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125009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161317</xdr:rowOff>
    </xdr:from>
    <xdr:to>
      <xdr:col>67</xdr:col>
      <xdr:colOff>101600</xdr:colOff>
      <xdr:row>94</xdr:row>
      <xdr:rowOff>91467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107994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88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Ｐゴシック" panose="020B0600070205080204" pitchFamily="50" charset="-128"/>
              <a:ea typeface="ＭＳ Ｐゴシック" panose="020B0600070205080204" pitchFamily="50" charset="-128"/>
            </a:rPr>
            <a:t>　総務費は住民１人当たり６３，２１８円、前年度より１４，４６４円の減となっている。これは、高度無線環境整備推進事業の終了が主な要因である。民生費は全体の３８．６％を占め、住民１人当たりは２０２，５１０円で、類似団体平均と比較して１人当たり２４，６６４円高い状況となっている。これは、住民税非課税世帯等物価高騰対策支援金の給付や、平成２７年度途中から開始したこども医療費無料化拡大分による影響、近年の障がい者福祉サービス事業費や児童発達支援事業費が増加していることなどが要因となっている。衛生費は住民１人当たり４０，６５８円、前年度より７，１０１円の減となっている。これは新型コロナウイルスワクチン接種事業の実績減が主な要因となっている。商工費は住民１人当たり１３，９３７円で前年度より３，６４６円の減となっている。小売店等応援商品券交付金が終了したことなどが要因となっている。教育費は住民１人当たり５３，３９９円で前年度より７，３９０円増加したものの、類似団体平均と比較して低くなっている。川之江体育館の更新や就学児童生徒の保護者の経済的負担軽減のため実施された学校給食費無償化が増要因である。今後、各施設の更新や維持管理に係る費用が嵩んでくることが見込まれるため、公共施設等総合管理計画や個別施設計画に基づく事業の取捨選択により、事業の精査を厳にすることで事業費の減少を目指す。</a:t>
          </a: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合併に伴う一部事務組合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正規雇用等による人件費の大幅な増加や合併前の土居総合体育館建設など大型事業による公債費の増加によって、平成１８年度の経常収支比率は９６．４％と硬直した財政状況であった。定員適正化計画による職員削減や補助金の見直し、補償金免除繰上償還の積極的な活用等の行財政改革により平成２０年度以降は経常収支比率も改善され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実質収支は、平成２０年度以降は黒字決算が続いている。事務事業の見直し・施設の統廃合など歳出の合理化等行政改革を推進し、引き続き健全な財政運営に努める。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実質単年度収支についても、市税収入や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寄附金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が前年度比増収となった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により黒字となっている。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工業用水道事業会計については、企業債の繰上償還等に伴う企業債残高の減少による支払利息の減等により純利益が増加し安定した経営が行えている。今後増加する施設等の耐震や更新工事に備え、引き続き持続的な経営の健全化に努めることと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その他一般会計等の会計は黒字を達成しているが、使用料等の適正な負担額への見直しや事務事業の再点検等、歳入歳出両面から質を高める取り組みを通じ健全な財政運営に努めることとしている。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46967456</v>
      </c>
      <c r="BO4" s="407"/>
      <c r="BP4" s="407"/>
      <c r="BQ4" s="407"/>
      <c r="BR4" s="407"/>
      <c r="BS4" s="407"/>
      <c r="BT4" s="407"/>
      <c r="BU4" s="408"/>
      <c r="BV4" s="406">
        <v>45352869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13.6</v>
      </c>
      <c r="CU4" s="413"/>
      <c r="CV4" s="413"/>
      <c r="CW4" s="413"/>
      <c r="CX4" s="413"/>
      <c r="CY4" s="413"/>
      <c r="CZ4" s="413"/>
      <c r="DA4" s="414"/>
      <c r="DB4" s="412">
        <v>13.5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43127087</v>
      </c>
      <c r="BO5" s="444"/>
      <c r="BP5" s="444"/>
      <c r="BQ5" s="444"/>
      <c r="BR5" s="444"/>
      <c r="BS5" s="444"/>
      <c r="BT5" s="444"/>
      <c r="BU5" s="445"/>
      <c r="BV5" s="443">
        <v>41768726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87</v>
      </c>
      <c r="CU5" s="441"/>
      <c r="CV5" s="441"/>
      <c r="CW5" s="441"/>
      <c r="CX5" s="441"/>
      <c r="CY5" s="441"/>
      <c r="CZ5" s="441"/>
      <c r="DA5" s="442"/>
      <c r="DB5" s="440">
        <v>87.4</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3840369</v>
      </c>
      <c r="BO6" s="444"/>
      <c r="BP6" s="444"/>
      <c r="BQ6" s="444"/>
      <c r="BR6" s="444"/>
      <c r="BS6" s="444"/>
      <c r="BT6" s="444"/>
      <c r="BU6" s="445"/>
      <c r="BV6" s="443">
        <v>3584143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87.8</v>
      </c>
      <c r="CU6" s="481"/>
      <c r="CV6" s="481"/>
      <c r="CW6" s="481"/>
      <c r="CX6" s="481"/>
      <c r="CY6" s="481"/>
      <c r="CZ6" s="481"/>
      <c r="DA6" s="482"/>
      <c r="DB6" s="480">
        <v>89.1</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474948</v>
      </c>
      <c r="BO7" s="444"/>
      <c r="BP7" s="444"/>
      <c r="BQ7" s="444"/>
      <c r="BR7" s="444"/>
      <c r="BS7" s="444"/>
      <c r="BT7" s="444"/>
      <c r="BU7" s="445"/>
      <c r="BV7" s="443">
        <v>255351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24834750</v>
      </c>
      <c r="CU7" s="444"/>
      <c r="CV7" s="444"/>
      <c r="CW7" s="444"/>
      <c r="CX7" s="444"/>
      <c r="CY7" s="444"/>
      <c r="CZ7" s="444"/>
      <c r="DA7" s="445"/>
      <c r="DB7" s="443">
        <v>24696224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3365421</v>
      </c>
      <c r="BO8" s="444"/>
      <c r="BP8" s="444"/>
      <c r="BQ8" s="444"/>
      <c r="BR8" s="444"/>
      <c r="BS8" s="444"/>
      <c r="BT8" s="444"/>
      <c r="BU8" s="445"/>
      <c r="BV8" s="443">
        <v>3328792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0.72</v>
      </c>
      <c r="CU8" s="484"/>
      <c r="CV8" s="484"/>
      <c r="CW8" s="484"/>
      <c r="CX8" s="484"/>
      <c r="CY8" s="484"/>
      <c r="CZ8" s="484"/>
      <c r="DA8" s="485"/>
      <c r="DB8" s="483">
        <v>0.72</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82754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36629</v>
      </c>
      <c r="BO9" s="444"/>
      <c r="BP9" s="444"/>
      <c r="BQ9" s="444"/>
      <c r="BR9" s="444"/>
      <c r="BS9" s="444"/>
      <c r="BT9" s="444"/>
      <c r="BU9" s="445"/>
      <c r="BV9" s="443">
        <v>-849262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19.8</v>
      </c>
      <c r="CU9" s="441"/>
      <c r="CV9" s="441"/>
      <c r="CW9" s="441"/>
      <c r="CX9" s="441"/>
      <c r="CY9" s="441"/>
      <c r="CZ9" s="441"/>
      <c r="DA9" s="442"/>
      <c r="DB9" s="440">
        <v>15.6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87413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308</v>
      </c>
      <c r="BO10" s="444"/>
      <c r="BP10" s="444"/>
      <c r="BQ10" s="444"/>
      <c r="BR10" s="444"/>
      <c r="BS10" s="444"/>
      <c r="BT10" s="444"/>
      <c r="BU10" s="445"/>
      <c r="BV10" s="443">
        <v>277</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1766152</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82202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81195</v>
      </c>
      <c r="S13" s="528"/>
      <c r="T13" s="528"/>
      <c r="U13" s="528"/>
      <c r="V13" s="529"/>
      <c r="W13" s="459" t="s">
        <v>131</v>
      </c>
      <c r="X13" s="460"/>
      <c r="Y13" s="460"/>
      <c r="Z13" s="460"/>
      <c r="AA13" s="460"/>
      <c r="AB13" s="450"/>
      <c r="AC13" s="494">
        <v>1371</v>
      </c>
      <c r="AD13" s="495"/>
      <c r="AE13" s="495"/>
      <c r="AF13" s="495"/>
      <c r="AG13" s="537"/>
      <c r="AH13" s="494">
        <v>1646</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1803089</v>
      </c>
      <c r="BO13" s="444"/>
      <c r="BP13" s="444"/>
      <c r="BQ13" s="444"/>
      <c r="BR13" s="444"/>
      <c r="BS13" s="444"/>
      <c r="BT13" s="444"/>
      <c r="BU13" s="445"/>
      <c r="BV13" s="443">
        <v>-848985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v>
      </c>
      <c r="CU13" s="441"/>
      <c r="CV13" s="441"/>
      <c r="CW13" s="441"/>
      <c r="CX13" s="441"/>
      <c r="CY13" s="441"/>
      <c r="CZ13" s="441"/>
      <c r="DA13" s="442"/>
      <c r="DB13" s="440">
        <v>8.1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83426</v>
      </c>
      <c r="S14" s="528"/>
      <c r="T14" s="528"/>
      <c r="U14" s="528"/>
      <c r="V14" s="529"/>
      <c r="W14" s="433"/>
      <c r="X14" s="434"/>
      <c r="Y14" s="434"/>
      <c r="Z14" s="434"/>
      <c r="AA14" s="434"/>
      <c r="AB14" s="423"/>
      <c r="AC14" s="530">
        <v>3.6</v>
      </c>
      <c r="AD14" s="531"/>
      <c r="AE14" s="531"/>
      <c r="AF14" s="531"/>
      <c r="AG14" s="532"/>
      <c r="AH14" s="530">
        <v>4.0999999999999996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54.3</v>
      </c>
      <c r="CU14" s="542"/>
      <c r="CV14" s="542"/>
      <c r="CW14" s="542"/>
      <c r="CX14" s="542"/>
      <c r="CY14" s="542"/>
      <c r="CZ14" s="542"/>
      <c r="DA14" s="543"/>
      <c r="DB14" s="541">
        <v>59.1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82529</v>
      </c>
      <c r="S15" s="528"/>
      <c r="T15" s="528"/>
      <c r="U15" s="528"/>
      <c r="V15" s="529"/>
      <c r="W15" s="459" t="s">
        <v>137</v>
      </c>
      <c r="X15" s="460"/>
      <c r="Y15" s="460"/>
      <c r="Z15" s="460"/>
      <c r="AA15" s="460"/>
      <c r="AB15" s="450"/>
      <c r="AC15" s="494">
        <v>14854</v>
      </c>
      <c r="AD15" s="495"/>
      <c r="AE15" s="495"/>
      <c r="AF15" s="495"/>
      <c r="AG15" s="537"/>
      <c r="AH15" s="494">
        <v>15739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14802993</v>
      </c>
      <c r="BO15" s="407"/>
      <c r="BP15" s="407"/>
      <c r="BQ15" s="407"/>
      <c r="BR15" s="407"/>
      <c r="BS15" s="407"/>
      <c r="BT15" s="407"/>
      <c r="BU15" s="408"/>
      <c r="BV15" s="406">
        <v>14579879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39.299999999999997</v>
      </c>
      <c r="AD16" s="531"/>
      <c r="AE16" s="531"/>
      <c r="AF16" s="531"/>
      <c r="AG16" s="532"/>
      <c r="AH16" s="530">
        <v>39.5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20475230</v>
      </c>
      <c r="BO16" s="444"/>
      <c r="BP16" s="444"/>
      <c r="BQ16" s="444"/>
      <c r="BR16" s="444"/>
      <c r="BS16" s="444"/>
      <c r="BT16" s="444"/>
      <c r="BU16" s="445"/>
      <c r="BV16" s="443">
        <v>20090769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21579</v>
      </c>
      <c r="AD17" s="495"/>
      <c r="AE17" s="495"/>
      <c r="AF17" s="495"/>
      <c r="AG17" s="537"/>
      <c r="AH17" s="494">
        <v>22438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18945437</v>
      </c>
      <c r="BO17" s="444"/>
      <c r="BP17" s="444"/>
      <c r="BQ17" s="444"/>
      <c r="BR17" s="444"/>
      <c r="BS17" s="444"/>
      <c r="BT17" s="444"/>
      <c r="BU17" s="445"/>
      <c r="BV17" s="443">
        <v>18684735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421.24</v>
      </c>
      <c r="M18" s="567"/>
      <c r="N18" s="567"/>
      <c r="O18" s="567"/>
      <c r="P18" s="567"/>
      <c r="Q18" s="567"/>
      <c r="R18" s="568"/>
      <c r="S18" s="568"/>
      <c r="T18" s="568"/>
      <c r="U18" s="568"/>
      <c r="V18" s="569"/>
      <c r="W18" s="461"/>
      <c r="X18" s="462"/>
      <c r="Y18" s="462"/>
      <c r="Z18" s="462"/>
      <c r="AA18" s="462"/>
      <c r="AB18" s="453"/>
      <c r="AC18" s="570">
        <v>57.1</v>
      </c>
      <c r="AD18" s="571"/>
      <c r="AE18" s="571"/>
      <c r="AF18" s="571"/>
      <c r="AG18" s="572"/>
      <c r="AH18" s="570">
        <v>56.3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22145085</v>
      </c>
      <c r="BO18" s="444"/>
      <c r="BP18" s="444"/>
      <c r="BQ18" s="444"/>
      <c r="BR18" s="444"/>
      <c r="BS18" s="444"/>
      <c r="BT18" s="444"/>
      <c r="BU18" s="445"/>
      <c r="BV18" s="443">
        <v>21778197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196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33549990</v>
      </c>
      <c r="BO19" s="444"/>
      <c r="BP19" s="444"/>
      <c r="BQ19" s="444"/>
      <c r="BR19" s="444"/>
      <c r="BS19" s="444"/>
      <c r="BT19" s="444"/>
      <c r="BU19" s="445"/>
      <c r="BV19" s="443">
        <v>32156686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35738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50333951</v>
      </c>
      <c r="BO22" s="407"/>
      <c r="BP22" s="407"/>
      <c r="BQ22" s="407"/>
      <c r="BR22" s="407"/>
      <c r="BS22" s="407"/>
      <c r="BT22" s="407"/>
      <c r="BU22" s="408"/>
      <c r="BV22" s="406">
        <v>55405663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36800898</v>
      </c>
      <c r="BO23" s="444"/>
      <c r="BP23" s="444"/>
      <c r="BQ23" s="444"/>
      <c r="BR23" s="444"/>
      <c r="BS23" s="444"/>
      <c r="BT23" s="444"/>
      <c r="BU23" s="445"/>
      <c r="BV23" s="443">
        <v>40809057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9500</v>
      </c>
      <c r="R24" s="495"/>
      <c r="S24" s="495"/>
      <c r="T24" s="495"/>
      <c r="U24" s="495"/>
      <c r="V24" s="537"/>
      <c r="W24" s="589"/>
      <c r="X24" s="590"/>
      <c r="Y24" s="591"/>
      <c r="Z24" s="493" t="s">
        <v>162</v>
      </c>
      <c r="AA24" s="473"/>
      <c r="AB24" s="473"/>
      <c r="AC24" s="473"/>
      <c r="AD24" s="473"/>
      <c r="AE24" s="473"/>
      <c r="AF24" s="473"/>
      <c r="AG24" s="474"/>
      <c r="AH24" s="494">
        <v>740</v>
      </c>
      <c r="AI24" s="495"/>
      <c r="AJ24" s="495"/>
      <c r="AK24" s="495"/>
      <c r="AL24" s="537"/>
      <c r="AM24" s="494">
        <v>2350980</v>
      </c>
      <c r="AN24" s="495"/>
      <c r="AO24" s="495"/>
      <c r="AP24" s="495"/>
      <c r="AQ24" s="495"/>
      <c r="AR24" s="537"/>
      <c r="AS24" s="494">
        <v>3177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35101555</v>
      </c>
      <c r="BO24" s="444"/>
      <c r="BP24" s="444"/>
      <c r="BQ24" s="444"/>
      <c r="BR24" s="444"/>
      <c r="BS24" s="444"/>
      <c r="BT24" s="444"/>
      <c r="BU24" s="445"/>
      <c r="BV24" s="443">
        <v>37538444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7000</v>
      </c>
      <c r="R25" s="495"/>
      <c r="S25" s="495"/>
      <c r="T25" s="495"/>
      <c r="U25" s="495"/>
      <c r="V25" s="537"/>
      <c r="W25" s="589"/>
      <c r="X25" s="590"/>
      <c r="Y25" s="591"/>
      <c r="Z25" s="493" t="s">
        <v>165</v>
      </c>
      <c r="AA25" s="473"/>
      <c r="AB25" s="473"/>
      <c r="AC25" s="473"/>
      <c r="AD25" s="473"/>
      <c r="AE25" s="473"/>
      <c r="AF25" s="473"/>
      <c r="AG25" s="474"/>
      <c r="AH25" s="494">
        <v>127</v>
      </c>
      <c r="AI25" s="495"/>
      <c r="AJ25" s="495"/>
      <c r="AK25" s="495"/>
      <c r="AL25" s="537"/>
      <c r="AM25" s="494">
        <v>377063</v>
      </c>
      <c r="AN25" s="495"/>
      <c r="AO25" s="495"/>
      <c r="AP25" s="495"/>
      <c r="AQ25" s="495"/>
      <c r="AR25" s="537"/>
      <c r="AS25" s="494">
        <v>2969</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2894334</v>
      </c>
      <c r="BO25" s="407"/>
      <c r="BP25" s="407"/>
      <c r="BQ25" s="407"/>
      <c r="BR25" s="407"/>
      <c r="BS25" s="407"/>
      <c r="BT25" s="407"/>
      <c r="BU25" s="408"/>
      <c r="BV25" s="406">
        <v>2248152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6170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9942</v>
      </c>
      <c r="AN26" s="495"/>
      <c r="AO26" s="495"/>
      <c r="AP26" s="495"/>
      <c r="AQ26" s="495"/>
      <c r="AR26" s="537"/>
      <c r="AS26" s="494">
        <v>3314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4810</v>
      </c>
      <c r="R27" s="495"/>
      <c r="S27" s="495"/>
      <c r="T27" s="495"/>
      <c r="U27" s="495"/>
      <c r="V27" s="537"/>
      <c r="W27" s="589"/>
      <c r="X27" s="590"/>
      <c r="Y27" s="591"/>
      <c r="Z27" s="493" t="s">
        <v>171</v>
      </c>
      <c r="AA27" s="473"/>
      <c r="AB27" s="473"/>
      <c r="AC27" s="473"/>
      <c r="AD27" s="473"/>
      <c r="AE27" s="473"/>
      <c r="AF27" s="473"/>
      <c r="AG27" s="474"/>
      <c r="AH27" s="494">
        <v>24</v>
      </c>
      <c r="AI27" s="495"/>
      <c r="AJ27" s="495"/>
      <c r="AK27" s="495"/>
      <c r="AL27" s="537"/>
      <c r="AM27" s="494">
        <v>80208</v>
      </c>
      <c r="AN27" s="495"/>
      <c r="AO27" s="495"/>
      <c r="AP27" s="495"/>
      <c r="AQ27" s="495"/>
      <c r="AR27" s="537"/>
      <c r="AS27" s="494">
        <v>3342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200000</v>
      </c>
      <c r="BO27" s="563"/>
      <c r="BP27" s="563"/>
      <c r="BQ27" s="563"/>
      <c r="BR27" s="563"/>
      <c r="BS27" s="563"/>
      <c r="BT27" s="563"/>
      <c r="BU27" s="564"/>
      <c r="BV27" s="562">
        <v>200000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4240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6324569</v>
      </c>
      <c r="BO28" s="407"/>
      <c r="BP28" s="407"/>
      <c r="BQ28" s="407"/>
      <c r="BR28" s="407"/>
      <c r="BS28" s="407"/>
      <c r="BT28" s="407"/>
      <c r="BU28" s="408"/>
      <c r="BV28" s="406">
        <v>6324261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20</v>
      </c>
      <c r="M29" s="495"/>
      <c r="N29" s="495"/>
      <c r="O29" s="495"/>
      <c r="P29" s="537"/>
      <c r="Q29" s="494">
        <v>3910</v>
      </c>
      <c r="R29" s="495"/>
      <c r="S29" s="495"/>
      <c r="T29" s="495"/>
      <c r="U29" s="495"/>
      <c r="V29" s="537"/>
      <c r="W29" s="592"/>
      <c r="X29" s="593"/>
      <c r="Y29" s="594"/>
      <c r="Z29" s="493" t="s">
        <v>177</v>
      </c>
      <c r="AA29" s="473"/>
      <c r="AB29" s="473"/>
      <c r="AC29" s="473"/>
      <c r="AD29" s="473"/>
      <c r="AE29" s="473"/>
      <c r="AF29" s="473"/>
      <c r="AG29" s="474"/>
      <c r="AH29" s="494">
        <v>764</v>
      </c>
      <c r="AI29" s="495"/>
      <c r="AJ29" s="495"/>
      <c r="AK29" s="495"/>
      <c r="AL29" s="537"/>
      <c r="AM29" s="494">
        <v>2431188</v>
      </c>
      <c r="AN29" s="495"/>
      <c r="AO29" s="495"/>
      <c r="AP29" s="495"/>
      <c r="AQ29" s="495"/>
      <c r="AR29" s="537"/>
      <c r="AS29" s="494">
        <v>3182</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460302</v>
      </c>
      <c r="BO29" s="444"/>
      <c r="BP29" s="444"/>
      <c r="BQ29" s="444"/>
      <c r="BR29" s="444"/>
      <c r="BS29" s="444"/>
      <c r="BT29" s="444"/>
      <c r="BU29" s="445"/>
      <c r="BV29" s="443">
        <v>2027960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8193160</v>
      </c>
      <c r="BO30" s="563"/>
      <c r="BP30" s="563"/>
      <c r="BQ30" s="563"/>
      <c r="BR30" s="563"/>
      <c r="BS30" s="563"/>
      <c r="BT30" s="563"/>
      <c r="BU30" s="564"/>
      <c r="BV30" s="562">
        <v>7711102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IF('各会計、関係団体の財政状況及び健全化判断比率'!B34="","",'各会計、関係団体の財政状況及び健全化判断比率'!B34)</f>
        <v>水道事業会計</v>
      </c>
      <c r="AP34" s="634"/>
      <c r="AQ34" s="634"/>
      <c r="AR34" s="634"/>
      <c r="AS34" s="634"/>
      <c r="AT34" s="634"/>
      <c r="AU34" s="634"/>
      <c r="AV34" s="634"/>
      <c r="AW34" s="634"/>
      <c r="AX34" s="634"/>
      <c r="AY34" s="634"/>
      <c r="AZ34" s="634"/>
      <c r="BA34" s="634"/>
      <c r="BB34" s="634"/>
      <c r="BC34" s="634"/>
      <c r="BD34" s="181"/>
      <c r="BE34" s="633">
        <f>IF(BG34="","",MAX(C34:D43,U34:V43,AM34:AN43)+1)</f>
        <v>12</v>
      </c>
      <c r="BF34" s="633"/>
      <c r="BG34" s="634" t="str">
        <f>IF('各会計、関係団体の財政状況及び健全化判断比率'!B37="","",'各会計、関係団体の財政状況及び健全化判断比率'!B37)</f>
        <v>港湾上屋事業特別会計</v>
      </c>
      <c r="BH34" s="634"/>
      <c r="BI34" s="634"/>
      <c r="BJ34" s="634"/>
      <c r="BK34" s="634"/>
      <c r="BL34" s="634"/>
      <c r="BM34" s="634"/>
      <c r="BN34" s="634"/>
      <c r="BO34" s="634"/>
      <c r="BP34" s="634"/>
      <c r="BQ34" s="634"/>
      <c r="BR34" s="634"/>
      <c r="BS34" s="634"/>
      <c r="BT34" s="634"/>
      <c r="BU34" s="634"/>
      <c r="BV34" s="181"/>
      <c r="BW34" s="633">
        <f>IF(BY34="","",MAX(C34:D43,U34:V43,AM34:AN43,BE34:BF43)+1)</f>
        <v>16</v>
      </c>
      <c r="BX34" s="633"/>
      <c r="BY34" s="634" t="str">
        <f>IF('各会計、関係団体の財政状況及び健全化判断比率'!B68="","",'各会計、関係団体の財政状況及び健全化判断比率'!B68)</f>
        <v>愛媛県市町総合事務組合（退職手当事業分）</v>
      </c>
      <c r="BZ34" s="634"/>
      <c r="CA34" s="634"/>
      <c r="CB34" s="634"/>
      <c r="CC34" s="634"/>
      <c r="CD34" s="634"/>
      <c r="CE34" s="634"/>
      <c r="CF34" s="634"/>
      <c r="CG34" s="634"/>
      <c r="CH34" s="634"/>
      <c r="CI34" s="634"/>
      <c r="CJ34" s="634"/>
      <c r="CK34" s="634"/>
      <c r="CL34" s="634"/>
      <c r="CM34" s="634"/>
      <c r="CN34" s="181"/>
      <c r="CO34" s="633">
        <f>IF(CQ34="","",MAX(C34:D43,U34:V43,AM34:AN43,BE34:BF43,BW34:BX43)+1)</f>
        <v>25</v>
      </c>
      <c r="CP34" s="633"/>
      <c r="CQ34" s="634" t="str">
        <f>IF('各会計、関係団体の財政状況及び健全化判断比率'!BS7="","",'各会計、関係団体の財政状況及び健全化判断比率'!BS7)</f>
        <v>株式会社やまびこ</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福祉バス事業特別会計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国民健康保険診療所事業特別会計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IF('各会計、関係団体の財政状況及び健全化判断比率'!B35="","",'各会計、関係団体の財政状況及び健全化判断比率'!B35)</f>
        <v>工業用水道事業会計</v>
      </c>
      <c r="AP35" s="634"/>
      <c r="AQ35" s="634"/>
      <c r="AR35" s="634"/>
      <c r="AS35" s="634"/>
      <c r="AT35" s="634"/>
      <c r="AU35" s="634"/>
      <c r="AV35" s="634"/>
      <c r="AW35" s="634"/>
      <c r="AX35" s="634"/>
      <c r="AY35" s="634"/>
      <c r="AZ35" s="634"/>
      <c r="BA35" s="634"/>
      <c r="BB35" s="634"/>
      <c r="BC35" s="634"/>
      <c r="BD35" s="181"/>
      <c r="BE35" s="633">
        <f t="shared" ref="BE35:BE43" si="1">IF(BG35="","",BE34+1)</f>
        <v>13</v>
      </c>
      <c r="BF35" s="633"/>
      <c r="BG35" s="634" t="str">
        <f>IF('各会計、関係団体の財政状況及び健全化判断比率'!B38="","",'各会計、関係団体の財政状況及び健全化判断比率'!B38)</f>
        <v>西部臨海土地造成事業特別会計</v>
      </c>
      <c r="BH35" s="634"/>
      <c r="BI35" s="634"/>
      <c r="BJ35" s="634"/>
      <c r="BK35" s="634"/>
      <c r="BL35" s="634"/>
      <c r="BM35" s="634"/>
      <c r="BN35" s="634"/>
      <c r="BO35" s="634"/>
      <c r="BP35" s="634"/>
      <c r="BQ35" s="634"/>
      <c r="BR35" s="634"/>
      <c r="BS35" s="634"/>
      <c r="BT35" s="634"/>
      <c r="BU35" s="634"/>
      <c r="BV35" s="181"/>
      <c r="BW35" s="633">
        <f t="shared" ref="BW35:BW43" si="2">IF(BY35="","",BW34+1)</f>
        <v>17</v>
      </c>
      <c r="BX35" s="633"/>
      <c r="BY35" s="634" t="str">
        <f>IF('各会計、関係団体の財政状況及び健全化判断比率'!B69="","",'各会計、関係団体の財政状況及び健全化判断比率'!B69)</f>
        <v>愛媛県市町総合事務組合（消防補償事業分）</v>
      </c>
      <c r="BZ35" s="634"/>
      <c r="CA35" s="634"/>
      <c r="CB35" s="634"/>
      <c r="CC35" s="634"/>
      <c r="CD35" s="634"/>
      <c r="CE35" s="634"/>
      <c r="CF35" s="634"/>
      <c r="CG35" s="634"/>
      <c r="CH35" s="634"/>
      <c r="CI35" s="634"/>
      <c r="CJ35" s="634"/>
      <c r="CK35" s="634"/>
      <c r="CL35" s="634"/>
      <c r="CM35" s="634"/>
      <c r="CN35" s="181"/>
      <c r="CO35" s="633">
        <f t="shared" ref="CO35:CO43" si="3">IF(CQ35="","",CO34+1)</f>
        <v>26</v>
      </c>
      <c r="CP35" s="633"/>
      <c r="CQ35" s="634" t="str">
        <f>IF('各会計、関係団体の財政状況及び健全化判断比率'!BS8="","",'各会計、関係団体の財政状況及び健全化判断比率'!BS8)</f>
        <v>公益財団法人四国中央市スポーツ協会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IF('各会計、関係団体の財政状況及び健全化判断比率'!B36="","",'各会計、関係団体の財政状況及び健全化判断比率'!B36)</f>
        <v>公共下水道事業会計</v>
      </c>
      <c r="AP36" s="634"/>
      <c r="AQ36" s="634"/>
      <c r="AR36" s="634"/>
      <c r="AS36" s="634"/>
      <c r="AT36" s="634"/>
      <c r="AU36" s="634"/>
      <c r="AV36" s="634"/>
      <c r="AW36" s="634"/>
      <c r="AX36" s="634"/>
      <c r="AY36" s="634"/>
      <c r="AZ36" s="634"/>
      <c r="BA36" s="634"/>
      <c r="BB36" s="634"/>
      <c r="BC36" s="634"/>
      <c r="BD36" s="181"/>
      <c r="BE36" s="633">
        <f t="shared" si="1"/>
        <v>14</v>
      </c>
      <c r="BF36" s="633"/>
      <c r="BG36" s="634" t="str">
        <f>IF('各会計、関係団体の財政状況及び健全化判断比率'!B39="","",'各会計、関係団体の財政状況及び健全化判断比率'!B39)</f>
        <v>寒川東部臨海土地造成事業特別会計</v>
      </c>
      <c r="BH36" s="634"/>
      <c r="BI36" s="634"/>
      <c r="BJ36" s="634"/>
      <c r="BK36" s="634"/>
      <c r="BL36" s="634"/>
      <c r="BM36" s="634"/>
      <c r="BN36" s="634"/>
      <c r="BO36" s="634"/>
      <c r="BP36" s="634"/>
      <c r="BQ36" s="634"/>
      <c r="BR36" s="634"/>
      <c r="BS36" s="634"/>
      <c r="BT36" s="634"/>
      <c r="BU36" s="634"/>
      <c r="BV36" s="181"/>
      <c r="BW36" s="633">
        <f t="shared" si="2"/>
        <v>18</v>
      </c>
      <c r="BX36" s="633"/>
      <c r="BY36" s="634" t="str">
        <f>IF('各会計、関係団体の財政状況及び健全化判断比率'!B70="","",'各会計、関係団体の財政状況及び健全化判断比率'!B70)</f>
        <v>愛媛県市町総合事務組合（交通災害事業分）</v>
      </c>
      <c r="BZ36" s="634"/>
      <c r="CA36" s="634"/>
      <c r="CB36" s="634"/>
      <c r="CC36" s="634"/>
      <c r="CD36" s="634"/>
      <c r="CE36" s="634"/>
      <c r="CF36" s="634"/>
      <c r="CG36" s="634"/>
      <c r="CH36" s="634"/>
      <c r="CI36" s="634"/>
      <c r="CJ36" s="634"/>
      <c r="CK36" s="634"/>
      <c r="CL36" s="634"/>
      <c r="CM36" s="634"/>
      <c r="CN36" s="181"/>
      <c r="CO36" s="633">
        <f t="shared" si="3"/>
        <v>27</v>
      </c>
      <c r="CP36" s="633"/>
      <c r="CQ36" s="634" t="str">
        <f>IF('各会計、関係団体の財政状況及び健全化判断比率'!BS9="","",'各会計、関係団体の財政状況及び健全化判断比率'!BS9)</f>
        <v>株式会社四国中央テレビ</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駐車場事業特別会計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15</v>
      </c>
      <c r="BF37" s="633"/>
      <c r="BG37" s="634" t="str">
        <f>IF('各会計、関係団体の財政状況及び健全化判断比率'!B40="","",'各会計、関係団体の財政状況及び健全化判断比率'!B40)</f>
        <v>城山下臨海土地造成事業特別会計</v>
      </c>
      <c r="BH37" s="634"/>
      <c r="BI37" s="634"/>
      <c r="BJ37" s="634"/>
      <c r="BK37" s="634"/>
      <c r="BL37" s="634"/>
      <c r="BM37" s="634"/>
      <c r="BN37" s="634"/>
      <c r="BO37" s="634"/>
      <c r="BP37" s="634"/>
      <c r="BQ37" s="634"/>
      <c r="BR37" s="634"/>
      <c r="BS37" s="634"/>
      <c r="BT37" s="634"/>
      <c r="BU37" s="634"/>
      <c r="BV37" s="181"/>
      <c r="BW37" s="633">
        <f t="shared" si="2"/>
        <v>19</v>
      </c>
      <c r="BX37" s="633"/>
      <c r="BY37" s="634" t="str">
        <f>IF('各会計、関係団体の財政状況及び健全化判断比率'!B71="","",'各会計、関係団体の財政状況及び健全化判断比率'!B71)</f>
        <v>愛媛県市町総合事務組合（自治会館事業分）</v>
      </c>
      <c r="BZ37" s="634"/>
      <c r="CA37" s="634"/>
      <c r="CB37" s="634"/>
      <c r="CC37" s="634"/>
      <c r="CD37" s="634"/>
      <c r="CE37" s="634"/>
      <c r="CF37" s="634"/>
      <c r="CG37" s="634"/>
      <c r="CH37" s="634"/>
      <c r="CI37" s="634"/>
      <c r="CJ37" s="634"/>
      <c r="CK37" s="634"/>
      <c r="CL37" s="634"/>
      <c r="CM37" s="634"/>
      <c r="CN37" s="181"/>
      <c r="CO37" s="633">
        <f t="shared" si="3"/>
        <v>28</v>
      </c>
      <c r="CP37" s="633"/>
      <c r="CQ37" s="634" t="str">
        <f>IF('各会計、関係団体の財政状況及び健全化判断比率'!BS10="","",'各会計、関係団体の財政状況及び健全化判断比率'!BS10)</f>
        <v>株式会社四国中央市総合サービス</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7</v>
      </c>
      <c r="V38" s="633"/>
      <c r="W38" s="634" t="str">
        <f>IF('各会計、関係団体の財政状況及び健全化判断比率'!B32="","",'各会計、関係団体の財政状況及び健全化判断比率'!B32)</f>
        <v>介護予防支援事業特別会計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20</v>
      </c>
      <c r="BX38" s="633"/>
      <c r="BY38" s="634" t="str">
        <f>IF('各会計、関係団体の財政状況及び健全化判断比率'!B72="","",'各会計、関係団体の財政状況及び健全化判断比率'!B72)</f>
        <v>愛媛県市町総合事務組合（議員公務災害事業分）</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f t="shared" si="4"/>
        <v>8</v>
      </c>
      <c r="V39" s="633"/>
      <c r="W39" s="634" t="str">
        <f>IF('各会計、関係団体の財政状況及び健全化判断比率'!B33="","",'各会計、関係団体の財政状況及び健全化判断比率'!B33)</f>
        <v>後期高齢者医療保険事業特別会計</v>
      </c>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21</v>
      </c>
      <c r="BX39" s="633"/>
      <c r="BY39" s="634" t="str">
        <f>IF('各会計、関係団体の財政状況及び健全化判断比率'!B73="","",'各会計、関係団体の財政状況及び健全化判断比率'!B73)</f>
        <v>愛媛県市町総合事務組合（共通経費分）</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22</v>
      </c>
      <c r="BX40" s="633"/>
      <c r="BY40" s="634" t="str">
        <f>IF('各会計、関係団体の財政状況及び健全化判断比率'!B74="","",'各会計、関係団体の財政状況及び健全化判断比率'!B74)</f>
        <v>愛媛地方税滞納整理機構</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23</v>
      </c>
      <c r="BX41" s="633"/>
      <c r="BY41" s="634" t="str">
        <f>IF('各会計、関係団体の財政状況及び健全化判断比率'!B75="","",'各会計、関係団体の財政状況及び健全化判断比率'!B75)</f>
        <v>愛媛県後期高齢者医療広域連合（一般会計）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24</v>
      </c>
      <c r="BX42" s="633"/>
      <c r="BY42" s="634" t="str">
        <f>IF('各会計、関係団体の財政状況及び健全化判断比率'!B76="","",'各会計、関係団体の財政状況及び健全化判断比率'!B76)</f>
        <v>愛媛県後期高齢者医療広域連合（後期高齢者医療特別会計）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FjGcRA7cfwW8ZZrvGwaT9eHMOD+EHMK7LBwZfSOy6uNZBAmYhP6kxYAMcXlgj+MCWKFDff+EzcyiAlle6LkxPw==" saltValue="xGop+K8khOEQlDZWlZpF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87" t="s">
        <v>541</v>
      </c>
      <c r="D34" s="1187"/>
      <c r="E34" s="1188"/>
      <c r="F34" s="32">
        <v>13.45</v>
      </c>
      <c r="G34" s="33">
        <v>16.149999999999999</v>
      </c>
      <c r="H34" s="33">
        <v>19.05</v>
      </c>
      <c r="I34" s="33">
        <v>23.66</v>
      </c>
      <c r="J34" s="34">
        <v>25.42</v>
      </c>
      <c r="K34" s="22"/>
      <c r="L34" s="22"/>
      <c r="M34" s="22"/>
      <c r="N34" s="22"/>
      <c r="O34" s="22"/>
      <c r="P34" s="22"/>
    </row>
    <row r="35" spans="1:16" ht="39" customHeight="1" x14ac:dyDescent="0.2">
      <c r="A35" s="22"/>
      <c r="B35" s="35"/>
      <c r="C35" s="1181" t="s">
        <v>542</v>
      </c>
      <c r="D35" s="1182"/>
      <c r="E35" s="1183"/>
      <c r="F35" s="36">
        <v>8.27</v>
      </c>
      <c r="G35" s="37">
        <v>13.16</v>
      </c>
      <c r="H35" s="37">
        <v>16.12</v>
      </c>
      <c r="I35" s="37">
        <v>13.47</v>
      </c>
      <c r="J35" s="38">
        <v>13.55</v>
      </c>
      <c r="K35" s="22"/>
      <c r="L35" s="22"/>
      <c r="M35" s="22"/>
      <c r="N35" s="22"/>
      <c r="O35" s="22"/>
      <c r="P35" s="22"/>
    </row>
    <row r="36" spans="1:16" ht="39" customHeight="1" x14ac:dyDescent="0.2">
      <c r="A36" s="22"/>
      <c r="B36" s="35"/>
      <c r="C36" s="1181" t="s">
        <v>543</v>
      </c>
      <c r="D36" s="1182"/>
      <c r="E36" s="1183"/>
      <c r="F36" s="36">
        <v>7.95</v>
      </c>
      <c r="G36" s="37">
        <v>10.33</v>
      </c>
      <c r="H36" s="37">
        <v>11.06</v>
      </c>
      <c r="I36" s="37">
        <v>12.53</v>
      </c>
      <c r="J36" s="38">
        <v>12.02</v>
      </c>
      <c r="K36" s="22"/>
      <c r="L36" s="22"/>
      <c r="M36" s="22"/>
      <c r="N36" s="22"/>
      <c r="O36" s="22"/>
      <c r="P36" s="22"/>
    </row>
    <row r="37" spans="1:16" ht="39" customHeight="1" x14ac:dyDescent="0.2">
      <c r="A37" s="22"/>
      <c r="B37" s="35"/>
      <c r="C37" s="1181" t="s">
        <v>544</v>
      </c>
      <c r="D37" s="1182"/>
      <c r="E37" s="1183"/>
      <c r="F37" s="36">
        <v>0.64</v>
      </c>
      <c r="G37" s="37">
        <v>0.63</v>
      </c>
      <c r="H37" s="37">
        <v>0.8</v>
      </c>
      <c r="I37" s="37">
        <v>0.96</v>
      </c>
      <c r="J37" s="38">
        <v>0.95</v>
      </c>
      <c r="K37" s="22"/>
      <c r="L37" s="22"/>
      <c r="M37" s="22"/>
      <c r="N37" s="22"/>
      <c r="O37" s="22"/>
      <c r="P37" s="22"/>
    </row>
    <row r="38" spans="1:16" ht="39" customHeight="1" x14ac:dyDescent="0.2">
      <c r="A38" s="22"/>
      <c r="B38" s="35"/>
      <c r="C38" s="1181" t="s">
        <v>545</v>
      </c>
      <c r="D38" s="1182"/>
      <c r="E38" s="1183"/>
      <c r="F38" s="36">
        <v>0.4</v>
      </c>
      <c r="G38" s="37">
        <v>0.61</v>
      </c>
      <c r="H38" s="37">
        <v>0.65</v>
      </c>
      <c r="I38" s="37">
        <v>0.66</v>
      </c>
      <c r="J38" s="38">
        <v>0.93</v>
      </c>
      <c r="K38" s="22"/>
      <c r="L38" s="22"/>
      <c r="M38" s="22"/>
      <c r="N38" s="22"/>
      <c r="O38" s="22"/>
      <c r="P38" s="22"/>
    </row>
    <row r="39" spans="1:16" ht="39" customHeight="1" x14ac:dyDescent="0.2">
      <c r="A39" s="22"/>
      <c r="B39" s="35"/>
      <c r="C39" s="1181" t="s">
        <v>546</v>
      </c>
      <c r="D39" s="1182"/>
      <c r="E39" s="1183"/>
      <c r="F39" s="36">
        <v>1.08</v>
      </c>
      <c r="G39" s="37">
        <v>0.99</v>
      </c>
      <c r="H39" s="37">
        <v>1</v>
      </c>
      <c r="I39" s="37">
        <v>1.19</v>
      </c>
      <c r="J39" s="38">
        <v>0.8</v>
      </c>
      <c r="K39" s="22"/>
      <c r="L39" s="22"/>
      <c r="M39" s="22"/>
      <c r="N39" s="22"/>
      <c r="O39" s="22"/>
      <c r="P39" s="22"/>
    </row>
    <row r="40" spans="1:16" ht="39" customHeight="1" x14ac:dyDescent="0.2">
      <c r="A40" s="22"/>
      <c r="B40" s="35"/>
      <c r="C40" s="1181" t="s">
        <v>547</v>
      </c>
      <c r="D40" s="1182"/>
      <c r="E40" s="1183"/>
      <c r="F40" s="36">
        <v>0.21</v>
      </c>
      <c r="G40" s="37">
        <v>0.21</v>
      </c>
      <c r="H40" s="37">
        <v>0.19</v>
      </c>
      <c r="I40" s="37">
        <v>0.23</v>
      </c>
      <c r="J40" s="38">
        <v>0.23</v>
      </c>
      <c r="K40" s="22"/>
      <c r="L40" s="22"/>
      <c r="M40" s="22"/>
      <c r="N40" s="22"/>
      <c r="O40" s="22"/>
      <c r="P40" s="22"/>
    </row>
    <row r="41" spans="1:16" ht="39" customHeight="1" x14ac:dyDescent="0.2">
      <c r="A41" s="22"/>
      <c r="B41" s="35"/>
      <c r="C41" s="1181" t="s">
        <v>548</v>
      </c>
      <c r="D41" s="1182"/>
      <c r="E41" s="1183"/>
      <c r="F41" s="36">
        <v>1.1000000000000001</v>
      </c>
      <c r="G41" s="37">
        <v>0.77</v>
      </c>
      <c r="H41" s="37">
        <v>0.28999999999999998</v>
      </c>
      <c r="I41" s="37">
        <v>0.18</v>
      </c>
      <c r="J41" s="38">
        <v>0.2</v>
      </c>
      <c r="K41" s="22"/>
      <c r="L41" s="22"/>
      <c r="M41" s="22"/>
      <c r="N41" s="22"/>
      <c r="O41" s="22"/>
      <c r="P41" s="22"/>
    </row>
    <row r="42" spans="1:16" ht="39" customHeight="1" x14ac:dyDescent="0.2">
      <c r="A42" s="22"/>
      <c r="B42" s="39"/>
      <c r="C42" s="1181" t="s">
        <v>549</v>
      </c>
      <c r="D42" s="1182"/>
      <c r="E42" s="1183"/>
      <c r="F42" s="36" t="s">
        <v>550</v>
      </c>
      <c r="G42" s="37" t="s">
        <v>551</v>
      </c>
      <c r="H42" s="37" t="s">
        <v>496</v>
      </c>
      <c r="I42" s="37" t="s">
        <v>496</v>
      </c>
      <c r="J42" s="38" t="s">
        <v>496</v>
      </c>
      <c r="K42" s="22"/>
      <c r="L42" s="22"/>
      <c r="M42" s="22"/>
      <c r="N42" s="22"/>
      <c r="O42" s="22"/>
      <c r="P42" s="22"/>
    </row>
    <row r="43" spans="1:16" ht="39" customHeight="1" thickBot="1" x14ac:dyDescent="0.25">
      <c r="A43" s="22"/>
      <c r="B43" s="40"/>
      <c r="C43" s="1184" t="s">
        <v>552</v>
      </c>
      <c r="D43" s="1185"/>
      <c r="E43" s="1186"/>
      <c r="F43" s="41">
        <v>1.9</v>
      </c>
      <c r="G43" s="42">
        <v>0.04</v>
      </c>
      <c r="H43" s="42">
        <v>0.03</v>
      </c>
      <c r="I43" s="42">
        <v>0.03</v>
      </c>
      <c r="J43" s="43">
        <v>0.04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GFF3eExTUbowP5S5EZV1t2KOj6cXaYwGUWxSF7nQAbXgp7hAe7RGqQJyzJnBHf3+Nl9NX60LjCdjmXdzC60Sg==" saltValue="bhR92mGOs7ihUkb+nbsT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4844</v>
      </c>
      <c r="L45" s="60">
        <v>5076</v>
      </c>
      <c r="M45" s="60">
        <v>5035</v>
      </c>
      <c r="N45" s="60">
        <v>5060</v>
      </c>
      <c r="O45" s="61">
        <v>4927</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496</v>
      </c>
      <c r="L46" s="64" t="s">
        <v>496</v>
      </c>
      <c r="M46" s="64" t="s">
        <v>496</v>
      </c>
      <c r="N46" s="64" t="s">
        <v>496</v>
      </c>
      <c r="O46" s="65" t="s">
        <v>496</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496</v>
      </c>
      <c r="L47" s="64" t="s">
        <v>496</v>
      </c>
      <c r="M47" s="64" t="s">
        <v>496</v>
      </c>
      <c r="N47" s="64" t="s">
        <v>496</v>
      </c>
      <c r="O47" s="65" t="s">
        <v>496</v>
      </c>
      <c r="P47" s="48"/>
      <c r="Q47" s="48"/>
      <c r="R47" s="48"/>
      <c r="S47" s="48"/>
      <c r="T47" s="48"/>
      <c r="U47" s="48"/>
    </row>
    <row r="48" spans="1:21" ht="30.75" customHeight="1" x14ac:dyDescent="0.2">
      <c r="A48" s="48"/>
      <c r="B48" s="1191"/>
      <c r="C48" s="1192"/>
      <c r="D48" s="62"/>
      <c r="E48" s="1197" t="s">
        <v>13</v>
      </c>
      <c r="F48" s="1197"/>
      <c r="G48" s="1197"/>
      <c r="H48" s="1197"/>
      <c r="I48" s="1197"/>
      <c r="J48" s="1198"/>
      <c r="K48" s="63">
        <v>1001</v>
      </c>
      <c r="L48" s="64">
        <v>896</v>
      </c>
      <c r="M48" s="64">
        <v>921</v>
      </c>
      <c r="N48" s="64">
        <v>733</v>
      </c>
      <c r="O48" s="65">
        <v>749</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496</v>
      </c>
      <c r="L49" s="64" t="s">
        <v>496</v>
      </c>
      <c r="M49" s="64" t="s">
        <v>496</v>
      </c>
      <c r="N49" s="64" t="s">
        <v>496</v>
      </c>
      <c r="O49" s="65" t="s">
        <v>496</v>
      </c>
      <c r="P49" s="48"/>
      <c r="Q49" s="48"/>
      <c r="R49" s="48"/>
      <c r="S49" s="48"/>
      <c r="T49" s="48"/>
      <c r="U49" s="48"/>
    </row>
    <row r="50" spans="1:21" ht="30.75" customHeight="1" x14ac:dyDescent="0.2">
      <c r="A50" s="48"/>
      <c r="B50" s="1191"/>
      <c r="C50" s="1192"/>
      <c r="D50" s="62"/>
      <c r="E50" s="1197" t="s">
        <v>15</v>
      </c>
      <c r="F50" s="1197"/>
      <c r="G50" s="1197"/>
      <c r="H50" s="1197"/>
      <c r="I50" s="1197"/>
      <c r="J50" s="1198"/>
      <c r="K50" s="63">
        <v>66</v>
      </c>
      <c r="L50" s="64">
        <v>64</v>
      </c>
      <c r="M50" s="64">
        <v>27</v>
      </c>
      <c r="N50" s="64">
        <v>24</v>
      </c>
      <c r="O50" s="65" t="s">
        <v>496</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t="s">
        <v>496</v>
      </c>
      <c r="M51" s="64" t="s">
        <v>496</v>
      </c>
      <c r="N51" s="64" t="s">
        <v>496</v>
      </c>
      <c r="O51" s="65" t="s">
        <v>496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4193</v>
      </c>
      <c r="L52" s="64">
        <v>4247</v>
      </c>
      <c r="M52" s="64">
        <v>4465</v>
      </c>
      <c r="N52" s="64">
        <v>4038</v>
      </c>
      <c r="O52" s="65">
        <v>3863</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1718</v>
      </c>
      <c r="L53" s="69">
        <v>1789</v>
      </c>
      <c r="M53" s="69">
        <v>1518</v>
      </c>
      <c r="N53" s="69">
        <v>1779</v>
      </c>
      <c r="O53" s="70">
        <v>1813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580</v>
      </c>
      <c r="L58" s="84" t="s">
        <v>580</v>
      </c>
      <c r="M58" s="84" t="s">
        <v>580</v>
      </c>
      <c r="N58" s="84" t="s">
        <v>580</v>
      </c>
      <c r="O58" s="85" t="s">
        <v>580</v>
      </c>
    </row>
    <row r="59" spans="1:21" ht="31.5" customHeight="1" x14ac:dyDescent="0.2">
      <c r="B59" s="1207"/>
      <c r="C59" s="1208"/>
      <c r="D59" s="1214" t="s">
        <v>26</v>
      </c>
      <c r="E59" s="1215"/>
      <c r="F59" s="1215"/>
      <c r="G59" s="1215"/>
      <c r="H59" s="1215"/>
      <c r="I59" s="1215"/>
      <c r="J59" s="1216"/>
      <c r="K59" s="86" t="s">
        <v>580</v>
      </c>
      <c r="L59" s="87" t="s">
        <v>580</v>
      </c>
      <c r="M59" s="87" t="s">
        <v>580</v>
      </c>
      <c r="N59" s="87" t="s">
        <v>580</v>
      </c>
      <c r="O59" s="88" t="s">
        <v>580</v>
      </c>
    </row>
    <row r="60" spans="1:21" ht="31.5" customHeight="1" thickBot="1" x14ac:dyDescent="0.25">
      <c r="B60" s="1209"/>
      <c r="C60" s="1210"/>
      <c r="D60" s="1217" t="s">
        <v>27</v>
      </c>
      <c r="E60" s="1218"/>
      <c r="F60" s="1218"/>
      <c r="G60" s="1218"/>
      <c r="H60" s="1218"/>
      <c r="I60" s="1218"/>
      <c r="J60" s="1219"/>
      <c r="K60" s="89" t="s">
        <v>580</v>
      </c>
      <c r="L60" s="90" t="s">
        <v>580</v>
      </c>
      <c r="M60" s="90" t="s">
        <v>580</v>
      </c>
      <c r="N60" s="90" t="s">
        <v>580</v>
      </c>
      <c r="O60" s="91" t="s">
        <v>580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oQSS7NZRoStOe2bqNTC+Hn0nsWnnXJOzHxocch40juI6M5C9EWhOAl6fkiMUZ58CzAXuZgDRUCNmN7pQvxHFg==" saltValue="tblfzLtLgKLCGwAB9axs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534</v>
      </c>
      <c r="J40" s="103" t="s">
        <v>535</v>
      </c>
      <c r="K40" s="103" t="s">
        <v>536</v>
      </c>
      <c r="L40" s="103" t="s">
        <v>537</v>
      </c>
      <c r="M40" s="104" t="s">
        <v>538</v>
      </c>
    </row>
    <row r="41" spans="2:13" ht="27.75" customHeight="1" x14ac:dyDescent="0.2">
      <c r="B41" s="1220" t="s">
        <v>30</v>
      </c>
      <c r="C41" s="1221"/>
      <c r="D41" s="105"/>
      <c r="E41" s="1226" t="s">
        <v>31</v>
      </c>
      <c r="F41" s="1226"/>
      <c r="G41" s="1226"/>
      <c r="H41" s="1227"/>
      <c r="I41" s="355">
        <v>63113</v>
      </c>
      <c r="J41" s="356">
        <v>60797</v>
      </c>
      <c r="K41" s="356">
        <v>58557</v>
      </c>
      <c r="L41" s="356">
        <v>55406</v>
      </c>
      <c r="M41" s="357">
        <v>50334</v>
      </c>
    </row>
    <row r="42" spans="2:13" ht="27.75" customHeight="1" x14ac:dyDescent="0.2">
      <c r="B42" s="1222"/>
      <c r="C42" s="1223"/>
      <c r="D42" s="106"/>
      <c r="E42" s="1228" t="s">
        <v>32</v>
      </c>
      <c r="F42" s="1228"/>
      <c r="G42" s="1228"/>
      <c r="H42" s="1229"/>
      <c r="I42" s="358">
        <v>139</v>
      </c>
      <c r="J42" s="359">
        <v>76</v>
      </c>
      <c r="K42" s="359">
        <v>24</v>
      </c>
      <c r="L42" s="359" t="s">
        <v>496</v>
      </c>
      <c r="M42" s="360" t="s">
        <v>496</v>
      </c>
    </row>
    <row r="43" spans="2:13" ht="27.75" customHeight="1" x14ac:dyDescent="0.2">
      <c r="B43" s="1222"/>
      <c r="C43" s="1223"/>
      <c r="D43" s="106"/>
      <c r="E43" s="1228" t="s">
        <v>33</v>
      </c>
      <c r="F43" s="1228"/>
      <c r="G43" s="1228"/>
      <c r="H43" s="1229"/>
      <c r="I43" s="358">
        <v>13043</v>
      </c>
      <c r="J43" s="359">
        <v>11983</v>
      </c>
      <c r="K43" s="359">
        <v>11644</v>
      </c>
      <c r="L43" s="359">
        <v>11013</v>
      </c>
      <c r="M43" s="360">
        <v>11349</v>
      </c>
    </row>
    <row r="44" spans="2:13" ht="27.75" customHeight="1" x14ac:dyDescent="0.2">
      <c r="B44" s="1222"/>
      <c r="C44" s="1223"/>
      <c r="D44" s="106"/>
      <c r="E44" s="1228" t="s">
        <v>34</v>
      </c>
      <c r="F44" s="1228"/>
      <c r="G44" s="1228"/>
      <c r="H44" s="1229"/>
      <c r="I44" s="358" t="s">
        <v>496</v>
      </c>
      <c r="J44" s="359" t="s">
        <v>496</v>
      </c>
      <c r="K44" s="359" t="s">
        <v>496</v>
      </c>
      <c r="L44" s="359" t="s">
        <v>496</v>
      </c>
      <c r="M44" s="360" t="s">
        <v>496</v>
      </c>
    </row>
    <row r="45" spans="2:13" ht="27.75" customHeight="1" x14ac:dyDescent="0.2">
      <c r="B45" s="1222"/>
      <c r="C45" s="1223"/>
      <c r="D45" s="106"/>
      <c r="E45" s="1228" t="s">
        <v>35</v>
      </c>
      <c r="F45" s="1228"/>
      <c r="G45" s="1228"/>
      <c r="H45" s="1229"/>
      <c r="I45" s="358">
        <v>5342</v>
      </c>
      <c r="J45" s="359">
        <v>5746</v>
      </c>
      <c r="K45" s="359">
        <v>5213</v>
      </c>
      <c r="L45" s="359">
        <v>5306</v>
      </c>
      <c r="M45" s="360">
        <v>5245</v>
      </c>
    </row>
    <row r="46" spans="2:13" ht="27.75" customHeight="1" x14ac:dyDescent="0.2">
      <c r="B46" s="1222"/>
      <c r="C46" s="1223"/>
      <c r="D46" s="107"/>
      <c r="E46" s="1228" t="s">
        <v>36</v>
      </c>
      <c r="F46" s="1228"/>
      <c r="G46" s="1228"/>
      <c r="H46" s="1229"/>
      <c r="I46" s="358" t="s">
        <v>496</v>
      </c>
      <c r="J46" s="359" t="s">
        <v>496</v>
      </c>
      <c r="K46" s="359" t="s">
        <v>496</v>
      </c>
      <c r="L46" s="359" t="s">
        <v>496</v>
      </c>
      <c r="M46" s="360" t="s">
        <v>496</v>
      </c>
    </row>
    <row r="47" spans="2:13" ht="27.75" customHeight="1" x14ac:dyDescent="0.2">
      <c r="B47" s="1222"/>
      <c r="C47" s="1223"/>
      <c r="D47" s="108"/>
      <c r="E47" s="1230" t="s">
        <v>37</v>
      </c>
      <c r="F47" s="1231"/>
      <c r="G47" s="1231"/>
      <c r="H47" s="1232"/>
      <c r="I47" s="358" t="s">
        <v>496</v>
      </c>
      <c r="J47" s="359" t="s">
        <v>496</v>
      </c>
      <c r="K47" s="359" t="s">
        <v>496</v>
      </c>
      <c r="L47" s="359" t="s">
        <v>496</v>
      </c>
      <c r="M47" s="360" t="s">
        <v>496</v>
      </c>
    </row>
    <row r="48" spans="2:13" ht="27.75" customHeight="1" x14ac:dyDescent="0.2">
      <c r="B48" s="1222"/>
      <c r="C48" s="1223"/>
      <c r="D48" s="106"/>
      <c r="E48" s="1228" t="s">
        <v>38</v>
      </c>
      <c r="F48" s="1228"/>
      <c r="G48" s="1228"/>
      <c r="H48" s="1229"/>
      <c r="I48" s="358" t="s">
        <v>496</v>
      </c>
      <c r="J48" s="359" t="s">
        <v>496</v>
      </c>
      <c r="K48" s="359" t="s">
        <v>496</v>
      </c>
      <c r="L48" s="359" t="s">
        <v>496</v>
      </c>
      <c r="M48" s="360" t="s">
        <v>496</v>
      </c>
    </row>
    <row r="49" spans="2:13" ht="27.75" customHeight="1" x14ac:dyDescent="0.2">
      <c r="B49" s="1224"/>
      <c r="C49" s="1225"/>
      <c r="D49" s="106"/>
      <c r="E49" s="1228" t="s">
        <v>39</v>
      </c>
      <c r="F49" s="1228"/>
      <c r="G49" s="1228"/>
      <c r="H49" s="1229"/>
      <c r="I49" s="358" t="s">
        <v>496</v>
      </c>
      <c r="J49" s="359" t="s">
        <v>496</v>
      </c>
      <c r="K49" s="359" t="s">
        <v>496</v>
      </c>
      <c r="L49" s="359" t="s">
        <v>496</v>
      </c>
      <c r="M49" s="360" t="s">
        <v>496</v>
      </c>
    </row>
    <row r="50" spans="2:13" ht="27.75" customHeight="1" x14ac:dyDescent="0.2">
      <c r="B50" s="1233" t="s">
        <v>40</v>
      </c>
      <c r="C50" s="1234"/>
      <c r="D50" s="109"/>
      <c r="E50" s="1228" t="s">
        <v>41</v>
      </c>
      <c r="F50" s="1228"/>
      <c r="G50" s="1228"/>
      <c r="H50" s="1229"/>
      <c r="I50" s="358">
        <v>8580</v>
      </c>
      <c r="J50" s="359">
        <v>9016</v>
      </c>
      <c r="K50" s="359">
        <v>11477</v>
      </c>
      <c r="L50" s="359">
        <v>13860</v>
      </c>
      <c r="M50" s="360">
        <v>12718</v>
      </c>
    </row>
    <row r="51" spans="2:13" ht="27.75" customHeight="1" x14ac:dyDescent="0.2">
      <c r="B51" s="1222"/>
      <c r="C51" s="1223"/>
      <c r="D51" s="106"/>
      <c r="E51" s="1228" t="s">
        <v>42</v>
      </c>
      <c r="F51" s="1228"/>
      <c r="G51" s="1228"/>
      <c r="H51" s="1229"/>
      <c r="I51" s="358">
        <v>311</v>
      </c>
      <c r="J51" s="359">
        <v>260</v>
      </c>
      <c r="K51" s="359">
        <v>228</v>
      </c>
      <c r="L51" s="359">
        <v>196</v>
      </c>
      <c r="M51" s="360">
        <v>156</v>
      </c>
    </row>
    <row r="52" spans="2:13" ht="27.75" customHeight="1" x14ac:dyDescent="0.2">
      <c r="B52" s="1224"/>
      <c r="C52" s="1225"/>
      <c r="D52" s="106"/>
      <c r="E52" s="1228" t="s">
        <v>43</v>
      </c>
      <c r="F52" s="1228"/>
      <c r="G52" s="1228"/>
      <c r="H52" s="1229"/>
      <c r="I52" s="358">
        <v>51586</v>
      </c>
      <c r="J52" s="359">
        <v>50001</v>
      </c>
      <c r="K52" s="359">
        <v>46678</v>
      </c>
      <c r="L52" s="359">
        <v>45428</v>
      </c>
      <c r="M52" s="360">
        <v>42634</v>
      </c>
    </row>
    <row r="53" spans="2:13" ht="27.75" customHeight="1" thickBot="1" x14ac:dyDescent="0.25">
      <c r="B53" s="1235" t="s">
        <v>19</v>
      </c>
      <c r="C53" s="1236"/>
      <c r="D53" s="110"/>
      <c r="E53" s="1237" t="s">
        <v>44</v>
      </c>
      <c r="F53" s="1237"/>
      <c r="G53" s="1237"/>
      <c r="H53" s="1238"/>
      <c r="I53" s="361">
        <v>21160</v>
      </c>
      <c r="J53" s="362">
        <v>19325</v>
      </c>
      <c r="K53" s="362">
        <v>17053</v>
      </c>
      <c r="L53" s="362">
        <v>12240</v>
      </c>
      <c r="M53" s="363">
        <v>11421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eApnHfdOSi+B8u4eS0MiSNVy2bOzp5Lw/+yw0wpMDLMSyVCCDYePAa/f+vm+GgbIn+yWYmlje9aQdKbr+BhA==" saltValue="Aj6lVk8935KKxhCCX2P9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536</v>
      </c>
      <c r="G54" s="119" t="s">
        <v>537</v>
      </c>
      <c r="H54" s="120" t="s">
        <v>538</v>
      </c>
    </row>
    <row r="55" spans="2:8" ht="52.5" customHeight="1" x14ac:dyDescent="0.2">
      <c r="B55" s="121"/>
      <c r="C55" s="1247" t="s">
        <v>46</v>
      </c>
      <c r="D55" s="1247"/>
      <c r="E55" s="1248"/>
      <c r="F55" s="122">
        <v>6324</v>
      </c>
      <c r="G55" s="122">
        <v>6324</v>
      </c>
      <c r="H55" s="123">
        <v>6325</v>
      </c>
    </row>
    <row r="56" spans="2:8" ht="52.5" customHeight="1" x14ac:dyDescent="0.2">
      <c r="B56" s="124"/>
      <c r="C56" s="1249" t="s">
        <v>47</v>
      </c>
      <c r="D56" s="1249"/>
      <c r="E56" s="1250"/>
      <c r="F56" s="125">
        <v>1128</v>
      </c>
      <c r="G56" s="125">
        <v>2028</v>
      </c>
      <c r="H56" s="126">
        <v>460</v>
      </c>
    </row>
    <row r="57" spans="2:8" ht="53.25" customHeight="1" x14ac:dyDescent="0.2">
      <c r="B57" s="124"/>
      <c r="C57" s="1251" t="s">
        <v>48</v>
      </c>
      <c r="D57" s="1251"/>
      <c r="E57" s="1252"/>
      <c r="F57" s="127">
        <v>6295</v>
      </c>
      <c r="G57" s="127">
        <v>7711</v>
      </c>
      <c r="H57" s="128">
        <v>8193</v>
      </c>
    </row>
    <row r="58" spans="2:8" ht="45.75" customHeight="1" x14ac:dyDescent="0.2">
      <c r="B58" s="129"/>
      <c r="C58" s="1239" t="s">
        <v>574</v>
      </c>
      <c r="D58" s="1240"/>
      <c r="E58" s="1241"/>
      <c r="F58" s="130">
        <v>3389</v>
      </c>
      <c r="G58" s="130">
        <v>3390</v>
      </c>
      <c r="H58" s="131">
        <v>3392</v>
      </c>
    </row>
    <row r="59" spans="2:8" ht="45.75" customHeight="1" x14ac:dyDescent="0.2">
      <c r="B59" s="129"/>
      <c r="C59" s="1239" t="s">
        <v>575</v>
      </c>
      <c r="D59" s="1240"/>
      <c r="E59" s="1241"/>
      <c r="F59" s="130">
        <v>1500</v>
      </c>
      <c r="G59" s="130">
        <v>1870</v>
      </c>
      <c r="H59" s="131">
        <v>1590</v>
      </c>
    </row>
    <row r="60" spans="2:8" ht="45.75" customHeight="1" x14ac:dyDescent="0.2">
      <c r="B60" s="129"/>
      <c r="C60" s="1239" t="s">
        <v>576</v>
      </c>
      <c r="D60" s="1240"/>
      <c r="E60" s="1241"/>
      <c r="F60" s="130">
        <v>300</v>
      </c>
      <c r="G60" s="130">
        <v>900</v>
      </c>
      <c r="H60" s="131">
        <v>1201</v>
      </c>
    </row>
    <row r="61" spans="2:8" ht="45.75" customHeight="1" x14ac:dyDescent="0.2">
      <c r="B61" s="129"/>
      <c r="C61" s="1239" t="s">
        <v>577</v>
      </c>
      <c r="D61" s="1240"/>
      <c r="E61" s="1241"/>
      <c r="F61" s="130">
        <v>431</v>
      </c>
      <c r="G61" s="130">
        <v>695</v>
      </c>
      <c r="H61" s="131">
        <v>716</v>
      </c>
    </row>
    <row r="62" spans="2:8" ht="45.75" customHeight="1" thickBot="1" x14ac:dyDescent="0.25">
      <c r="B62" s="132"/>
      <c r="C62" s="1242" t="s">
        <v>578</v>
      </c>
      <c r="D62" s="1243"/>
      <c r="E62" s="1244"/>
      <c r="F62" s="133">
        <v>107</v>
      </c>
      <c r="G62" s="133">
        <v>219</v>
      </c>
      <c r="H62" s="134">
        <v>648</v>
      </c>
    </row>
    <row r="63" spans="2:8" ht="52.5" customHeight="1" thickBot="1" x14ac:dyDescent="0.25">
      <c r="B63" s="135"/>
      <c r="C63" s="1245" t="s">
        <v>49</v>
      </c>
      <c r="D63" s="1245"/>
      <c r="E63" s="1246"/>
      <c r="F63" s="136">
        <v>13747</v>
      </c>
      <c r="G63" s="136">
        <v>16063</v>
      </c>
      <c r="H63" s="137">
        <v>14978</v>
      </c>
    </row>
    <row r="64" spans="2:8" ht="13" x14ac:dyDescent="0.2"/>
  </sheetData>
  <sheetProtection algorithmName="SHA-512" hashValue="JsD5EHAjDyKCfiLWAYEP8tAEegBWH8bzvBzZbTFOqZWOMqFvrWQJOtKYdNAZd5LPCuxE6tR/oVEBsaPyMacaDQ==" saltValue="viEE212zYyj1ZGFQ3WBK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F5BE6-0E55-46DA-8B68-A2346C1F4736}">
  <sheetPr>
    <pageSetUpPr fitToPage="1"/>
  </sheetPr>
  <dimension ref="A1:DE85"/>
  <sheetViews>
    <sheetView showGridLines="0" tabSelected="1" topLeftCell="B22" zoomScale="60" zoomScaleNormal="6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587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4" t="s">
        <v>590</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585</v>
      </c>
    </row>
    <row r="50" spans="1:109" ht="13"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534</v>
      </c>
      <c r="BQ50" s="1267"/>
      <c r="BR50" s="1267"/>
      <c r="BS50" s="1267"/>
      <c r="BT50" s="1267"/>
      <c r="BU50" s="1267"/>
      <c r="BV50" s="1267"/>
      <c r="BW50" s="1267"/>
      <c r="BX50" s="1267" t="s">
        <v>535</v>
      </c>
      <c r="BY50" s="1267"/>
      <c r="BZ50" s="1267"/>
      <c r="CA50" s="1267"/>
      <c r="CB50" s="1267"/>
      <c r="CC50" s="1267"/>
      <c r="CD50" s="1267"/>
      <c r="CE50" s="1267"/>
      <c r="CF50" s="1267" t="s">
        <v>536</v>
      </c>
      <c r="CG50" s="1267"/>
      <c r="CH50" s="1267"/>
      <c r="CI50" s="1267"/>
      <c r="CJ50" s="1267"/>
      <c r="CK50" s="1267"/>
      <c r="CL50" s="1267"/>
      <c r="CM50" s="1267"/>
      <c r="CN50" s="1267" t="s">
        <v>537</v>
      </c>
      <c r="CO50" s="1267"/>
      <c r="CP50" s="1267"/>
      <c r="CQ50" s="1267"/>
      <c r="CR50" s="1267"/>
      <c r="CS50" s="1267"/>
      <c r="CT50" s="1267"/>
      <c r="CU50" s="1267"/>
      <c r="CV50" s="1267" t="s">
        <v>538</v>
      </c>
      <c r="CW50" s="1267"/>
      <c r="CX50" s="1267"/>
      <c r="CY50" s="1267"/>
      <c r="CZ50" s="1267"/>
      <c r="DA50" s="1267"/>
      <c r="DB50" s="1267"/>
      <c r="DC50" s="1267"/>
    </row>
    <row r="51" spans="1:109" ht="13.5" customHeight="1" x14ac:dyDescent="0.2">
      <c r="B51" s="365"/>
      <c r="G51" s="1272"/>
      <c r="H51" s="1272"/>
      <c r="I51" s="1270"/>
      <c r="J51" s="1270"/>
      <c r="K51" s="1269"/>
      <c r="L51" s="1269"/>
      <c r="M51" s="1269"/>
      <c r="N51" s="1269"/>
      <c r="AM51" s="371"/>
      <c r="AN51" s="1268" t="s">
        <v>584</v>
      </c>
      <c r="AO51" s="1268"/>
      <c r="AP51" s="1268"/>
      <c r="AQ51" s="1268"/>
      <c r="AR51" s="1268"/>
      <c r="AS51" s="1268"/>
      <c r="AT51" s="1268"/>
      <c r="AU51" s="1268"/>
      <c r="AV51" s="1268"/>
      <c r="AW51" s="1268"/>
      <c r="AX51" s="1268"/>
      <c r="AY51" s="1268"/>
      <c r="AZ51" s="1268"/>
      <c r="BA51" s="1268"/>
      <c r="BB51" s="1268" t="s">
        <v>582</v>
      </c>
      <c r="BC51" s="1268"/>
      <c r="BD51" s="1268"/>
      <c r="BE51" s="1268"/>
      <c r="BF51" s="1268"/>
      <c r="BG51" s="1268"/>
      <c r="BH51" s="1268"/>
      <c r="BI51" s="1268"/>
      <c r="BJ51" s="1268"/>
      <c r="BK51" s="1268"/>
      <c r="BL51" s="1268"/>
      <c r="BM51" s="1268"/>
      <c r="BN51" s="1268"/>
      <c r="BO51" s="1268"/>
      <c r="BP51" s="1253">
        <v>108</v>
      </c>
      <c r="BQ51" s="1253"/>
      <c r="BR51" s="1253"/>
      <c r="BS51" s="1253"/>
      <c r="BT51" s="1253"/>
      <c r="BU51" s="1253"/>
      <c r="BV51" s="1253"/>
      <c r="BW51" s="1253"/>
      <c r="BX51" s="1253">
        <v>95.2</v>
      </c>
      <c r="BY51" s="1253"/>
      <c r="BZ51" s="1253"/>
      <c r="CA51" s="1253"/>
      <c r="CB51" s="1253"/>
      <c r="CC51" s="1253"/>
      <c r="CD51" s="1253"/>
      <c r="CE51" s="1253"/>
      <c r="CF51" s="1253">
        <v>79.2</v>
      </c>
      <c r="CG51" s="1253"/>
      <c r="CH51" s="1253"/>
      <c r="CI51" s="1253"/>
      <c r="CJ51" s="1253"/>
      <c r="CK51" s="1253"/>
      <c r="CL51" s="1253"/>
      <c r="CM51" s="1253"/>
      <c r="CN51" s="1253">
        <v>59.1</v>
      </c>
      <c r="CO51" s="1253"/>
      <c r="CP51" s="1253"/>
      <c r="CQ51" s="1253"/>
      <c r="CR51" s="1253"/>
      <c r="CS51" s="1253"/>
      <c r="CT51" s="1253"/>
      <c r="CU51" s="1253"/>
      <c r="CV51" s="1253">
        <v>54.3</v>
      </c>
      <c r="CW51" s="1253"/>
      <c r="CX51" s="1253"/>
      <c r="CY51" s="1253"/>
      <c r="CZ51" s="1253"/>
      <c r="DA51" s="1253"/>
      <c r="DB51" s="1253"/>
      <c r="DC51" s="1253"/>
    </row>
    <row r="52" spans="1:109" ht="13" x14ac:dyDescent="0.2">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589</v>
      </c>
      <c r="BC53" s="1268"/>
      <c r="BD53" s="1268"/>
      <c r="BE53" s="1268"/>
      <c r="BF53" s="1268"/>
      <c r="BG53" s="1268"/>
      <c r="BH53" s="1268"/>
      <c r="BI53" s="1268"/>
      <c r="BJ53" s="1268"/>
      <c r="BK53" s="1268"/>
      <c r="BL53" s="1268"/>
      <c r="BM53" s="1268"/>
      <c r="BN53" s="1268"/>
      <c r="BO53" s="1268"/>
      <c r="BP53" s="1253">
        <v>49.8</v>
      </c>
      <c r="BQ53" s="1253"/>
      <c r="BR53" s="1253"/>
      <c r="BS53" s="1253"/>
      <c r="BT53" s="1253"/>
      <c r="BU53" s="1253"/>
      <c r="BV53" s="1253"/>
      <c r="BW53" s="1253"/>
      <c r="BX53" s="1253">
        <v>51.5</v>
      </c>
      <c r="BY53" s="1253"/>
      <c r="BZ53" s="1253"/>
      <c r="CA53" s="1253"/>
      <c r="CB53" s="1253"/>
      <c r="CC53" s="1253"/>
      <c r="CD53" s="1253"/>
      <c r="CE53" s="1253"/>
      <c r="CF53" s="1253">
        <v>53.5</v>
      </c>
      <c r="CG53" s="1253"/>
      <c r="CH53" s="1253"/>
      <c r="CI53" s="1253"/>
      <c r="CJ53" s="1253"/>
      <c r="CK53" s="1253"/>
      <c r="CL53" s="1253"/>
      <c r="CM53" s="1253"/>
      <c r="CN53" s="1253">
        <v>55.3</v>
      </c>
      <c r="CO53" s="1253"/>
      <c r="CP53" s="1253"/>
      <c r="CQ53" s="1253"/>
      <c r="CR53" s="1253"/>
      <c r="CS53" s="1253"/>
      <c r="CT53" s="1253"/>
      <c r="CU53" s="1253"/>
      <c r="CV53" s="1253">
        <v>57</v>
      </c>
      <c r="CW53" s="1253"/>
      <c r="CX53" s="1253"/>
      <c r="CY53" s="1253"/>
      <c r="CZ53" s="1253"/>
      <c r="DA53" s="1253"/>
      <c r="DB53" s="1253"/>
      <c r="DC53" s="1253"/>
    </row>
    <row r="54" spans="1:109" ht="13" x14ac:dyDescent="0.2">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63"/>
      <c r="H55" s="1263"/>
      <c r="I55" s="1263"/>
      <c r="J55" s="1263"/>
      <c r="K55" s="1269"/>
      <c r="L55" s="1269"/>
      <c r="M55" s="1269"/>
      <c r="N55" s="1269"/>
      <c r="AN55" s="1267" t="s">
        <v>583</v>
      </c>
      <c r="AO55" s="1267"/>
      <c r="AP55" s="1267"/>
      <c r="AQ55" s="1267"/>
      <c r="AR55" s="1267"/>
      <c r="AS55" s="1267"/>
      <c r="AT55" s="1267"/>
      <c r="AU55" s="1267"/>
      <c r="AV55" s="1267"/>
      <c r="AW55" s="1267"/>
      <c r="AX55" s="1267"/>
      <c r="AY55" s="1267"/>
      <c r="AZ55" s="1267"/>
      <c r="BA55" s="1267"/>
      <c r="BB55" s="1268" t="s">
        <v>582</v>
      </c>
      <c r="BC55" s="1268"/>
      <c r="BD55" s="1268"/>
      <c r="BE55" s="1268"/>
      <c r="BF55" s="1268"/>
      <c r="BG55" s="1268"/>
      <c r="BH55" s="1268"/>
      <c r="BI55" s="1268"/>
      <c r="BJ55" s="1268"/>
      <c r="BK55" s="1268"/>
      <c r="BL55" s="1268"/>
      <c r="BM55" s="1268"/>
      <c r="BN55" s="1268"/>
      <c r="BO55" s="1268"/>
      <c r="BP55" s="1253">
        <v>25.5</v>
      </c>
      <c r="BQ55" s="1253"/>
      <c r="BR55" s="1253"/>
      <c r="BS55" s="1253"/>
      <c r="BT55" s="1253"/>
      <c r="BU55" s="1253"/>
      <c r="BV55" s="1253"/>
      <c r="BW55" s="1253"/>
      <c r="BX55" s="1253">
        <v>25.1</v>
      </c>
      <c r="BY55" s="1253"/>
      <c r="BZ55" s="1253"/>
      <c r="CA55" s="1253"/>
      <c r="CB55" s="1253"/>
      <c r="CC55" s="1253"/>
      <c r="CD55" s="1253"/>
      <c r="CE55" s="1253"/>
      <c r="CF55" s="1253">
        <v>18</v>
      </c>
      <c r="CG55" s="1253"/>
      <c r="CH55" s="1253"/>
      <c r="CI55" s="1253"/>
      <c r="CJ55" s="1253"/>
      <c r="CK55" s="1253"/>
      <c r="CL55" s="1253"/>
      <c r="CM55" s="1253"/>
      <c r="CN55" s="1253">
        <v>12.7</v>
      </c>
      <c r="CO55" s="1253"/>
      <c r="CP55" s="1253"/>
      <c r="CQ55" s="1253"/>
      <c r="CR55" s="1253"/>
      <c r="CS55" s="1253"/>
      <c r="CT55" s="1253"/>
      <c r="CU55" s="1253"/>
      <c r="CV55" s="1253">
        <v>10</v>
      </c>
      <c r="CW55" s="1253"/>
      <c r="CX55" s="1253"/>
      <c r="CY55" s="1253"/>
      <c r="CZ55" s="1253"/>
      <c r="DA55" s="1253"/>
      <c r="DB55" s="1253"/>
      <c r="DC55" s="1253"/>
    </row>
    <row r="56" spans="1:109" ht="13" x14ac:dyDescent="0.2">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589</v>
      </c>
      <c r="BC57" s="1268"/>
      <c r="BD57" s="1268"/>
      <c r="BE57" s="1268"/>
      <c r="BF57" s="1268"/>
      <c r="BG57" s="1268"/>
      <c r="BH57" s="1268"/>
      <c r="BI57" s="1268"/>
      <c r="BJ57" s="1268"/>
      <c r="BK57" s="1268"/>
      <c r="BL57" s="1268"/>
      <c r="BM57" s="1268"/>
      <c r="BN57" s="1268"/>
      <c r="BO57" s="1268"/>
      <c r="BP57" s="1253">
        <v>60.9</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63.2</v>
      </c>
      <c r="CO57" s="1253"/>
      <c r="CP57" s="1253"/>
      <c r="CQ57" s="1253"/>
      <c r="CR57" s="1253"/>
      <c r="CS57" s="1253"/>
      <c r="CT57" s="1253"/>
      <c r="CU57" s="1253"/>
      <c r="CV57" s="1253">
        <v>64.599999999999994</v>
      </c>
      <c r="CW57" s="1253"/>
      <c r="CX57" s="1253"/>
      <c r="CY57" s="1253"/>
      <c r="CZ57" s="1253"/>
      <c r="DA57" s="1253"/>
      <c r="DB57" s="1253"/>
      <c r="DC57" s="1253"/>
      <c r="DD57" s="390"/>
      <c r="DE57" s="385"/>
    </row>
    <row r="58" spans="1:109" s="379" customFormat="1" ht="13" x14ac:dyDescent="0.2">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588</v>
      </c>
    </row>
    <row r="64" spans="1:109" ht="13" x14ac:dyDescent="0.2">
      <c r="B64" s="365"/>
      <c r="G64" s="380"/>
      <c r="I64" s="382"/>
      <c r="J64" s="382"/>
      <c r="K64" s="382"/>
      <c r="L64" s="382"/>
      <c r="M64" s="382"/>
      <c r="N64" s="381"/>
      <c r="AM64" s="380"/>
      <c r="AN64" s="380" t="s">
        <v>587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4" t="s">
        <v>586</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585</v>
      </c>
    </row>
    <row r="72" spans="2:107" ht="13"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534</v>
      </c>
      <c r="BQ72" s="1267"/>
      <c r="BR72" s="1267"/>
      <c r="BS72" s="1267"/>
      <c r="BT72" s="1267"/>
      <c r="BU72" s="1267"/>
      <c r="BV72" s="1267"/>
      <c r="BW72" s="1267"/>
      <c r="BX72" s="1267" t="s">
        <v>535</v>
      </c>
      <c r="BY72" s="1267"/>
      <c r="BZ72" s="1267"/>
      <c r="CA72" s="1267"/>
      <c r="CB72" s="1267"/>
      <c r="CC72" s="1267"/>
      <c r="CD72" s="1267"/>
      <c r="CE72" s="1267"/>
      <c r="CF72" s="1267" t="s">
        <v>536</v>
      </c>
      <c r="CG72" s="1267"/>
      <c r="CH72" s="1267"/>
      <c r="CI72" s="1267"/>
      <c r="CJ72" s="1267"/>
      <c r="CK72" s="1267"/>
      <c r="CL72" s="1267"/>
      <c r="CM72" s="1267"/>
      <c r="CN72" s="1267" t="s">
        <v>537</v>
      </c>
      <c r="CO72" s="1267"/>
      <c r="CP72" s="1267"/>
      <c r="CQ72" s="1267"/>
      <c r="CR72" s="1267"/>
      <c r="CS72" s="1267"/>
      <c r="CT72" s="1267"/>
      <c r="CU72" s="1267"/>
      <c r="CV72" s="1267" t="s">
        <v>538</v>
      </c>
      <c r="CW72" s="1267"/>
      <c r="CX72" s="1267"/>
      <c r="CY72" s="1267"/>
      <c r="CZ72" s="1267"/>
      <c r="DA72" s="1267"/>
      <c r="DB72" s="1267"/>
      <c r="DC72" s="1267"/>
    </row>
    <row r="73" spans="2:107" ht="13" x14ac:dyDescent="0.2">
      <c r="B73" s="365"/>
      <c r="G73" s="1272"/>
      <c r="H73" s="1272"/>
      <c r="I73" s="1272"/>
      <c r="J73" s="1272"/>
      <c r="K73" s="1273"/>
      <c r="L73" s="1273"/>
      <c r="M73" s="1273"/>
      <c r="N73" s="1273"/>
      <c r="AM73" s="371"/>
      <c r="AN73" s="1268" t="s">
        <v>584</v>
      </c>
      <c r="AO73" s="1268"/>
      <c r="AP73" s="1268"/>
      <c r="AQ73" s="1268"/>
      <c r="AR73" s="1268"/>
      <c r="AS73" s="1268"/>
      <c r="AT73" s="1268"/>
      <c r="AU73" s="1268"/>
      <c r="AV73" s="1268"/>
      <c r="AW73" s="1268"/>
      <c r="AX73" s="1268"/>
      <c r="AY73" s="1268"/>
      <c r="AZ73" s="1268"/>
      <c r="BA73" s="1268"/>
      <c r="BB73" s="1268" t="s">
        <v>582</v>
      </c>
      <c r="BC73" s="1268"/>
      <c r="BD73" s="1268"/>
      <c r="BE73" s="1268"/>
      <c r="BF73" s="1268"/>
      <c r="BG73" s="1268"/>
      <c r="BH73" s="1268"/>
      <c r="BI73" s="1268"/>
      <c r="BJ73" s="1268"/>
      <c r="BK73" s="1268"/>
      <c r="BL73" s="1268"/>
      <c r="BM73" s="1268"/>
      <c r="BN73" s="1268"/>
      <c r="BO73" s="1268"/>
      <c r="BP73" s="1253">
        <v>108</v>
      </c>
      <c r="BQ73" s="1253"/>
      <c r="BR73" s="1253"/>
      <c r="BS73" s="1253"/>
      <c r="BT73" s="1253"/>
      <c r="BU73" s="1253"/>
      <c r="BV73" s="1253"/>
      <c r="BW73" s="1253"/>
      <c r="BX73" s="1253">
        <v>95.2</v>
      </c>
      <c r="BY73" s="1253"/>
      <c r="BZ73" s="1253"/>
      <c r="CA73" s="1253"/>
      <c r="CB73" s="1253"/>
      <c r="CC73" s="1253"/>
      <c r="CD73" s="1253"/>
      <c r="CE73" s="1253"/>
      <c r="CF73" s="1253">
        <v>79.2</v>
      </c>
      <c r="CG73" s="1253"/>
      <c r="CH73" s="1253"/>
      <c r="CI73" s="1253"/>
      <c r="CJ73" s="1253"/>
      <c r="CK73" s="1253"/>
      <c r="CL73" s="1253"/>
      <c r="CM73" s="1253"/>
      <c r="CN73" s="1253">
        <v>59.1</v>
      </c>
      <c r="CO73" s="1253"/>
      <c r="CP73" s="1253"/>
      <c r="CQ73" s="1253"/>
      <c r="CR73" s="1253"/>
      <c r="CS73" s="1253"/>
      <c r="CT73" s="1253"/>
      <c r="CU73" s="1253"/>
      <c r="CV73" s="1253">
        <v>54.3</v>
      </c>
      <c r="CW73" s="1253"/>
      <c r="CX73" s="1253"/>
      <c r="CY73" s="1253"/>
      <c r="CZ73" s="1253"/>
      <c r="DA73" s="1253"/>
      <c r="DB73" s="1253"/>
      <c r="DC73" s="1253"/>
    </row>
    <row r="74" spans="2:107" ht="13" x14ac:dyDescent="0.2">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581</v>
      </c>
      <c r="BC75" s="1268"/>
      <c r="BD75" s="1268"/>
      <c r="BE75" s="1268"/>
      <c r="BF75" s="1268"/>
      <c r="BG75" s="1268"/>
      <c r="BH75" s="1268"/>
      <c r="BI75" s="1268"/>
      <c r="BJ75" s="1268"/>
      <c r="BK75" s="1268"/>
      <c r="BL75" s="1268"/>
      <c r="BM75" s="1268"/>
      <c r="BN75" s="1268"/>
      <c r="BO75" s="1268"/>
      <c r="BP75" s="1253">
        <v>8.6</v>
      </c>
      <c r="BQ75" s="1253"/>
      <c r="BR75" s="1253"/>
      <c r="BS75" s="1253"/>
      <c r="BT75" s="1253"/>
      <c r="BU75" s="1253"/>
      <c r="BV75" s="1253"/>
      <c r="BW75" s="1253"/>
      <c r="BX75" s="1253">
        <v>8.8000000000000007</v>
      </c>
      <c r="BY75" s="1253"/>
      <c r="BZ75" s="1253"/>
      <c r="CA75" s="1253"/>
      <c r="CB75" s="1253"/>
      <c r="CC75" s="1253"/>
      <c r="CD75" s="1253"/>
      <c r="CE75" s="1253"/>
      <c r="CF75" s="1253">
        <v>8.1999999999999993</v>
      </c>
      <c r="CG75" s="1253"/>
      <c r="CH75" s="1253"/>
      <c r="CI75" s="1253"/>
      <c r="CJ75" s="1253"/>
      <c r="CK75" s="1253"/>
      <c r="CL75" s="1253"/>
      <c r="CM75" s="1253"/>
      <c r="CN75" s="1253">
        <v>8.1</v>
      </c>
      <c r="CO75" s="1253"/>
      <c r="CP75" s="1253"/>
      <c r="CQ75" s="1253"/>
      <c r="CR75" s="1253"/>
      <c r="CS75" s="1253"/>
      <c r="CT75" s="1253"/>
      <c r="CU75" s="1253"/>
      <c r="CV75" s="1253">
        <v>8</v>
      </c>
      <c r="CW75" s="1253"/>
      <c r="CX75" s="1253"/>
      <c r="CY75" s="1253"/>
      <c r="CZ75" s="1253"/>
      <c r="DA75" s="1253"/>
      <c r="DB75" s="1253"/>
      <c r="DC75" s="1253"/>
    </row>
    <row r="76" spans="2:107" ht="13" x14ac:dyDescent="0.2">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63"/>
      <c r="H77" s="1263"/>
      <c r="I77" s="1263"/>
      <c r="J77" s="1263"/>
      <c r="K77" s="1273"/>
      <c r="L77" s="1273"/>
      <c r="M77" s="1273"/>
      <c r="N77" s="1273"/>
      <c r="AN77" s="1267" t="s">
        <v>583</v>
      </c>
      <c r="AO77" s="1267"/>
      <c r="AP77" s="1267"/>
      <c r="AQ77" s="1267"/>
      <c r="AR77" s="1267"/>
      <c r="AS77" s="1267"/>
      <c r="AT77" s="1267"/>
      <c r="AU77" s="1267"/>
      <c r="AV77" s="1267"/>
      <c r="AW77" s="1267"/>
      <c r="AX77" s="1267"/>
      <c r="AY77" s="1267"/>
      <c r="AZ77" s="1267"/>
      <c r="BA77" s="1267"/>
      <c r="BB77" s="1268" t="s">
        <v>582</v>
      </c>
      <c r="BC77" s="1268"/>
      <c r="BD77" s="1268"/>
      <c r="BE77" s="1268"/>
      <c r="BF77" s="1268"/>
      <c r="BG77" s="1268"/>
      <c r="BH77" s="1268"/>
      <c r="BI77" s="1268"/>
      <c r="BJ77" s="1268"/>
      <c r="BK77" s="1268"/>
      <c r="BL77" s="1268"/>
      <c r="BM77" s="1268"/>
      <c r="BN77" s="1268"/>
      <c r="BO77" s="1268"/>
      <c r="BP77" s="1253">
        <v>25.5</v>
      </c>
      <c r="BQ77" s="1253"/>
      <c r="BR77" s="1253"/>
      <c r="BS77" s="1253"/>
      <c r="BT77" s="1253"/>
      <c r="BU77" s="1253"/>
      <c r="BV77" s="1253"/>
      <c r="BW77" s="1253"/>
      <c r="BX77" s="1253">
        <v>25.1</v>
      </c>
      <c r="BY77" s="1253"/>
      <c r="BZ77" s="1253"/>
      <c r="CA77" s="1253"/>
      <c r="CB77" s="1253"/>
      <c r="CC77" s="1253"/>
      <c r="CD77" s="1253"/>
      <c r="CE77" s="1253"/>
      <c r="CF77" s="1253">
        <v>18</v>
      </c>
      <c r="CG77" s="1253"/>
      <c r="CH77" s="1253"/>
      <c r="CI77" s="1253"/>
      <c r="CJ77" s="1253"/>
      <c r="CK77" s="1253"/>
      <c r="CL77" s="1253"/>
      <c r="CM77" s="1253"/>
      <c r="CN77" s="1253">
        <v>12.7</v>
      </c>
      <c r="CO77" s="1253"/>
      <c r="CP77" s="1253"/>
      <c r="CQ77" s="1253"/>
      <c r="CR77" s="1253"/>
      <c r="CS77" s="1253"/>
      <c r="CT77" s="1253"/>
      <c r="CU77" s="1253"/>
      <c r="CV77" s="1253">
        <v>10</v>
      </c>
      <c r="CW77" s="1253"/>
      <c r="CX77" s="1253"/>
      <c r="CY77" s="1253"/>
      <c r="CZ77" s="1253"/>
      <c r="DA77" s="1253"/>
      <c r="DB77" s="1253"/>
      <c r="DC77" s="1253"/>
    </row>
    <row r="78" spans="2:107" ht="13" x14ac:dyDescent="0.2">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581</v>
      </c>
      <c r="BC79" s="1268"/>
      <c r="BD79" s="1268"/>
      <c r="BE79" s="1268"/>
      <c r="BF79" s="1268"/>
      <c r="BG79" s="1268"/>
      <c r="BH79" s="1268"/>
      <c r="BI79" s="1268"/>
      <c r="BJ79" s="1268"/>
      <c r="BK79" s="1268"/>
      <c r="BL79" s="1268"/>
      <c r="BM79" s="1268"/>
      <c r="BN79" s="1268"/>
      <c r="BO79" s="1268"/>
      <c r="BP79" s="1253">
        <v>6.6</v>
      </c>
      <c r="BQ79" s="1253"/>
      <c r="BR79" s="1253"/>
      <c r="BS79" s="1253"/>
      <c r="BT79" s="1253"/>
      <c r="BU79" s="1253"/>
      <c r="BV79" s="1253"/>
      <c r="BW79" s="1253"/>
      <c r="BX79" s="1253">
        <v>6.4</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6.7</v>
      </c>
      <c r="CW79" s="1253"/>
      <c r="CX79" s="1253"/>
      <c r="CY79" s="1253"/>
      <c r="CZ79" s="1253"/>
      <c r="DA79" s="1253"/>
      <c r="DB79" s="1253"/>
      <c r="DC79" s="1253"/>
    </row>
    <row r="80" spans="2:107" ht="13" x14ac:dyDescent="0.2">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nAxBMJXdCHvbCVfvjBbx9ZGY9IeUToGHDF8wrY1f0kKjcSEgpOMAIciXApIbX+iyi2Pb40I3vNqNELOaXdVZeg==" saltValue="U47vX8DAANhpnOrcRcXYU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E787C-A5BE-42A7-9B6E-1C4D13662EBB}">
  <sheetPr>
    <pageSetUpPr fitToPage="1"/>
  </sheetPr>
  <dimension ref="A1:DR125"/>
  <sheetViews>
    <sheetView showGridLines="0" tabSelected="1" topLeftCell="A64" zoomScale="50" zoomScaleNormal="5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484</v>
      </c>
    </row>
  </sheetData>
  <sheetProtection algorithmName="SHA-512" hashValue="PnzFCBuj4oG2E8616nmheHXela0yQG1mIekG9qBXVAFO2vwZk0IYMSOaNMwBbM6Fb2WT5HmXZLVV0TmX1jBsLg==" saltValue="eVLbBmQIyLrNHe3Nvt2nM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3F8A4-C0C7-4D39-851B-08F44691EA9E}">
  <sheetPr>
    <pageSetUpPr fitToPage="1"/>
  </sheetPr>
  <dimension ref="A1:DR125"/>
  <sheetViews>
    <sheetView showGridLines="0" tabSelected="1" topLeftCell="A70" zoomScale="50" zoomScaleNormal="5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484</v>
      </c>
    </row>
  </sheetData>
  <sheetProtection algorithmName="SHA-512" hashValue="+GXKzDcxTTcqmXdBr2mJhoVhtOAqcGieQfPrWpNoYbtARIJq+VbLwoQd/jFYld0HZ/UG/ZvNJ9DGtZuaESPrtw==" saltValue="wxn7iSICgy6goCRJi7ZSu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533</v>
      </c>
      <c r="G2" s="151"/>
      <c r="H2" s="152"/>
    </row>
    <row r="3" spans="1:8" x14ac:dyDescent="0.2">
      <c r="A3" s="148" t="s">
        <v>526</v>
      </c>
      <c r="B3" s="153"/>
      <c r="C3" s="154"/>
      <c r="D3" s="155">
        <v>125910</v>
      </c>
      <c r="E3" s="156"/>
      <c r="F3" s="157">
        <v>62383</v>
      </c>
      <c r="G3" s="158"/>
      <c r="H3" s="159"/>
    </row>
    <row r="4" spans="1:8" x14ac:dyDescent="0.2">
      <c r="A4" s="160"/>
      <c r="B4" s="161"/>
      <c r="C4" s="162"/>
      <c r="D4" s="163">
        <v>90639</v>
      </c>
      <c r="E4" s="164"/>
      <c r="F4" s="165">
        <v>35325</v>
      </c>
      <c r="G4" s="166"/>
      <c r="H4" s="167"/>
    </row>
    <row r="5" spans="1:8" x14ac:dyDescent="0.2">
      <c r="A5" s="148" t="s">
        <v>528</v>
      </c>
      <c r="B5" s="153"/>
      <c r="C5" s="154"/>
      <c r="D5" s="155">
        <v>52823</v>
      </c>
      <c r="E5" s="156"/>
      <c r="F5" s="157">
        <v>63812</v>
      </c>
      <c r="G5" s="158"/>
      <c r="H5" s="159"/>
    </row>
    <row r="6" spans="1:8" x14ac:dyDescent="0.2">
      <c r="A6" s="160"/>
      <c r="B6" s="161"/>
      <c r="C6" s="162"/>
      <c r="D6" s="163">
        <v>25243</v>
      </c>
      <c r="E6" s="164"/>
      <c r="F6" s="165">
        <v>33848</v>
      </c>
      <c r="G6" s="166"/>
      <c r="H6" s="167"/>
    </row>
    <row r="7" spans="1:8" x14ac:dyDescent="0.2">
      <c r="A7" s="148" t="s">
        <v>529</v>
      </c>
      <c r="B7" s="153"/>
      <c r="C7" s="154"/>
      <c r="D7" s="155">
        <v>47322</v>
      </c>
      <c r="E7" s="156"/>
      <c r="F7" s="157">
        <v>54225</v>
      </c>
      <c r="G7" s="158"/>
      <c r="H7" s="159"/>
    </row>
    <row r="8" spans="1:8" x14ac:dyDescent="0.2">
      <c r="A8" s="160"/>
      <c r="B8" s="161"/>
      <c r="C8" s="162"/>
      <c r="D8" s="163">
        <v>28936</v>
      </c>
      <c r="E8" s="164"/>
      <c r="F8" s="165">
        <v>27337</v>
      </c>
      <c r="G8" s="166"/>
      <c r="H8" s="167"/>
    </row>
    <row r="9" spans="1:8" x14ac:dyDescent="0.2">
      <c r="A9" s="148" t="s">
        <v>530</v>
      </c>
      <c r="B9" s="153"/>
      <c r="C9" s="154"/>
      <c r="D9" s="155">
        <v>48570</v>
      </c>
      <c r="E9" s="156"/>
      <c r="F9" s="157">
        <v>54016</v>
      </c>
      <c r="G9" s="158"/>
      <c r="H9" s="159"/>
    </row>
    <row r="10" spans="1:8" x14ac:dyDescent="0.2">
      <c r="A10" s="160"/>
      <c r="B10" s="161"/>
      <c r="C10" s="162"/>
      <c r="D10" s="163">
        <v>26050</v>
      </c>
      <c r="E10" s="164"/>
      <c r="F10" s="165">
        <v>28078</v>
      </c>
      <c r="G10" s="166"/>
      <c r="H10" s="167"/>
    </row>
    <row r="11" spans="1:8" x14ac:dyDescent="0.2">
      <c r="A11" s="148" t="s">
        <v>531</v>
      </c>
      <c r="B11" s="153"/>
      <c r="C11" s="154"/>
      <c r="D11" s="155">
        <v>52724</v>
      </c>
      <c r="E11" s="156"/>
      <c r="F11" s="157">
        <v>52786</v>
      </c>
      <c r="G11" s="158"/>
      <c r="H11" s="159"/>
    </row>
    <row r="12" spans="1:8" x14ac:dyDescent="0.2">
      <c r="A12" s="160"/>
      <c r="B12" s="161"/>
      <c r="C12" s="168"/>
      <c r="D12" s="163">
        <v>34123</v>
      </c>
      <c r="E12" s="164"/>
      <c r="F12" s="165">
        <v>28742</v>
      </c>
      <c r="G12" s="166"/>
      <c r="H12" s="167"/>
    </row>
    <row r="13" spans="1:8" x14ac:dyDescent="0.2">
      <c r="A13" s="148"/>
      <c r="B13" s="153"/>
      <c r="C13" s="169"/>
      <c r="D13" s="170">
        <v>65470</v>
      </c>
      <c r="E13" s="171"/>
      <c r="F13" s="172">
        <v>57444</v>
      </c>
      <c r="G13" s="173"/>
      <c r="H13" s="159"/>
    </row>
    <row r="14" spans="1:8" x14ac:dyDescent="0.2">
      <c r="A14" s="160"/>
      <c r="B14" s="161"/>
      <c r="C14" s="162"/>
      <c r="D14" s="163">
        <v>40998</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8.25</v>
      </c>
      <c r="C19" s="174">
        <f>ROUND(VALUE(SUBSTITUTE(実質収支比率等に係る経年分析!G$48,"▲","-")),2)</f>
        <v>13.16</v>
      </c>
      <c r="D19" s="174">
        <f>ROUND(VALUE(SUBSTITUTE(実質収支比率等に係る経年分析!H$48,"▲","-")),2)</f>
        <v>16.12</v>
      </c>
      <c r="E19" s="174">
        <f>ROUND(VALUE(SUBSTITUTE(実質収支比率等に係る経年分析!I$48,"▲","-")),2)</f>
        <v>13.48</v>
      </c>
      <c r="F19" s="174">
        <f>ROUND(VALUE(SUBSTITUTE(実質収支比率等に係る経年分析!J$48,"▲","-")),2)</f>
        <v>13.55</v>
      </c>
    </row>
    <row r="20" spans="1:11" x14ac:dyDescent="0.2">
      <c r="A20" s="174" t="s">
        <v>53</v>
      </c>
      <c r="B20" s="174">
        <f>ROUND(VALUE(SUBSTITUTE(実質収支比率等に係る経年分析!F$47,"▲","-")),2)</f>
        <v>26.69</v>
      </c>
      <c r="C20" s="174">
        <f>ROUND(VALUE(SUBSTITUTE(実質収支比率等に係る経年分析!G$47,"▲","-")),2)</f>
        <v>25.83</v>
      </c>
      <c r="D20" s="174">
        <f>ROUND(VALUE(SUBSTITUTE(実質収支比率等に係る経年分析!H$47,"▲","-")),2)</f>
        <v>24.4</v>
      </c>
      <c r="E20" s="174">
        <f>ROUND(VALUE(SUBSTITUTE(実質収支比率等に係る経年分析!I$47,"▲","-")),2)</f>
        <v>25.61</v>
      </c>
      <c r="F20" s="174">
        <f>ROUND(VALUE(SUBSTITUTE(実質収支比率等に係る経年分析!J$47,"▲","-")),2)</f>
        <v>25.47</v>
      </c>
    </row>
    <row r="21" spans="1:11" x14ac:dyDescent="0.2">
      <c r="A21" s="174" t="s">
        <v>54</v>
      </c>
      <c r="B21" s="174">
        <f>IF(ISNUMBER(VALUE(SUBSTITUTE(実質収支比率等に係る経年分析!F$49,"▲","-"))),ROUND(VALUE(SUBSTITUTE(実質収支比率等に係る経年分析!F$49,"▲","-")),2),NA())</f>
        <v>-1.96</v>
      </c>
      <c r="C21" s="174">
        <f>IF(ISNUMBER(VALUE(SUBSTITUTE(実質収支比率等に係る経年分析!G$49,"▲","-"))),ROUND(VALUE(SUBSTITUTE(実質収支比率等に係る経年分析!G$49,"▲","-")),2),NA())</f>
        <v>7.32</v>
      </c>
      <c r="D21" s="174">
        <f>IF(ISNUMBER(VALUE(SUBSTITUTE(実質収支比率等に係る経年分析!H$49,"▲","-"))),ROUND(VALUE(SUBSTITUTE(実質収支比率等に係る経年分析!H$49,"▲","-")),2),NA())</f>
        <v>3.69</v>
      </c>
      <c r="E21" s="174">
        <f>IF(ISNUMBER(VALUE(SUBSTITUTE(実質収支比率等に係る経年分析!I$49,"▲","-"))),ROUND(VALUE(SUBSTITUTE(実質収支比率等に係る経年分析!I$49,"▲","-")),2),NA())</f>
        <v>-3.44</v>
      </c>
      <c r="F21" s="174">
        <f>IF(ISNUMBER(VALUE(SUBSTITUTE(実質収支比率等に係る経年分析!J$49,"▲","-"))),ROUND(VALUE(SUBSTITUTE(実質収支比率等に係る経年分析!J$49,"▲","-")),2),NA())</f>
        <v>7.26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0.01</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#N/A</v>
      </c>
      <c r="E28" s="175">
        <f>IF(ROUND(VALUE(SUBSTITUTE(連結実質赤字比率に係る赤字・黒字の構成分析!G$42,"▲", "-")), 2) &gt;= 0, ABS(ROUND(VALUE(SUBSTITUTE(連結実質赤字比率に係る赤字・黒字の構成分析!G$42,"▲", "-")), 2)), NA())</f>
        <v>0</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1.1000000000000001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0.77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0.28999999999999998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v>
      </c>
    </row>
    <row r="30" spans="1:11" x14ac:dyDescent="0.2">
      <c r="A30" s="175" t="str">
        <f>IF(連結実質赤字比率に係る赤字・黒字の構成分析!C$40="",NA(),連結実質赤字比率に係る赤字・黒字の構成分析!C$40)</f>
        <v>後期高齢者医療保険事業特別会計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0.23</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v>
      </c>
    </row>
    <row r="32" spans="1:11" x14ac:dyDescent="0.2">
      <c r="A32" s="175" t="str">
        <f>IF(連結実質赤字比率に係る赤字・黒字の構成分析!C$38="",NA(),連結実質赤字比率に係る赤字・黒字の構成分析!C$38)</f>
        <v>公共下水道事業会計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0.93</v>
      </c>
    </row>
    <row r="33" spans="1:16" x14ac:dyDescent="0.2">
      <c r="A33" s="175" t="str">
        <f>IF(連結実質赤字比率に係る赤字・黒字の構成分析!C$37="",NA(),連結実質赤字比率に係る赤字・黒字の構成分析!C$37)</f>
        <v>港湾上屋事業特別会計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0.95</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12.02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13.47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13.55</v>
      </c>
    </row>
    <row r="36" spans="1:16" x14ac:dyDescent="0.2">
      <c r="A36" s="175" t="str">
        <f>IF(連結実質赤字比率に係る赤字・黒字の構成分析!C$34="",NA(),連結実質赤字比率に係る赤字・黒字の構成分析!C$34)</f>
        <v>工業用水道事業会計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16.149999999999999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19.05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25.42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4193</v>
      </c>
      <c r="E42" s="176"/>
      <c r="F42" s="176"/>
      <c r="G42" s="176">
        <f>'実質公債費比率（分子）の構造'!L$52</f>
        <v>4247</v>
      </c>
      <c r="H42" s="176"/>
      <c r="I42" s="176"/>
      <c r="J42" s="176">
        <f>'実質公債費比率（分子）の構造'!M$52</f>
        <v>4465</v>
      </c>
      <c r="K42" s="176"/>
      <c r="L42" s="176"/>
      <c r="M42" s="176">
        <f>'実質公債費比率（分子）の構造'!N$52</f>
        <v>4038</v>
      </c>
      <c r="N42" s="176"/>
      <c r="O42" s="176"/>
      <c r="P42" s="176">
        <f>'実質公債費比率（分子）の構造'!O$52</f>
        <v>3863</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66</v>
      </c>
      <c r="C44" s="176"/>
      <c r="D44" s="176"/>
      <c r="E44" s="176">
        <f>'実質公債費比率（分子）の構造'!L$50</f>
        <v>64</v>
      </c>
      <c r="F44" s="176"/>
      <c r="G44" s="176"/>
      <c r="H44" s="176">
        <f>'実質公債費比率（分子）の構造'!M$50</f>
        <v>27</v>
      </c>
      <c r="I44" s="176"/>
      <c r="J44" s="176"/>
      <c r="K44" s="176">
        <f>'実質公債費比率（分子）の構造'!N$50</f>
        <v>24</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1001</v>
      </c>
      <c r="C46" s="176"/>
      <c r="D46" s="176"/>
      <c r="E46" s="176">
        <f>'実質公債費比率（分子）の構造'!L$48</f>
        <v>896</v>
      </c>
      <c r="F46" s="176"/>
      <c r="G46" s="176"/>
      <c r="H46" s="176">
        <f>'実質公債費比率（分子）の構造'!M$48</f>
        <v>921</v>
      </c>
      <c r="I46" s="176"/>
      <c r="J46" s="176"/>
      <c r="K46" s="176">
        <f>'実質公債費比率（分子）の構造'!N$48</f>
        <v>733</v>
      </c>
      <c r="L46" s="176"/>
      <c r="M46" s="176"/>
      <c r="N46" s="176">
        <f>'実質公債費比率（分子）の構造'!O$48</f>
        <v>749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4844</v>
      </c>
      <c r="C49" s="176"/>
      <c r="D49" s="176"/>
      <c r="E49" s="176">
        <f>'実質公債費比率（分子）の構造'!L$45</f>
        <v>5076</v>
      </c>
      <c r="F49" s="176"/>
      <c r="G49" s="176"/>
      <c r="H49" s="176">
        <f>'実質公債費比率（分子）の構造'!M$45</f>
        <v>5035</v>
      </c>
      <c r="I49" s="176"/>
      <c r="J49" s="176"/>
      <c r="K49" s="176">
        <f>'実質公債費比率（分子）の構造'!N$45</f>
        <v>5060</v>
      </c>
      <c r="L49" s="176"/>
      <c r="M49" s="176"/>
      <c r="N49" s="176">
        <f>'実質公債費比率（分子）の構造'!O$45</f>
        <v>4927</v>
      </c>
      <c r="O49" s="176"/>
      <c r="P49" s="176"/>
    </row>
    <row r="50" spans="1:16" x14ac:dyDescent="0.2">
      <c r="A50" s="176" t="s">
        <v>67</v>
      </c>
      <c r="B50" s="176" t="e">
        <f>NA()</f>
        <v>#N/A</v>
      </c>
      <c r="C50" s="176">
        <f>IF(ISNUMBER('実質公債費比率（分子）の構造'!K$53),'実質公債費比率（分子）の構造'!K$53,NA())</f>
        <v>1718</v>
      </c>
      <c r="D50" s="176" t="e">
        <f>NA()</f>
        <v>#N/A</v>
      </c>
      <c r="E50" s="176" t="e">
        <f>NA()</f>
        <v>#N/A</v>
      </c>
      <c r="F50" s="176">
        <f>IF(ISNUMBER('実質公債費比率（分子）の構造'!L$53),'実質公債費比率（分子）の構造'!L$53,NA())</f>
        <v>1789</v>
      </c>
      <c r="G50" s="176" t="e">
        <f>NA()</f>
        <v>#N/A</v>
      </c>
      <c r="H50" s="176" t="e">
        <f>NA()</f>
        <v>#N/A</v>
      </c>
      <c r="I50" s="176">
        <f>IF(ISNUMBER('実質公債費比率（分子）の構造'!M$53),'実質公債費比率（分子）の構造'!M$53,NA())</f>
        <v>1518</v>
      </c>
      <c r="J50" s="176" t="e">
        <f>NA()</f>
        <v>#N/A</v>
      </c>
      <c r="K50" s="176" t="e">
        <f>NA()</f>
        <v>#N/A</v>
      </c>
      <c r="L50" s="176">
        <f>IF(ISNUMBER('実質公債費比率（分子）の構造'!N$53),'実質公債費比率（分子）の構造'!N$53,NA())</f>
        <v>1779</v>
      </c>
      <c r="M50" s="176" t="e">
        <f>NA()</f>
        <v>#N/A</v>
      </c>
      <c r="N50" s="176" t="e">
        <f>NA()</f>
        <v>#N/A</v>
      </c>
      <c r="O50" s="176">
        <f>IF(ISNUMBER('実質公債費比率（分子）の構造'!O$53),'実質公債費比率（分子）の構造'!O$53,NA())</f>
        <v>1813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51586</v>
      </c>
      <c r="E56" s="175"/>
      <c r="F56" s="175"/>
      <c r="G56" s="175">
        <f>'将来負担比率（分子）の構造'!J$52</f>
        <v>50001</v>
      </c>
      <c r="H56" s="175"/>
      <c r="I56" s="175"/>
      <c r="J56" s="175">
        <f>'将来負担比率（分子）の構造'!K$52</f>
        <v>46678</v>
      </c>
      <c r="K56" s="175"/>
      <c r="L56" s="175"/>
      <c r="M56" s="175">
        <f>'将来負担比率（分子）の構造'!L$52</f>
        <v>45428</v>
      </c>
      <c r="N56" s="175"/>
      <c r="O56" s="175"/>
      <c r="P56" s="175">
        <f>'将来負担比率（分子）の構造'!M$52</f>
        <v>42634</v>
      </c>
    </row>
    <row r="57" spans="1:16" x14ac:dyDescent="0.2">
      <c r="A57" s="175" t="s">
        <v>42</v>
      </c>
      <c r="B57" s="175"/>
      <c r="C57" s="175"/>
      <c r="D57" s="175">
        <f>'将来負担比率（分子）の構造'!I$51</f>
        <v>311</v>
      </c>
      <c r="E57" s="175"/>
      <c r="F57" s="175"/>
      <c r="G57" s="175">
        <f>'将来負担比率（分子）の構造'!J$51</f>
        <v>260</v>
      </c>
      <c r="H57" s="175"/>
      <c r="I57" s="175"/>
      <c r="J57" s="175">
        <f>'将来負担比率（分子）の構造'!K$51</f>
        <v>228</v>
      </c>
      <c r="K57" s="175"/>
      <c r="L57" s="175"/>
      <c r="M57" s="175">
        <f>'将来負担比率（分子）の構造'!L$51</f>
        <v>196</v>
      </c>
      <c r="N57" s="175"/>
      <c r="O57" s="175"/>
      <c r="P57" s="175">
        <f>'将来負担比率（分子）の構造'!M$51</f>
        <v>156</v>
      </c>
    </row>
    <row r="58" spans="1:16" x14ac:dyDescent="0.2">
      <c r="A58" s="175" t="s">
        <v>41</v>
      </c>
      <c r="B58" s="175"/>
      <c r="C58" s="175"/>
      <c r="D58" s="175">
        <f>'将来負担比率（分子）の構造'!I$50</f>
        <v>8580</v>
      </c>
      <c r="E58" s="175"/>
      <c r="F58" s="175"/>
      <c r="G58" s="175">
        <f>'将来負担比率（分子）の構造'!J$50</f>
        <v>9016</v>
      </c>
      <c r="H58" s="175"/>
      <c r="I58" s="175"/>
      <c r="J58" s="175">
        <f>'将来負担比率（分子）の構造'!K$50</f>
        <v>11477</v>
      </c>
      <c r="K58" s="175"/>
      <c r="L58" s="175"/>
      <c r="M58" s="175">
        <f>'将来負担比率（分子）の構造'!L$50</f>
        <v>13860</v>
      </c>
      <c r="N58" s="175"/>
      <c r="O58" s="175"/>
      <c r="P58" s="175">
        <f>'将来負担比率（分子）の構造'!M$50</f>
        <v>12718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5342</v>
      </c>
      <c r="C62" s="175"/>
      <c r="D62" s="175"/>
      <c r="E62" s="175">
        <f>'将来負担比率（分子）の構造'!J$45</f>
        <v>5746</v>
      </c>
      <c r="F62" s="175"/>
      <c r="G62" s="175"/>
      <c r="H62" s="175">
        <f>'将来負担比率（分子）の構造'!K$45</f>
        <v>5213</v>
      </c>
      <c r="I62" s="175"/>
      <c r="J62" s="175"/>
      <c r="K62" s="175">
        <f>'将来負担比率（分子）の構造'!L$45</f>
        <v>5306</v>
      </c>
      <c r="L62" s="175"/>
      <c r="M62" s="175"/>
      <c r="N62" s="175">
        <f>'将来負担比率（分子）の構造'!M$45</f>
        <v>5245</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13043</v>
      </c>
      <c r="C64" s="175"/>
      <c r="D64" s="175"/>
      <c r="E64" s="175">
        <f>'将来負担比率（分子）の構造'!J$43</f>
        <v>11983</v>
      </c>
      <c r="F64" s="175"/>
      <c r="G64" s="175"/>
      <c r="H64" s="175">
        <f>'将来負担比率（分子）の構造'!K$43</f>
        <v>11644</v>
      </c>
      <c r="I64" s="175"/>
      <c r="J64" s="175"/>
      <c r="K64" s="175">
        <f>'将来負担比率（分子）の構造'!L$43</f>
        <v>11013</v>
      </c>
      <c r="L64" s="175"/>
      <c r="M64" s="175"/>
      <c r="N64" s="175">
        <f>'将来負担比率（分子）の構造'!M$43</f>
        <v>11349</v>
      </c>
      <c r="O64" s="175"/>
      <c r="P64" s="175"/>
    </row>
    <row r="65" spans="1:16" x14ac:dyDescent="0.2">
      <c r="A65" s="175" t="s">
        <v>32</v>
      </c>
      <c r="B65" s="175">
        <f>'将来負担比率（分子）の構造'!I$42</f>
        <v>139</v>
      </c>
      <c r="C65" s="175"/>
      <c r="D65" s="175"/>
      <c r="E65" s="175">
        <f>'将来負担比率（分子）の構造'!J$42</f>
        <v>76</v>
      </c>
      <c r="F65" s="175"/>
      <c r="G65" s="175"/>
      <c r="H65" s="175">
        <f>'将来負担比率（分子）の構造'!K$42</f>
        <v>24</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63113</v>
      </c>
      <c r="C66" s="175"/>
      <c r="D66" s="175"/>
      <c r="E66" s="175">
        <f>'将来負担比率（分子）の構造'!J$41</f>
        <v>60797</v>
      </c>
      <c r="F66" s="175"/>
      <c r="G66" s="175"/>
      <c r="H66" s="175">
        <f>'将来負担比率（分子）の構造'!K$41</f>
        <v>58557</v>
      </c>
      <c r="I66" s="175"/>
      <c r="J66" s="175"/>
      <c r="K66" s="175">
        <f>'将来負担比率（分子）の構造'!L$41</f>
        <v>55406</v>
      </c>
      <c r="L66" s="175"/>
      <c r="M66" s="175"/>
      <c r="N66" s="175">
        <f>'将来負担比率（分子）の構造'!M$41</f>
        <v>50334</v>
      </c>
      <c r="O66" s="175"/>
      <c r="P66" s="175"/>
    </row>
    <row r="67" spans="1:16" x14ac:dyDescent="0.2">
      <c r="A67" s="175" t="s">
        <v>71</v>
      </c>
      <c r="B67" s="175" t="e">
        <f>NA()</f>
        <v>#N/A</v>
      </c>
      <c r="C67" s="175">
        <f>IF(ISNUMBER('将来負担比率（分子）の構造'!I$53), IF('将来負担比率（分子）の構造'!I$53 &lt; 0, 0, '将来負担比率（分子）の構造'!I$53), NA())</f>
        <v>21160</v>
      </c>
      <c r="D67" s="175" t="e">
        <f>NA()</f>
        <v>#N/A</v>
      </c>
      <c r="E67" s="175" t="e">
        <f>NA()</f>
        <v>#N/A</v>
      </c>
      <c r="F67" s="175">
        <f>IF(ISNUMBER('将来負担比率（分子）の構造'!J$53), IF('将来負担比率（分子）の構造'!J$53 &lt; 0, 0, '将来負担比率（分子）の構造'!J$53), NA())</f>
        <v>19325</v>
      </c>
      <c r="G67" s="175" t="e">
        <f>NA()</f>
        <v>#N/A</v>
      </c>
      <c r="H67" s="175" t="e">
        <f>NA()</f>
        <v>#N/A</v>
      </c>
      <c r="I67" s="175">
        <f>IF(ISNUMBER('将来負担比率（分子）の構造'!K$53), IF('将来負担比率（分子）の構造'!K$53 &lt; 0, 0, '将来負担比率（分子）の構造'!K$53), NA())</f>
        <v>17053</v>
      </c>
      <c r="J67" s="175" t="e">
        <f>NA()</f>
        <v>#N/A</v>
      </c>
      <c r="K67" s="175" t="e">
        <f>NA()</f>
        <v>#N/A</v>
      </c>
      <c r="L67" s="175">
        <f>IF(ISNUMBER('将来負担比率（分子）の構造'!L$53), IF('将来負担比率（分子）の構造'!L$53 &lt; 0, 0, '将来負担比率（分子）の構造'!L$53), NA())</f>
        <v>12240</v>
      </c>
      <c r="M67" s="175" t="e">
        <f>NA()</f>
        <v>#N/A</v>
      </c>
      <c r="N67" s="175" t="e">
        <f>NA()</f>
        <v>#N/A</v>
      </c>
      <c r="O67" s="175">
        <f>IF(ISNUMBER('将来負担比率（分子）の構造'!M$53), IF('将来負担比率（分子）の構造'!M$53 &lt; 0, 0, '将来負担比率（分子）の構造'!M$53), NA())</f>
        <v>11421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6324</v>
      </c>
      <c r="C72" s="179">
        <f>基金残高に係る経年分析!G55</f>
        <v>6324</v>
      </c>
      <c r="D72" s="179">
        <f>基金残高に係る経年分析!H55</f>
        <v>6325</v>
      </c>
    </row>
    <row r="73" spans="1:16" x14ac:dyDescent="0.2">
      <c r="A73" s="178" t="s">
        <v>74</v>
      </c>
      <c r="B73" s="179">
        <f>基金残高に係る経年分析!F56</f>
        <v>1128</v>
      </c>
      <c r="C73" s="179">
        <f>基金残高に係る経年分析!G56</f>
        <v>2028</v>
      </c>
      <c r="D73" s="179">
        <f>基金残高に係る経年分析!H56</f>
        <v>460</v>
      </c>
    </row>
    <row r="74" spans="1:16" x14ac:dyDescent="0.2">
      <c r="A74" s="178" t="s">
        <v>75</v>
      </c>
      <c r="B74" s="179">
        <f>基金残高に係る経年分析!F57</f>
        <v>6295</v>
      </c>
      <c r="C74" s="179">
        <f>基金残高に係る経年分析!G57</f>
        <v>7711</v>
      </c>
      <c r="D74" s="179">
        <f>基金残高に係る経年分析!H57</f>
        <v>8193</v>
      </c>
    </row>
  </sheetData>
  <sheetProtection algorithmName="SHA-512" hashValue="Ij30BVxXepbcwYhe/VJsaOcLcaWtHlRlQkUL3hAEbx4DSkJwgNIJ4hs+/23jEEBWiIDBJ/x3AAFdBcdgOM7C5A==" saltValue="ztPTUknf63CTlVXse38dI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16463989</v>
      </c>
      <c r="S5" s="649"/>
      <c r="T5" s="649"/>
      <c r="U5" s="649"/>
      <c r="V5" s="649"/>
      <c r="W5" s="649"/>
      <c r="X5" s="649"/>
      <c r="Y5" s="650"/>
      <c r="Z5" s="651">
        <v>35.1</v>
      </c>
      <c r="AA5" s="651"/>
      <c r="AB5" s="651"/>
      <c r="AC5" s="651"/>
      <c r="AD5" s="652">
        <v>16463989</v>
      </c>
      <c r="AE5" s="652"/>
      <c r="AF5" s="652"/>
      <c r="AG5" s="652"/>
      <c r="AH5" s="652"/>
      <c r="AI5" s="652"/>
      <c r="AJ5" s="652"/>
      <c r="AK5" s="652"/>
      <c r="AL5" s="653">
        <v>65.3</v>
      </c>
      <c r="AM5" s="654"/>
      <c r="AN5" s="654"/>
      <c r="AO5" s="655"/>
      <c r="AP5" s="645" t="s">
        <v>216</v>
      </c>
      <c r="AQ5" s="646"/>
      <c r="AR5" s="646"/>
      <c r="AS5" s="646"/>
      <c r="AT5" s="646"/>
      <c r="AU5" s="646"/>
      <c r="AV5" s="646"/>
      <c r="AW5" s="646"/>
      <c r="AX5" s="646"/>
      <c r="AY5" s="646"/>
      <c r="AZ5" s="646"/>
      <c r="BA5" s="646"/>
      <c r="BB5" s="646"/>
      <c r="BC5" s="646"/>
      <c r="BD5" s="646"/>
      <c r="BE5" s="646"/>
      <c r="BF5" s="647"/>
      <c r="BG5" s="659">
        <v>16457601</v>
      </c>
      <c r="BH5" s="660"/>
      <c r="BI5" s="660"/>
      <c r="BJ5" s="660"/>
      <c r="BK5" s="660"/>
      <c r="BL5" s="660"/>
      <c r="BM5" s="660"/>
      <c r="BN5" s="661"/>
      <c r="BO5" s="662">
        <v>100</v>
      </c>
      <c r="BP5" s="662"/>
      <c r="BQ5" s="662"/>
      <c r="BR5" s="662"/>
      <c r="BS5" s="663">
        <v>282053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417406</v>
      </c>
      <c r="S6" s="660"/>
      <c r="T6" s="660"/>
      <c r="U6" s="660"/>
      <c r="V6" s="660"/>
      <c r="W6" s="660"/>
      <c r="X6" s="660"/>
      <c r="Y6" s="661"/>
      <c r="Z6" s="662">
        <v>0.9</v>
      </c>
      <c r="AA6" s="662"/>
      <c r="AB6" s="662"/>
      <c r="AC6" s="662"/>
      <c r="AD6" s="663">
        <v>417406</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16457601</v>
      </c>
      <c r="BH6" s="660"/>
      <c r="BI6" s="660"/>
      <c r="BJ6" s="660"/>
      <c r="BK6" s="660"/>
      <c r="BL6" s="660"/>
      <c r="BM6" s="660"/>
      <c r="BN6" s="661"/>
      <c r="BO6" s="662">
        <v>100</v>
      </c>
      <c r="BP6" s="662"/>
      <c r="BQ6" s="662"/>
      <c r="BR6" s="662"/>
      <c r="BS6" s="663">
        <v>282053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217074</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217074</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6513</v>
      </c>
      <c r="S7" s="660"/>
      <c r="T7" s="660"/>
      <c r="U7" s="660"/>
      <c r="V7" s="660"/>
      <c r="W7" s="660"/>
      <c r="X7" s="660"/>
      <c r="Y7" s="661"/>
      <c r="Z7" s="662">
        <v>0</v>
      </c>
      <c r="AA7" s="662"/>
      <c r="AB7" s="662"/>
      <c r="AC7" s="662"/>
      <c r="AD7" s="663">
        <v>6513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5642105</v>
      </c>
      <c r="BH7" s="660"/>
      <c r="BI7" s="660"/>
      <c r="BJ7" s="660"/>
      <c r="BK7" s="660"/>
      <c r="BL7" s="660"/>
      <c r="BM7" s="660"/>
      <c r="BN7" s="661"/>
      <c r="BO7" s="662">
        <v>34.299999999999997</v>
      </c>
      <c r="BP7" s="662"/>
      <c r="BQ7" s="662"/>
      <c r="BR7" s="662"/>
      <c r="BS7" s="663">
        <v>282053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5196651</v>
      </c>
      <c r="CS7" s="660"/>
      <c r="CT7" s="660"/>
      <c r="CU7" s="660"/>
      <c r="CV7" s="660"/>
      <c r="CW7" s="660"/>
      <c r="CX7" s="660"/>
      <c r="CY7" s="661"/>
      <c r="CZ7" s="662">
        <v>12</v>
      </c>
      <c r="DA7" s="662"/>
      <c r="DB7" s="662"/>
      <c r="DC7" s="662"/>
      <c r="DD7" s="668">
        <v>360225</v>
      </c>
      <c r="DE7" s="660"/>
      <c r="DF7" s="660"/>
      <c r="DG7" s="660"/>
      <c r="DH7" s="660"/>
      <c r="DI7" s="660"/>
      <c r="DJ7" s="660"/>
      <c r="DK7" s="660"/>
      <c r="DL7" s="660"/>
      <c r="DM7" s="660"/>
      <c r="DN7" s="660"/>
      <c r="DO7" s="660"/>
      <c r="DP7" s="661"/>
      <c r="DQ7" s="668">
        <v>3359689</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67938</v>
      </c>
      <c r="S8" s="660"/>
      <c r="T8" s="660"/>
      <c r="U8" s="660"/>
      <c r="V8" s="660"/>
      <c r="W8" s="660"/>
      <c r="X8" s="660"/>
      <c r="Y8" s="661"/>
      <c r="Z8" s="662">
        <v>0.1</v>
      </c>
      <c r="AA8" s="662"/>
      <c r="AB8" s="662"/>
      <c r="AC8" s="662"/>
      <c r="AD8" s="663">
        <v>67938</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152708</v>
      </c>
      <c r="BH8" s="660"/>
      <c r="BI8" s="660"/>
      <c r="BJ8" s="660"/>
      <c r="BK8" s="660"/>
      <c r="BL8" s="660"/>
      <c r="BM8" s="660"/>
      <c r="BN8" s="661"/>
      <c r="BO8" s="662">
        <v>0.9</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16646749</v>
      </c>
      <c r="CS8" s="660"/>
      <c r="CT8" s="660"/>
      <c r="CU8" s="660"/>
      <c r="CV8" s="660"/>
      <c r="CW8" s="660"/>
      <c r="CX8" s="660"/>
      <c r="CY8" s="661"/>
      <c r="CZ8" s="662">
        <v>38.6</v>
      </c>
      <c r="DA8" s="662"/>
      <c r="DB8" s="662"/>
      <c r="DC8" s="662"/>
      <c r="DD8" s="668">
        <v>260566</v>
      </c>
      <c r="DE8" s="660"/>
      <c r="DF8" s="660"/>
      <c r="DG8" s="660"/>
      <c r="DH8" s="660"/>
      <c r="DI8" s="660"/>
      <c r="DJ8" s="660"/>
      <c r="DK8" s="660"/>
      <c r="DL8" s="660"/>
      <c r="DM8" s="660"/>
      <c r="DN8" s="660"/>
      <c r="DO8" s="660"/>
      <c r="DP8" s="661"/>
      <c r="DQ8" s="668">
        <v>9359115</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82078</v>
      </c>
      <c r="S9" s="660"/>
      <c r="T9" s="660"/>
      <c r="U9" s="660"/>
      <c r="V9" s="660"/>
      <c r="W9" s="660"/>
      <c r="X9" s="660"/>
      <c r="Y9" s="661"/>
      <c r="Z9" s="662">
        <v>0.2</v>
      </c>
      <c r="AA9" s="662"/>
      <c r="AB9" s="662"/>
      <c r="AC9" s="662"/>
      <c r="AD9" s="663">
        <v>82078</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4227982</v>
      </c>
      <c r="BH9" s="660"/>
      <c r="BI9" s="660"/>
      <c r="BJ9" s="660"/>
      <c r="BK9" s="660"/>
      <c r="BL9" s="660"/>
      <c r="BM9" s="660"/>
      <c r="BN9" s="661"/>
      <c r="BO9" s="662">
        <v>25.7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3342144</v>
      </c>
      <c r="CS9" s="660"/>
      <c r="CT9" s="660"/>
      <c r="CU9" s="660"/>
      <c r="CV9" s="660"/>
      <c r="CW9" s="660"/>
      <c r="CX9" s="660"/>
      <c r="CY9" s="661"/>
      <c r="CZ9" s="662">
        <v>7.7</v>
      </c>
      <c r="DA9" s="662"/>
      <c r="DB9" s="662"/>
      <c r="DC9" s="662"/>
      <c r="DD9" s="668">
        <v>604808</v>
      </c>
      <c r="DE9" s="660"/>
      <c r="DF9" s="660"/>
      <c r="DG9" s="660"/>
      <c r="DH9" s="660"/>
      <c r="DI9" s="660"/>
      <c r="DJ9" s="660"/>
      <c r="DK9" s="660"/>
      <c r="DL9" s="660"/>
      <c r="DM9" s="660"/>
      <c r="DN9" s="660"/>
      <c r="DO9" s="660"/>
      <c r="DP9" s="661"/>
      <c r="DQ9" s="668">
        <v>2389712</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239185</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45775</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763</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2102191</v>
      </c>
      <c r="S11" s="660"/>
      <c r="T11" s="660"/>
      <c r="U11" s="660"/>
      <c r="V11" s="660"/>
      <c r="W11" s="660"/>
      <c r="X11" s="660"/>
      <c r="Y11" s="661"/>
      <c r="Z11" s="664">
        <v>4.5</v>
      </c>
      <c r="AA11" s="665"/>
      <c r="AB11" s="665"/>
      <c r="AC11" s="671"/>
      <c r="AD11" s="668">
        <v>2102191</v>
      </c>
      <c r="AE11" s="660"/>
      <c r="AF11" s="660"/>
      <c r="AG11" s="660"/>
      <c r="AH11" s="660"/>
      <c r="AI11" s="660"/>
      <c r="AJ11" s="660"/>
      <c r="AK11" s="661"/>
      <c r="AL11" s="664">
        <v>8.3000000000000007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1022230</v>
      </c>
      <c r="BH11" s="660"/>
      <c r="BI11" s="660"/>
      <c r="BJ11" s="660"/>
      <c r="BK11" s="660"/>
      <c r="BL11" s="660"/>
      <c r="BM11" s="660"/>
      <c r="BN11" s="661"/>
      <c r="BO11" s="662">
        <v>6.2</v>
      </c>
      <c r="BP11" s="662"/>
      <c r="BQ11" s="662"/>
      <c r="BR11" s="662"/>
      <c r="BS11" s="663">
        <v>282053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718642</v>
      </c>
      <c r="CS11" s="660"/>
      <c r="CT11" s="660"/>
      <c r="CU11" s="660"/>
      <c r="CV11" s="660"/>
      <c r="CW11" s="660"/>
      <c r="CX11" s="660"/>
      <c r="CY11" s="661"/>
      <c r="CZ11" s="662">
        <v>1.7</v>
      </c>
      <c r="DA11" s="662"/>
      <c r="DB11" s="662"/>
      <c r="DC11" s="662"/>
      <c r="DD11" s="668">
        <v>280350</v>
      </c>
      <c r="DE11" s="660"/>
      <c r="DF11" s="660"/>
      <c r="DG11" s="660"/>
      <c r="DH11" s="660"/>
      <c r="DI11" s="660"/>
      <c r="DJ11" s="660"/>
      <c r="DK11" s="660"/>
      <c r="DL11" s="660"/>
      <c r="DM11" s="660"/>
      <c r="DN11" s="660"/>
      <c r="DO11" s="660"/>
      <c r="DP11" s="661"/>
      <c r="DQ11" s="668">
        <v>483429</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12979</v>
      </c>
      <c r="S12" s="660"/>
      <c r="T12" s="660"/>
      <c r="U12" s="660"/>
      <c r="V12" s="660"/>
      <c r="W12" s="660"/>
      <c r="X12" s="660"/>
      <c r="Y12" s="661"/>
      <c r="Z12" s="662">
        <v>0</v>
      </c>
      <c r="AA12" s="662"/>
      <c r="AB12" s="662"/>
      <c r="AC12" s="662"/>
      <c r="AD12" s="663">
        <v>12979</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9828639</v>
      </c>
      <c r="BH12" s="660"/>
      <c r="BI12" s="660"/>
      <c r="BJ12" s="660"/>
      <c r="BK12" s="660"/>
      <c r="BL12" s="660"/>
      <c r="BM12" s="660"/>
      <c r="BN12" s="661"/>
      <c r="BO12" s="662">
        <v>59.7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1145638</v>
      </c>
      <c r="CS12" s="660"/>
      <c r="CT12" s="660"/>
      <c r="CU12" s="660"/>
      <c r="CV12" s="660"/>
      <c r="CW12" s="660"/>
      <c r="CX12" s="660"/>
      <c r="CY12" s="661"/>
      <c r="CZ12" s="662">
        <v>2.7</v>
      </c>
      <c r="DA12" s="662"/>
      <c r="DB12" s="662"/>
      <c r="DC12" s="662"/>
      <c r="DD12" s="668">
        <v>58310</v>
      </c>
      <c r="DE12" s="660"/>
      <c r="DF12" s="660"/>
      <c r="DG12" s="660"/>
      <c r="DH12" s="660"/>
      <c r="DI12" s="660"/>
      <c r="DJ12" s="660"/>
      <c r="DK12" s="660"/>
      <c r="DL12" s="660"/>
      <c r="DM12" s="660"/>
      <c r="DN12" s="660"/>
      <c r="DO12" s="660"/>
      <c r="DP12" s="661"/>
      <c r="DQ12" s="668">
        <v>748843</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9755614</v>
      </c>
      <c r="BH13" s="660"/>
      <c r="BI13" s="660"/>
      <c r="BJ13" s="660"/>
      <c r="BK13" s="660"/>
      <c r="BL13" s="660"/>
      <c r="BM13" s="660"/>
      <c r="BN13" s="661"/>
      <c r="BO13" s="662">
        <v>59.3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3309405</v>
      </c>
      <c r="CS13" s="660"/>
      <c r="CT13" s="660"/>
      <c r="CU13" s="660"/>
      <c r="CV13" s="660"/>
      <c r="CW13" s="660"/>
      <c r="CX13" s="660"/>
      <c r="CY13" s="661"/>
      <c r="CZ13" s="662">
        <v>7.7</v>
      </c>
      <c r="DA13" s="662"/>
      <c r="DB13" s="662"/>
      <c r="DC13" s="662"/>
      <c r="DD13" s="668">
        <v>1861581</v>
      </c>
      <c r="DE13" s="660"/>
      <c r="DF13" s="660"/>
      <c r="DG13" s="660"/>
      <c r="DH13" s="660"/>
      <c r="DI13" s="660"/>
      <c r="DJ13" s="660"/>
      <c r="DK13" s="660"/>
      <c r="DL13" s="660"/>
      <c r="DM13" s="660"/>
      <c r="DN13" s="660"/>
      <c r="DO13" s="660"/>
      <c r="DP13" s="661"/>
      <c r="DQ13" s="668">
        <v>1950888</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3955</v>
      </c>
      <c r="S14" s="660"/>
      <c r="T14" s="660"/>
      <c r="U14" s="660"/>
      <c r="V14" s="660"/>
      <c r="W14" s="660"/>
      <c r="X14" s="660"/>
      <c r="Y14" s="661"/>
      <c r="Z14" s="662">
        <v>0</v>
      </c>
      <c r="AA14" s="662"/>
      <c r="AB14" s="662"/>
      <c r="AC14" s="662"/>
      <c r="AD14" s="663">
        <v>3955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369374</v>
      </c>
      <c r="BH14" s="660"/>
      <c r="BI14" s="660"/>
      <c r="BJ14" s="660"/>
      <c r="BK14" s="660"/>
      <c r="BL14" s="660"/>
      <c r="BM14" s="660"/>
      <c r="BN14" s="661"/>
      <c r="BO14" s="662">
        <v>2.2000000000000002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1345045</v>
      </c>
      <c r="CS14" s="660"/>
      <c r="CT14" s="660"/>
      <c r="CU14" s="660"/>
      <c r="CV14" s="660"/>
      <c r="CW14" s="660"/>
      <c r="CX14" s="660"/>
      <c r="CY14" s="661"/>
      <c r="CZ14" s="662">
        <v>3.1</v>
      </c>
      <c r="DA14" s="662"/>
      <c r="DB14" s="662"/>
      <c r="DC14" s="662"/>
      <c r="DD14" s="668">
        <v>132451</v>
      </c>
      <c r="DE14" s="660"/>
      <c r="DF14" s="660"/>
      <c r="DG14" s="660"/>
      <c r="DH14" s="660"/>
      <c r="DI14" s="660"/>
      <c r="DJ14" s="660"/>
      <c r="DK14" s="660"/>
      <c r="DL14" s="660"/>
      <c r="DM14" s="660"/>
      <c r="DN14" s="660"/>
      <c r="DO14" s="660"/>
      <c r="DP14" s="661"/>
      <c r="DQ14" s="668">
        <v>1210660</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617483</v>
      </c>
      <c r="BH15" s="660"/>
      <c r="BI15" s="660"/>
      <c r="BJ15" s="660"/>
      <c r="BK15" s="660"/>
      <c r="BL15" s="660"/>
      <c r="BM15" s="660"/>
      <c r="BN15" s="661"/>
      <c r="BO15" s="662">
        <v>3.8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4389514</v>
      </c>
      <c r="CS15" s="660"/>
      <c r="CT15" s="660"/>
      <c r="CU15" s="660"/>
      <c r="CV15" s="660"/>
      <c r="CW15" s="660"/>
      <c r="CX15" s="660"/>
      <c r="CY15" s="661"/>
      <c r="CZ15" s="662">
        <v>10.199999999999999</v>
      </c>
      <c r="DA15" s="662"/>
      <c r="DB15" s="662"/>
      <c r="DC15" s="662"/>
      <c r="DD15" s="668">
        <v>775752</v>
      </c>
      <c r="DE15" s="660"/>
      <c r="DF15" s="660"/>
      <c r="DG15" s="660"/>
      <c r="DH15" s="660"/>
      <c r="DI15" s="660"/>
      <c r="DJ15" s="660"/>
      <c r="DK15" s="660"/>
      <c r="DL15" s="660"/>
      <c r="DM15" s="660"/>
      <c r="DN15" s="660"/>
      <c r="DO15" s="660"/>
      <c r="DP15" s="661"/>
      <c r="DQ15" s="668">
        <v>3308503</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35217</v>
      </c>
      <c r="S16" s="660"/>
      <c r="T16" s="660"/>
      <c r="U16" s="660"/>
      <c r="V16" s="660"/>
      <c r="W16" s="660"/>
      <c r="X16" s="660"/>
      <c r="Y16" s="661"/>
      <c r="Z16" s="662">
        <v>0.1</v>
      </c>
      <c r="AA16" s="662"/>
      <c r="AB16" s="662"/>
      <c r="AC16" s="662"/>
      <c r="AD16" s="663">
        <v>35217</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54419</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7233</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240324</v>
      </c>
      <c r="S17" s="660"/>
      <c r="T17" s="660"/>
      <c r="U17" s="660"/>
      <c r="V17" s="660"/>
      <c r="W17" s="660"/>
      <c r="X17" s="660"/>
      <c r="Y17" s="661"/>
      <c r="Z17" s="662">
        <v>0.5</v>
      </c>
      <c r="AA17" s="662"/>
      <c r="AB17" s="662"/>
      <c r="AC17" s="662"/>
      <c r="AD17" s="663">
        <v>240324</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6716031</v>
      </c>
      <c r="CS17" s="660"/>
      <c r="CT17" s="660"/>
      <c r="CU17" s="660"/>
      <c r="CV17" s="660"/>
      <c r="CW17" s="660"/>
      <c r="CX17" s="660"/>
      <c r="CY17" s="661"/>
      <c r="CZ17" s="662">
        <v>15.6</v>
      </c>
      <c r="DA17" s="662"/>
      <c r="DB17" s="662"/>
      <c r="DC17" s="662"/>
      <c r="DD17" s="668" t="s">
        <v>122</v>
      </c>
      <c r="DE17" s="660"/>
      <c r="DF17" s="660"/>
      <c r="DG17" s="660"/>
      <c r="DH17" s="660"/>
      <c r="DI17" s="660"/>
      <c r="DJ17" s="660"/>
      <c r="DK17" s="660"/>
      <c r="DL17" s="660"/>
      <c r="DM17" s="660"/>
      <c r="DN17" s="660"/>
      <c r="DO17" s="660"/>
      <c r="DP17" s="661"/>
      <c r="DQ17" s="668">
        <v>6673712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119675</v>
      </c>
      <c r="S18" s="660"/>
      <c r="T18" s="660"/>
      <c r="U18" s="660"/>
      <c r="V18" s="660"/>
      <c r="W18" s="660"/>
      <c r="X18" s="660"/>
      <c r="Y18" s="661"/>
      <c r="Z18" s="662">
        <v>0.3</v>
      </c>
      <c r="AA18" s="662"/>
      <c r="AB18" s="662"/>
      <c r="AC18" s="662"/>
      <c r="AD18" s="663">
        <v>119675</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85281</v>
      </c>
      <c r="S19" s="660"/>
      <c r="T19" s="660"/>
      <c r="U19" s="660"/>
      <c r="V19" s="660"/>
      <c r="W19" s="660"/>
      <c r="X19" s="660"/>
      <c r="Y19" s="661"/>
      <c r="Z19" s="662">
        <v>0.2</v>
      </c>
      <c r="AA19" s="662"/>
      <c r="AB19" s="662"/>
      <c r="AC19" s="662"/>
      <c r="AD19" s="663">
        <v>85281</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6388</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34394</v>
      </c>
      <c r="S20" s="660"/>
      <c r="T20" s="660"/>
      <c r="U20" s="660"/>
      <c r="V20" s="660"/>
      <c r="W20" s="660"/>
      <c r="X20" s="660"/>
      <c r="Y20" s="661"/>
      <c r="Z20" s="662">
        <v>0.1</v>
      </c>
      <c r="AA20" s="662"/>
      <c r="AB20" s="662"/>
      <c r="AC20" s="662"/>
      <c r="AD20" s="663">
        <v>34394</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6388</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43127087</v>
      </c>
      <c r="CS20" s="660"/>
      <c r="CT20" s="660"/>
      <c r="CU20" s="660"/>
      <c r="CV20" s="660"/>
      <c r="CW20" s="660"/>
      <c r="CX20" s="660"/>
      <c r="CY20" s="661"/>
      <c r="CZ20" s="662">
        <v>100</v>
      </c>
      <c r="DA20" s="662"/>
      <c r="DB20" s="662"/>
      <c r="DC20" s="662"/>
      <c r="DD20" s="668">
        <v>4334043</v>
      </c>
      <c r="DE20" s="660"/>
      <c r="DF20" s="660"/>
      <c r="DG20" s="660"/>
      <c r="DH20" s="660"/>
      <c r="DI20" s="660"/>
      <c r="DJ20" s="660"/>
      <c r="DK20" s="660"/>
      <c r="DL20" s="660"/>
      <c r="DM20" s="660"/>
      <c r="DN20" s="660"/>
      <c r="DO20" s="660"/>
      <c r="DP20" s="661"/>
      <c r="DQ20" s="668">
        <v>29709621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6889145</v>
      </c>
      <c r="S21" s="660"/>
      <c r="T21" s="660"/>
      <c r="U21" s="660"/>
      <c r="V21" s="660"/>
      <c r="W21" s="660"/>
      <c r="X21" s="660"/>
      <c r="Y21" s="661"/>
      <c r="Z21" s="662">
        <v>14.7</v>
      </c>
      <c r="AA21" s="662"/>
      <c r="AB21" s="662"/>
      <c r="AC21" s="662"/>
      <c r="AD21" s="663">
        <v>5660553</v>
      </c>
      <c r="AE21" s="663"/>
      <c r="AF21" s="663"/>
      <c r="AG21" s="663"/>
      <c r="AH21" s="663"/>
      <c r="AI21" s="663"/>
      <c r="AJ21" s="663"/>
      <c r="AK21" s="663"/>
      <c r="AL21" s="664">
        <v>22.4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6388</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5660553</v>
      </c>
      <c r="S22" s="660"/>
      <c r="T22" s="660"/>
      <c r="U22" s="660"/>
      <c r="V22" s="660"/>
      <c r="W22" s="660"/>
      <c r="X22" s="660"/>
      <c r="Y22" s="661"/>
      <c r="Z22" s="662">
        <v>12.1</v>
      </c>
      <c r="AA22" s="662"/>
      <c r="AB22" s="662"/>
      <c r="AC22" s="662"/>
      <c r="AD22" s="663">
        <v>5660553</v>
      </c>
      <c r="AE22" s="663"/>
      <c r="AF22" s="663"/>
      <c r="AG22" s="663"/>
      <c r="AH22" s="663"/>
      <c r="AI22" s="663"/>
      <c r="AJ22" s="663"/>
      <c r="AK22" s="663"/>
      <c r="AL22" s="664">
        <v>22.4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1228592</v>
      </c>
      <c r="S23" s="660"/>
      <c r="T23" s="660"/>
      <c r="U23" s="660"/>
      <c r="V23" s="660"/>
      <c r="W23" s="660"/>
      <c r="X23" s="660"/>
      <c r="Y23" s="661"/>
      <c r="Z23" s="662">
        <v>2.6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22777860</v>
      </c>
      <c r="CS24" s="649"/>
      <c r="CT24" s="649"/>
      <c r="CU24" s="649"/>
      <c r="CV24" s="649"/>
      <c r="CW24" s="649"/>
      <c r="CX24" s="649"/>
      <c r="CY24" s="650"/>
      <c r="CZ24" s="653">
        <v>52.8</v>
      </c>
      <c r="DA24" s="654"/>
      <c r="DB24" s="654"/>
      <c r="DC24" s="670"/>
      <c r="DD24" s="694">
        <v>16406403</v>
      </c>
      <c r="DE24" s="649"/>
      <c r="DF24" s="649"/>
      <c r="DG24" s="649"/>
      <c r="DH24" s="649"/>
      <c r="DI24" s="649"/>
      <c r="DJ24" s="649"/>
      <c r="DK24" s="650"/>
      <c r="DL24" s="694">
        <v>13814709</v>
      </c>
      <c r="DM24" s="649"/>
      <c r="DN24" s="649"/>
      <c r="DO24" s="649"/>
      <c r="DP24" s="649"/>
      <c r="DQ24" s="649"/>
      <c r="DR24" s="649"/>
      <c r="DS24" s="649"/>
      <c r="DT24" s="649"/>
      <c r="DU24" s="649"/>
      <c r="DV24" s="650"/>
      <c r="DW24" s="653">
        <v>54.3</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26441410</v>
      </c>
      <c r="S25" s="660"/>
      <c r="T25" s="660"/>
      <c r="U25" s="660"/>
      <c r="V25" s="660"/>
      <c r="W25" s="660"/>
      <c r="X25" s="660"/>
      <c r="Y25" s="661"/>
      <c r="Z25" s="662">
        <v>56.3</v>
      </c>
      <c r="AA25" s="662"/>
      <c r="AB25" s="662"/>
      <c r="AC25" s="662"/>
      <c r="AD25" s="663">
        <v>25212818</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7273471</v>
      </c>
      <c r="CS25" s="691"/>
      <c r="CT25" s="691"/>
      <c r="CU25" s="691"/>
      <c r="CV25" s="691"/>
      <c r="CW25" s="691"/>
      <c r="CX25" s="691"/>
      <c r="CY25" s="692"/>
      <c r="CZ25" s="664">
        <v>16.899999999999999</v>
      </c>
      <c r="DA25" s="689"/>
      <c r="DB25" s="689"/>
      <c r="DC25" s="693"/>
      <c r="DD25" s="668">
        <v>6640431</v>
      </c>
      <c r="DE25" s="691"/>
      <c r="DF25" s="691"/>
      <c r="DG25" s="691"/>
      <c r="DH25" s="691"/>
      <c r="DI25" s="691"/>
      <c r="DJ25" s="691"/>
      <c r="DK25" s="692"/>
      <c r="DL25" s="668">
        <v>6608909</v>
      </c>
      <c r="DM25" s="691"/>
      <c r="DN25" s="691"/>
      <c r="DO25" s="691"/>
      <c r="DP25" s="691"/>
      <c r="DQ25" s="691"/>
      <c r="DR25" s="691"/>
      <c r="DS25" s="691"/>
      <c r="DT25" s="691"/>
      <c r="DU25" s="691"/>
      <c r="DV25" s="692"/>
      <c r="DW25" s="664">
        <v>26</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6645</v>
      </c>
      <c r="S26" s="660"/>
      <c r="T26" s="660"/>
      <c r="U26" s="660"/>
      <c r="V26" s="660"/>
      <c r="W26" s="660"/>
      <c r="X26" s="660"/>
      <c r="Y26" s="661"/>
      <c r="Z26" s="662">
        <v>0</v>
      </c>
      <c r="AA26" s="662"/>
      <c r="AB26" s="662"/>
      <c r="AC26" s="662"/>
      <c r="AD26" s="663">
        <v>6645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4666154</v>
      </c>
      <c r="CS26" s="660"/>
      <c r="CT26" s="660"/>
      <c r="CU26" s="660"/>
      <c r="CV26" s="660"/>
      <c r="CW26" s="660"/>
      <c r="CX26" s="660"/>
      <c r="CY26" s="661"/>
      <c r="CZ26" s="664">
        <v>10.8</v>
      </c>
      <c r="DA26" s="689"/>
      <c r="DB26" s="689"/>
      <c r="DC26" s="693"/>
      <c r="DD26" s="668">
        <v>4211113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462004</v>
      </c>
      <c r="S27" s="660"/>
      <c r="T27" s="660"/>
      <c r="U27" s="660"/>
      <c r="V27" s="660"/>
      <c r="W27" s="660"/>
      <c r="X27" s="660"/>
      <c r="Y27" s="661"/>
      <c r="Z27" s="662">
        <v>1</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16463989</v>
      </c>
      <c r="BH27" s="660"/>
      <c r="BI27" s="660"/>
      <c r="BJ27" s="660"/>
      <c r="BK27" s="660"/>
      <c r="BL27" s="660"/>
      <c r="BM27" s="660"/>
      <c r="BN27" s="661"/>
      <c r="BO27" s="662">
        <v>100</v>
      </c>
      <c r="BP27" s="662"/>
      <c r="BQ27" s="662"/>
      <c r="BR27" s="662"/>
      <c r="BS27" s="663">
        <v>282053</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8810790</v>
      </c>
      <c r="CS27" s="691"/>
      <c r="CT27" s="691"/>
      <c r="CU27" s="691"/>
      <c r="CV27" s="691"/>
      <c r="CW27" s="691"/>
      <c r="CX27" s="691"/>
      <c r="CY27" s="692"/>
      <c r="CZ27" s="664">
        <v>20.399999999999999</v>
      </c>
      <c r="DA27" s="689"/>
      <c r="DB27" s="689"/>
      <c r="DC27" s="693"/>
      <c r="DD27" s="668">
        <v>3114692</v>
      </c>
      <c r="DE27" s="691"/>
      <c r="DF27" s="691"/>
      <c r="DG27" s="691"/>
      <c r="DH27" s="691"/>
      <c r="DI27" s="691"/>
      <c r="DJ27" s="691"/>
      <c r="DK27" s="692"/>
      <c r="DL27" s="668">
        <v>2320672</v>
      </c>
      <c r="DM27" s="691"/>
      <c r="DN27" s="691"/>
      <c r="DO27" s="691"/>
      <c r="DP27" s="691"/>
      <c r="DQ27" s="691"/>
      <c r="DR27" s="691"/>
      <c r="DS27" s="691"/>
      <c r="DT27" s="691"/>
      <c r="DU27" s="691"/>
      <c r="DV27" s="692"/>
      <c r="DW27" s="664">
        <v>9.1</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409325</v>
      </c>
      <c r="S28" s="660"/>
      <c r="T28" s="660"/>
      <c r="U28" s="660"/>
      <c r="V28" s="660"/>
      <c r="W28" s="660"/>
      <c r="X28" s="660"/>
      <c r="Y28" s="661"/>
      <c r="Z28" s="662">
        <v>0.9</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6693599</v>
      </c>
      <c r="CS28" s="660"/>
      <c r="CT28" s="660"/>
      <c r="CU28" s="660"/>
      <c r="CV28" s="660"/>
      <c r="CW28" s="660"/>
      <c r="CX28" s="660"/>
      <c r="CY28" s="661"/>
      <c r="CZ28" s="664">
        <v>15.5</v>
      </c>
      <c r="DA28" s="689"/>
      <c r="DB28" s="689"/>
      <c r="DC28" s="693"/>
      <c r="DD28" s="668">
        <v>6651280</v>
      </c>
      <c r="DE28" s="660"/>
      <c r="DF28" s="660"/>
      <c r="DG28" s="660"/>
      <c r="DH28" s="660"/>
      <c r="DI28" s="660"/>
      <c r="DJ28" s="660"/>
      <c r="DK28" s="661"/>
      <c r="DL28" s="668">
        <v>4885128</v>
      </c>
      <c r="DM28" s="660"/>
      <c r="DN28" s="660"/>
      <c r="DO28" s="660"/>
      <c r="DP28" s="660"/>
      <c r="DQ28" s="660"/>
      <c r="DR28" s="660"/>
      <c r="DS28" s="660"/>
      <c r="DT28" s="660"/>
      <c r="DU28" s="660"/>
      <c r="DV28" s="661"/>
      <c r="DW28" s="664">
        <v>19.2</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127893</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6693599</v>
      </c>
      <c r="CS29" s="691"/>
      <c r="CT29" s="691"/>
      <c r="CU29" s="691"/>
      <c r="CV29" s="691"/>
      <c r="CW29" s="691"/>
      <c r="CX29" s="691"/>
      <c r="CY29" s="692"/>
      <c r="CZ29" s="664">
        <v>15.5</v>
      </c>
      <c r="DA29" s="689"/>
      <c r="DB29" s="689"/>
      <c r="DC29" s="693"/>
      <c r="DD29" s="668">
        <v>6651280</v>
      </c>
      <c r="DE29" s="691"/>
      <c r="DF29" s="691"/>
      <c r="DG29" s="691"/>
      <c r="DH29" s="691"/>
      <c r="DI29" s="691"/>
      <c r="DJ29" s="691"/>
      <c r="DK29" s="692"/>
      <c r="DL29" s="668">
        <v>4885128</v>
      </c>
      <c r="DM29" s="691"/>
      <c r="DN29" s="691"/>
      <c r="DO29" s="691"/>
      <c r="DP29" s="691"/>
      <c r="DQ29" s="691"/>
      <c r="DR29" s="691"/>
      <c r="DS29" s="691"/>
      <c r="DT29" s="691"/>
      <c r="DU29" s="691"/>
      <c r="DV29" s="692"/>
      <c r="DW29" s="664">
        <v>19.2</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6454419</v>
      </c>
      <c r="S30" s="660"/>
      <c r="T30" s="660"/>
      <c r="U30" s="660"/>
      <c r="V30" s="660"/>
      <c r="W30" s="660"/>
      <c r="X30" s="660"/>
      <c r="Y30" s="661"/>
      <c r="Z30" s="662">
        <v>13.7</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6455012</v>
      </c>
      <c r="CS30" s="660"/>
      <c r="CT30" s="660"/>
      <c r="CU30" s="660"/>
      <c r="CV30" s="660"/>
      <c r="CW30" s="660"/>
      <c r="CX30" s="660"/>
      <c r="CY30" s="661"/>
      <c r="CZ30" s="664">
        <v>15</v>
      </c>
      <c r="DA30" s="689"/>
      <c r="DB30" s="689"/>
      <c r="DC30" s="693"/>
      <c r="DD30" s="668">
        <v>6415030</v>
      </c>
      <c r="DE30" s="660"/>
      <c r="DF30" s="660"/>
      <c r="DG30" s="660"/>
      <c r="DH30" s="660"/>
      <c r="DI30" s="660"/>
      <c r="DJ30" s="660"/>
      <c r="DK30" s="661"/>
      <c r="DL30" s="668">
        <v>4649052</v>
      </c>
      <c r="DM30" s="660"/>
      <c r="DN30" s="660"/>
      <c r="DO30" s="660"/>
      <c r="DP30" s="660"/>
      <c r="DQ30" s="660"/>
      <c r="DR30" s="660"/>
      <c r="DS30" s="660"/>
      <c r="DT30" s="660"/>
      <c r="DU30" s="660"/>
      <c r="DV30" s="661"/>
      <c r="DW30" s="664">
        <v>18.3</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98.3</v>
      </c>
      <c r="BN31" s="703"/>
      <c r="BO31" s="703"/>
      <c r="BP31" s="703"/>
      <c r="BQ31" s="704"/>
      <c r="BR31" s="715">
        <v>97.9</v>
      </c>
      <c r="BS31" s="703"/>
      <c r="BT31" s="703"/>
      <c r="BU31" s="703"/>
      <c r="BV31" s="703"/>
      <c r="BW31" s="703"/>
      <c r="BX31" s="654">
        <v>96.7</v>
      </c>
      <c r="BY31" s="703"/>
      <c r="BZ31" s="703"/>
      <c r="CA31" s="703"/>
      <c r="CB31" s="704"/>
      <c r="CD31" s="697"/>
      <c r="CE31" s="698"/>
      <c r="CF31" s="656" t="s">
        <v>300</v>
      </c>
      <c r="CG31" s="657"/>
      <c r="CH31" s="657"/>
      <c r="CI31" s="657"/>
      <c r="CJ31" s="657"/>
      <c r="CK31" s="657"/>
      <c r="CL31" s="657"/>
      <c r="CM31" s="657"/>
      <c r="CN31" s="657"/>
      <c r="CO31" s="657"/>
      <c r="CP31" s="657"/>
      <c r="CQ31" s="658"/>
      <c r="CR31" s="659">
        <v>238587</v>
      </c>
      <c r="CS31" s="691"/>
      <c r="CT31" s="691"/>
      <c r="CU31" s="691"/>
      <c r="CV31" s="691"/>
      <c r="CW31" s="691"/>
      <c r="CX31" s="691"/>
      <c r="CY31" s="692"/>
      <c r="CZ31" s="664">
        <v>0.6</v>
      </c>
      <c r="DA31" s="689"/>
      <c r="DB31" s="689"/>
      <c r="DC31" s="693"/>
      <c r="DD31" s="668">
        <v>236250</v>
      </c>
      <c r="DE31" s="691"/>
      <c r="DF31" s="691"/>
      <c r="DG31" s="691"/>
      <c r="DH31" s="691"/>
      <c r="DI31" s="691"/>
      <c r="DJ31" s="691"/>
      <c r="DK31" s="692"/>
      <c r="DL31" s="668">
        <v>236076</v>
      </c>
      <c r="DM31" s="691"/>
      <c r="DN31" s="691"/>
      <c r="DO31" s="691"/>
      <c r="DP31" s="691"/>
      <c r="DQ31" s="691"/>
      <c r="DR31" s="691"/>
      <c r="DS31" s="691"/>
      <c r="DT31" s="691"/>
      <c r="DU31" s="691"/>
      <c r="DV31" s="692"/>
      <c r="DW31" s="664">
        <v>0.9</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2525947</v>
      </c>
      <c r="S32" s="660"/>
      <c r="T32" s="660"/>
      <c r="U32" s="660"/>
      <c r="V32" s="660"/>
      <c r="W32" s="660"/>
      <c r="X32" s="660"/>
      <c r="Y32" s="661"/>
      <c r="Z32" s="662">
        <v>5.4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98.6</v>
      </c>
      <c r="BN32" s="691"/>
      <c r="BO32" s="691"/>
      <c r="BP32" s="691"/>
      <c r="BQ32" s="714"/>
      <c r="BR32" s="716">
        <v>99.4</v>
      </c>
      <c r="BS32" s="691"/>
      <c r="BT32" s="691"/>
      <c r="BU32" s="691"/>
      <c r="BV32" s="691"/>
      <c r="BW32" s="691"/>
      <c r="BX32" s="665">
        <v>98.6</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70540</v>
      </c>
      <c r="S33" s="660"/>
      <c r="T33" s="660"/>
      <c r="U33" s="660"/>
      <c r="V33" s="660"/>
      <c r="W33" s="660"/>
      <c r="X33" s="660"/>
      <c r="Y33" s="661"/>
      <c r="Z33" s="662">
        <v>0.2</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98.1</v>
      </c>
      <c r="BN33" s="718"/>
      <c r="BO33" s="718"/>
      <c r="BP33" s="718"/>
      <c r="BQ33" s="720"/>
      <c r="BR33" s="717">
        <v>96.8</v>
      </c>
      <c r="BS33" s="718"/>
      <c r="BT33" s="718"/>
      <c r="BU33" s="718"/>
      <c r="BV33" s="718"/>
      <c r="BW33" s="718"/>
      <c r="BX33" s="719">
        <v>95.5</v>
      </c>
      <c r="BY33" s="718"/>
      <c r="BZ33" s="718"/>
      <c r="CA33" s="718"/>
      <c r="CB33" s="720"/>
      <c r="CD33" s="656" t="s">
        <v>307</v>
      </c>
      <c r="CE33" s="657"/>
      <c r="CF33" s="657"/>
      <c r="CG33" s="657"/>
      <c r="CH33" s="657"/>
      <c r="CI33" s="657"/>
      <c r="CJ33" s="657"/>
      <c r="CK33" s="657"/>
      <c r="CL33" s="657"/>
      <c r="CM33" s="657"/>
      <c r="CN33" s="657"/>
      <c r="CO33" s="657"/>
      <c r="CP33" s="657"/>
      <c r="CQ33" s="658"/>
      <c r="CR33" s="659">
        <v>15960765</v>
      </c>
      <c r="CS33" s="691"/>
      <c r="CT33" s="691"/>
      <c r="CU33" s="691"/>
      <c r="CV33" s="691"/>
      <c r="CW33" s="691"/>
      <c r="CX33" s="691"/>
      <c r="CY33" s="692"/>
      <c r="CZ33" s="664">
        <v>37</v>
      </c>
      <c r="DA33" s="689"/>
      <c r="DB33" s="689"/>
      <c r="DC33" s="693"/>
      <c r="DD33" s="668">
        <v>11598058</v>
      </c>
      <c r="DE33" s="691"/>
      <c r="DF33" s="691"/>
      <c r="DG33" s="691"/>
      <c r="DH33" s="691"/>
      <c r="DI33" s="691"/>
      <c r="DJ33" s="691"/>
      <c r="DK33" s="692"/>
      <c r="DL33" s="668">
        <v>8330376</v>
      </c>
      <c r="DM33" s="691"/>
      <c r="DN33" s="691"/>
      <c r="DO33" s="691"/>
      <c r="DP33" s="691"/>
      <c r="DQ33" s="691"/>
      <c r="DR33" s="691"/>
      <c r="DS33" s="691"/>
      <c r="DT33" s="691"/>
      <c r="DU33" s="691"/>
      <c r="DV33" s="692"/>
      <c r="DW33" s="664">
        <v>32.700000000000003</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1687347</v>
      </c>
      <c r="S34" s="660"/>
      <c r="T34" s="660"/>
      <c r="U34" s="660"/>
      <c r="V34" s="660"/>
      <c r="W34" s="660"/>
      <c r="X34" s="660"/>
      <c r="Y34" s="661"/>
      <c r="Z34" s="662">
        <v>3.6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5421776</v>
      </c>
      <c r="CS34" s="660"/>
      <c r="CT34" s="660"/>
      <c r="CU34" s="660"/>
      <c r="CV34" s="660"/>
      <c r="CW34" s="660"/>
      <c r="CX34" s="660"/>
      <c r="CY34" s="661"/>
      <c r="CZ34" s="664">
        <v>12.6</v>
      </c>
      <c r="DA34" s="689"/>
      <c r="DB34" s="689"/>
      <c r="DC34" s="693"/>
      <c r="DD34" s="668">
        <v>4195090</v>
      </c>
      <c r="DE34" s="660"/>
      <c r="DF34" s="660"/>
      <c r="DG34" s="660"/>
      <c r="DH34" s="660"/>
      <c r="DI34" s="660"/>
      <c r="DJ34" s="660"/>
      <c r="DK34" s="661"/>
      <c r="DL34" s="668">
        <v>3763946</v>
      </c>
      <c r="DM34" s="660"/>
      <c r="DN34" s="660"/>
      <c r="DO34" s="660"/>
      <c r="DP34" s="660"/>
      <c r="DQ34" s="660"/>
      <c r="DR34" s="660"/>
      <c r="DS34" s="660"/>
      <c r="DT34" s="660"/>
      <c r="DU34" s="660"/>
      <c r="DV34" s="661"/>
      <c r="DW34" s="664">
        <v>14.8</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3117794</v>
      </c>
      <c r="S35" s="660"/>
      <c r="T35" s="660"/>
      <c r="U35" s="660"/>
      <c r="V35" s="660"/>
      <c r="W35" s="660"/>
      <c r="X35" s="660"/>
      <c r="Y35" s="661"/>
      <c r="Z35" s="662">
        <v>6.6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302321</v>
      </c>
      <c r="CS35" s="691"/>
      <c r="CT35" s="691"/>
      <c r="CU35" s="691"/>
      <c r="CV35" s="691"/>
      <c r="CW35" s="691"/>
      <c r="CX35" s="691"/>
      <c r="CY35" s="692"/>
      <c r="CZ35" s="664">
        <v>0.7</v>
      </c>
      <c r="DA35" s="689"/>
      <c r="DB35" s="689"/>
      <c r="DC35" s="693"/>
      <c r="DD35" s="668">
        <v>183474</v>
      </c>
      <c r="DE35" s="691"/>
      <c r="DF35" s="691"/>
      <c r="DG35" s="691"/>
      <c r="DH35" s="691"/>
      <c r="DI35" s="691"/>
      <c r="DJ35" s="691"/>
      <c r="DK35" s="692"/>
      <c r="DL35" s="668">
        <v>182425</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3584143</v>
      </c>
      <c r="S36" s="660"/>
      <c r="T36" s="660"/>
      <c r="U36" s="660"/>
      <c r="V36" s="660"/>
      <c r="W36" s="660"/>
      <c r="X36" s="660"/>
      <c r="Y36" s="661"/>
      <c r="Z36" s="662">
        <v>7.6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5409582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49929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3925780</v>
      </c>
      <c r="CS36" s="660"/>
      <c r="CT36" s="660"/>
      <c r="CU36" s="660"/>
      <c r="CV36" s="660"/>
      <c r="CW36" s="660"/>
      <c r="CX36" s="660"/>
      <c r="CY36" s="661"/>
      <c r="CZ36" s="664">
        <v>9.1</v>
      </c>
      <c r="DA36" s="689"/>
      <c r="DB36" s="689"/>
      <c r="DC36" s="693"/>
      <c r="DD36" s="668">
        <v>2655970</v>
      </c>
      <c r="DE36" s="660"/>
      <c r="DF36" s="660"/>
      <c r="DG36" s="660"/>
      <c r="DH36" s="660"/>
      <c r="DI36" s="660"/>
      <c r="DJ36" s="660"/>
      <c r="DK36" s="661"/>
      <c r="DL36" s="668">
        <v>1145475</v>
      </c>
      <c r="DM36" s="660"/>
      <c r="DN36" s="660"/>
      <c r="DO36" s="660"/>
      <c r="DP36" s="660"/>
      <c r="DQ36" s="660"/>
      <c r="DR36" s="660"/>
      <c r="DS36" s="660"/>
      <c r="DT36" s="660"/>
      <c r="DU36" s="660"/>
      <c r="DV36" s="661"/>
      <c r="DW36" s="664">
        <v>4.5</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696689</v>
      </c>
      <c r="S37" s="660"/>
      <c r="T37" s="660"/>
      <c r="U37" s="660"/>
      <c r="V37" s="660"/>
      <c r="W37" s="660"/>
      <c r="X37" s="660"/>
      <c r="Y37" s="661"/>
      <c r="Z37" s="662">
        <v>1.5</v>
      </c>
      <c r="AA37" s="662"/>
      <c r="AB37" s="662"/>
      <c r="AC37" s="662"/>
      <c r="AD37" s="663">
        <v>187</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735314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-73625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42841</v>
      </c>
      <c r="CS37" s="691"/>
      <c r="CT37" s="691"/>
      <c r="CU37" s="691"/>
      <c r="CV37" s="691"/>
      <c r="CW37" s="691"/>
      <c r="CX37" s="691"/>
      <c r="CY37" s="692"/>
      <c r="CZ37" s="664">
        <v>0.1</v>
      </c>
      <c r="DA37" s="689"/>
      <c r="DB37" s="689"/>
      <c r="DC37" s="693"/>
      <c r="DD37" s="668">
        <v>42841</v>
      </c>
      <c r="DE37" s="691"/>
      <c r="DF37" s="691"/>
      <c r="DG37" s="691"/>
      <c r="DH37" s="691"/>
      <c r="DI37" s="691"/>
      <c r="DJ37" s="691"/>
      <c r="DK37" s="692"/>
      <c r="DL37" s="668">
        <v>37841</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1383300</v>
      </c>
      <c r="S38" s="660"/>
      <c r="T38" s="660"/>
      <c r="U38" s="660"/>
      <c r="V38" s="660"/>
      <c r="W38" s="660"/>
      <c r="X38" s="660"/>
      <c r="Y38" s="661"/>
      <c r="Z38" s="662">
        <v>2.9</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249799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9695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4232523</v>
      </c>
      <c r="CS38" s="660"/>
      <c r="CT38" s="660"/>
      <c r="CU38" s="660"/>
      <c r="CV38" s="660"/>
      <c r="CW38" s="660"/>
      <c r="CX38" s="660"/>
      <c r="CY38" s="661"/>
      <c r="CZ38" s="664">
        <v>9.8000000000000007</v>
      </c>
      <c r="DA38" s="689"/>
      <c r="DB38" s="689"/>
      <c r="DC38" s="693"/>
      <c r="DD38" s="668">
        <v>3526226</v>
      </c>
      <c r="DE38" s="660"/>
      <c r="DF38" s="660"/>
      <c r="DG38" s="660"/>
      <c r="DH38" s="660"/>
      <c r="DI38" s="660"/>
      <c r="DJ38" s="660"/>
      <c r="DK38" s="661"/>
      <c r="DL38" s="668">
        <v>3238530</v>
      </c>
      <c r="DM38" s="660"/>
      <c r="DN38" s="660"/>
      <c r="DO38" s="660"/>
      <c r="DP38" s="660"/>
      <c r="DQ38" s="660"/>
      <c r="DR38" s="660"/>
      <c r="DS38" s="660"/>
      <c r="DT38" s="660"/>
      <c r="DU38" s="660"/>
      <c r="DV38" s="661"/>
      <c r="DW38" s="664">
        <v>12.7</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191946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13999</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1783465</v>
      </c>
      <c r="CS39" s="691"/>
      <c r="CT39" s="691"/>
      <c r="CU39" s="691"/>
      <c r="CV39" s="691"/>
      <c r="CW39" s="691"/>
      <c r="CX39" s="691"/>
      <c r="CY39" s="692"/>
      <c r="CZ39" s="664">
        <v>4.0999999999999996</v>
      </c>
      <c r="DA39" s="689"/>
      <c r="DB39" s="689"/>
      <c r="DC39" s="693"/>
      <c r="DD39" s="668">
        <v>1037298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228700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294900</v>
      </c>
      <c r="CS40" s="660"/>
      <c r="CT40" s="660"/>
      <c r="CU40" s="660"/>
      <c r="CV40" s="660"/>
      <c r="CW40" s="660"/>
      <c r="CX40" s="660"/>
      <c r="CY40" s="661"/>
      <c r="CZ40" s="664">
        <v>0.7</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46967456</v>
      </c>
      <c r="S41" s="732"/>
      <c r="T41" s="732"/>
      <c r="U41" s="732"/>
      <c r="V41" s="732"/>
      <c r="W41" s="732"/>
      <c r="X41" s="732"/>
      <c r="Y41" s="736"/>
      <c r="Z41" s="737">
        <v>100</v>
      </c>
      <c r="AA41" s="737"/>
      <c r="AB41" s="737"/>
      <c r="AC41" s="737"/>
      <c r="AD41" s="738">
        <v>25219650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879541</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3352982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460</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4388462</v>
      </c>
      <c r="CS42" s="691"/>
      <c r="CT42" s="691"/>
      <c r="CU42" s="691"/>
      <c r="CV42" s="691"/>
      <c r="CW42" s="691"/>
      <c r="CX42" s="691"/>
      <c r="CY42" s="692"/>
      <c r="CZ42" s="664">
        <v>10.199999999999999</v>
      </c>
      <c r="DA42" s="689"/>
      <c r="DB42" s="689"/>
      <c r="DC42" s="693"/>
      <c r="DD42" s="668">
        <v>1705160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249747</v>
      </c>
      <c r="CS43" s="691"/>
      <c r="CT43" s="691"/>
      <c r="CU43" s="691"/>
      <c r="CV43" s="691"/>
      <c r="CW43" s="691"/>
      <c r="CX43" s="691"/>
      <c r="CY43" s="692"/>
      <c r="CZ43" s="664">
        <v>0.6</v>
      </c>
      <c r="DA43" s="689"/>
      <c r="DB43" s="689"/>
      <c r="DC43" s="693"/>
      <c r="DD43" s="668">
        <v>249747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4334043</v>
      </c>
      <c r="CS44" s="660"/>
      <c r="CT44" s="660"/>
      <c r="CU44" s="660"/>
      <c r="CV44" s="660"/>
      <c r="CW44" s="660"/>
      <c r="CX44" s="660"/>
      <c r="CY44" s="661"/>
      <c r="CZ44" s="664">
        <v>10</v>
      </c>
      <c r="DA44" s="665"/>
      <c r="DB44" s="665"/>
      <c r="DC44" s="671"/>
      <c r="DD44" s="668">
        <v>1697927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1306487</v>
      </c>
      <c r="CS45" s="691"/>
      <c r="CT45" s="691"/>
      <c r="CU45" s="691"/>
      <c r="CV45" s="691"/>
      <c r="CW45" s="691"/>
      <c r="CX45" s="691"/>
      <c r="CY45" s="692"/>
      <c r="CZ45" s="664">
        <v>3</v>
      </c>
      <c r="DA45" s="689"/>
      <c r="DB45" s="689"/>
      <c r="DC45" s="693"/>
      <c r="DD45" s="668">
        <v>430726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2805006</v>
      </c>
      <c r="CS46" s="660"/>
      <c r="CT46" s="660"/>
      <c r="CU46" s="660"/>
      <c r="CV46" s="660"/>
      <c r="CW46" s="660"/>
      <c r="CX46" s="660"/>
      <c r="CY46" s="661"/>
      <c r="CZ46" s="664">
        <v>6.5</v>
      </c>
      <c r="DA46" s="665"/>
      <c r="DB46" s="665"/>
      <c r="DC46" s="671"/>
      <c r="DD46" s="668">
        <v>1211174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54419</v>
      </c>
      <c r="CS47" s="691"/>
      <c r="CT47" s="691"/>
      <c r="CU47" s="691"/>
      <c r="CV47" s="691"/>
      <c r="CW47" s="691"/>
      <c r="CX47" s="691"/>
      <c r="CY47" s="692"/>
      <c r="CZ47" s="664">
        <v>0.1</v>
      </c>
      <c r="DA47" s="689"/>
      <c r="DB47" s="689"/>
      <c r="DC47" s="693"/>
      <c r="DD47" s="668">
        <v>7233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43127087</v>
      </c>
      <c r="CS49" s="718"/>
      <c r="CT49" s="718"/>
      <c r="CU49" s="718"/>
      <c r="CV49" s="718"/>
      <c r="CW49" s="718"/>
      <c r="CX49" s="718"/>
      <c r="CY49" s="747"/>
      <c r="CZ49" s="739">
        <v>100</v>
      </c>
      <c r="DA49" s="748"/>
      <c r="DB49" s="748"/>
      <c r="DC49" s="749"/>
      <c r="DD49" s="750">
        <v>29709621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IlGuKLm2IRfUjlaASFl2PAxJwMC1dN1w1NQeKUdHNhVanE/LPG+UhkjomYCtdvDwvx65/lXnMScmuvM3G1frA==" saltValue="FKmLNR9SULNJdJl+FjCa4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46979</v>
      </c>
      <c r="R7" s="789"/>
      <c r="S7" s="789"/>
      <c r="T7" s="789"/>
      <c r="U7" s="789"/>
      <c r="V7" s="789">
        <v>43139</v>
      </c>
      <c r="W7" s="789"/>
      <c r="X7" s="789"/>
      <c r="Y7" s="789"/>
      <c r="Z7" s="789"/>
      <c r="AA7" s="789">
        <v>3840</v>
      </c>
      <c r="AB7" s="789"/>
      <c r="AC7" s="789"/>
      <c r="AD7" s="789"/>
      <c r="AE7" s="790"/>
      <c r="AF7" s="791">
        <v>3365</v>
      </c>
      <c r="AG7" s="792"/>
      <c r="AH7" s="792"/>
      <c r="AI7" s="792"/>
      <c r="AJ7" s="793"/>
      <c r="AK7" s="794">
        <v>3041</v>
      </c>
      <c r="AL7" s="795"/>
      <c r="AM7" s="795"/>
      <c r="AN7" s="795"/>
      <c r="AO7" s="795"/>
      <c r="AP7" s="795">
        <v>50334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560</v>
      </c>
      <c r="BT7" s="783"/>
      <c r="BU7" s="783"/>
      <c r="BV7" s="783"/>
      <c r="BW7" s="783"/>
      <c r="BX7" s="783"/>
      <c r="BY7" s="783"/>
      <c r="BZ7" s="783"/>
      <c r="CA7" s="783"/>
      <c r="CB7" s="783"/>
      <c r="CC7" s="783"/>
      <c r="CD7" s="783"/>
      <c r="CE7" s="783"/>
      <c r="CF7" s="783"/>
      <c r="CG7" s="798"/>
      <c r="CH7" s="779">
        <v>55</v>
      </c>
      <c r="CI7" s="780"/>
      <c r="CJ7" s="780"/>
      <c r="CK7" s="780"/>
      <c r="CL7" s="781"/>
      <c r="CM7" s="779">
        <v>512</v>
      </c>
      <c r="CN7" s="780"/>
      <c r="CO7" s="780"/>
      <c r="CP7" s="780"/>
      <c r="CQ7" s="781"/>
      <c r="CR7" s="779">
        <v>100</v>
      </c>
      <c r="CS7" s="780"/>
      <c r="CT7" s="780"/>
      <c r="CU7" s="780"/>
      <c r="CV7" s="781"/>
      <c r="CW7" s="779" t="s">
        <v>558</v>
      </c>
      <c r="CX7" s="780"/>
      <c r="CY7" s="780"/>
      <c r="CZ7" s="780"/>
      <c r="DA7" s="781"/>
      <c r="DB7" s="779" t="s">
        <v>558</v>
      </c>
      <c r="DC7" s="780"/>
      <c r="DD7" s="780"/>
      <c r="DE7" s="780"/>
      <c r="DF7" s="781"/>
      <c r="DG7" s="779" t="s">
        <v>558</v>
      </c>
      <c r="DH7" s="780"/>
      <c r="DI7" s="780"/>
      <c r="DJ7" s="780"/>
      <c r="DK7" s="781"/>
      <c r="DL7" s="779" t="s">
        <v>558</v>
      </c>
      <c r="DM7" s="780"/>
      <c r="DN7" s="780"/>
      <c r="DO7" s="780"/>
      <c r="DP7" s="781"/>
      <c r="DQ7" s="779" t="s">
        <v>558</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15</v>
      </c>
      <c r="R8" s="820"/>
      <c r="S8" s="820"/>
      <c r="T8" s="820"/>
      <c r="U8" s="820"/>
      <c r="V8" s="820">
        <v>15</v>
      </c>
      <c r="W8" s="820"/>
      <c r="X8" s="820"/>
      <c r="Y8" s="820"/>
      <c r="Z8" s="820"/>
      <c r="AA8" s="820">
        <v>0</v>
      </c>
      <c r="AB8" s="820"/>
      <c r="AC8" s="820"/>
      <c r="AD8" s="820"/>
      <c r="AE8" s="821"/>
      <c r="AF8" s="822">
        <v>0</v>
      </c>
      <c r="AG8" s="823"/>
      <c r="AH8" s="823"/>
      <c r="AI8" s="823"/>
      <c r="AJ8" s="824"/>
      <c r="AK8" s="805">
        <v>14</v>
      </c>
      <c r="AL8" s="806"/>
      <c r="AM8" s="806"/>
      <c r="AN8" s="806"/>
      <c r="AO8" s="806"/>
      <c r="AP8" s="806" t="s">
        <v>558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0</v>
      </c>
      <c r="CI8" s="813"/>
      <c r="CJ8" s="813"/>
      <c r="CK8" s="813"/>
      <c r="CL8" s="814"/>
      <c r="CM8" s="812">
        <v>121</v>
      </c>
      <c r="CN8" s="813"/>
      <c r="CO8" s="813"/>
      <c r="CP8" s="813"/>
      <c r="CQ8" s="814"/>
      <c r="CR8" s="812">
        <v>54</v>
      </c>
      <c r="CS8" s="813"/>
      <c r="CT8" s="813"/>
      <c r="CU8" s="813"/>
      <c r="CV8" s="814"/>
      <c r="CW8" s="812">
        <v>19</v>
      </c>
      <c r="CX8" s="813"/>
      <c r="CY8" s="813"/>
      <c r="CZ8" s="813"/>
      <c r="DA8" s="814"/>
      <c r="DB8" s="812" t="s">
        <v>558</v>
      </c>
      <c r="DC8" s="813"/>
      <c r="DD8" s="813"/>
      <c r="DE8" s="813"/>
      <c r="DF8" s="814"/>
      <c r="DG8" s="812" t="s">
        <v>558</v>
      </c>
      <c r="DH8" s="813"/>
      <c r="DI8" s="813"/>
      <c r="DJ8" s="813"/>
      <c r="DK8" s="814"/>
      <c r="DL8" s="812" t="s">
        <v>558</v>
      </c>
      <c r="DM8" s="813"/>
      <c r="DN8" s="813"/>
      <c r="DO8" s="813"/>
      <c r="DP8" s="814"/>
      <c r="DQ8" s="812" t="s">
        <v>558</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561</v>
      </c>
      <c r="BT9" s="810"/>
      <c r="BU9" s="810"/>
      <c r="BV9" s="810"/>
      <c r="BW9" s="810"/>
      <c r="BX9" s="810"/>
      <c r="BY9" s="810"/>
      <c r="BZ9" s="810"/>
      <c r="CA9" s="810"/>
      <c r="CB9" s="810"/>
      <c r="CC9" s="810"/>
      <c r="CD9" s="810"/>
      <c r="CE9" s="810"/>
      <c r="CF9" s="810"/>
      <c r="CG9" s="811"/>
      <c r="CH9" s="812">
        <v>26</v>
      </c>
      <c r="CI9" s="813"/>
      <c r="CJ9" s="813"/>
      <c r="CK9" s="813"/>
      <c r="CL9" s="814"/>
      <c r="CM9" s="812">
        <v>386</v>
      </c>
      <c r="CN9" s="813"/>
      <c r="CO9" s="813"/>
      <c r="CP9" s="813"/>
      <c r="CQ9" s="814"/>
      <c r="CR9" s="812">
        <v>75</v>
      </c>
      <c r="CS9" s="813"/>
      <c r="CT9" s="813"/>
      <c r="CU9" s="813"/>
      <c r="CV9" s="814"/>
      <c r="CW9" s="812" t="s">
        <v>558</v>
      </c>
      <c r="CX9" s="813"/>
      <c r="CY9" s="813"/>
      <c r="CZ9" s="813"/>
      <c r="DA9" s="814"/>
      <c r="DB9" s="812" t="s">
        <v>558</v>
      </c>
      <c r="DC9" s="813"/>
      <c r="DD9" s="813"/>
      <c r="DE9" s="813"/>
      <c r="DF9" s="814"/>
      <c r="DG9" s="812" t="s">
        <v>558</v>
      </c>
      <c r="DH9" s="813"/>
      <c r="DI9" s="813"/>
      <c r="DJ9" s="813"/>
      <c r="DK9" s="814"/>
      <c r="DL9" s="812" t="s">
        <v>558</v>
      </c>
      <c r="DM9" s="813"/>
      <c r="DN9" s="813"/>
      <c r="DO9" s="813"/>
      <c r="DP9" s="814"/>
      <c r="DQ9" s="812" t="s">
        <v>558</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562</v>
      </c>
      <c r="BT10" s="810"/>
      <c r="BU10" s="810"/>
      <c r="BV10" s="810"/>
      <c r="BW10" s="810"/>
      <c r="BX10" s="810"/>
      <c r="BY10" s="810"/>
      <c r="BZ10" s="810"/>
      <c r="CA10" s="810"/>
      <c r="CB10" s="810"/>
      <c r="CC10" s="810"/>
      <c r="CD10" s="810"/>
      <c r="CE10" s="810"/>
      <c r="CF10" s="810"/>
      <c r="CG10" s="811"/>
      <c r="CH10" s="812">
        <v>9</v>
      </c>
      <c r="CI10" s="813"/>
      <c r="CJ10" s="813"/>
      <c r="CK10" s="813"/>
      <c r="CL10" s="814"/>
      <c r="CM10" s="812">
        <v>45</v>
      </c>
      <c r="CN10" s="813"/>
      <c r="CO10" s="813"/>
      <c r="CP10" s="813"/>
      <c r="CQ10" s="814"/>
      <c r="CR10" s="812">
        <v>7</v>
      </c>
      <c r="CS10" s="813"/>
      <c r="CT10" s="813"/>
      <c r="CU10" s="813"/>
      <c r="CV10" s="814"/>
      <c r="CW10" s="812" t="s">
        <v>558</v>
      </c>
      <c r="CX10" s="813"/>
      <c r="CY10" s="813"/>
      <c r="CZ10" s="813"/>
      <c r="DA10" s="814"/>
      <c r="DB10" s="812" t="s">
        <v>558</v>
      </c>
      <c r="DC10" s="813"/>
      <c r="DD10" s="813"/>
      <c r="DE10" s="813"/>
      <c r="DF10" s="814"/>
      <c r="DG10" s="812" t="s">
        <v>558</v>
      </c>
      <c r="DH10" s="813"/>
      <c r="DI10" s="813"/>
      <c r="DJ10" s="813"/>
      <c r="DK10" s="814"/>
      <c r="DL10" s="812" t="s">
        <v>558</v>
      </c>
      <c r="DM10" s="813"/>
      <c r="DN10" s="813"/>
      <c r="DO10" s="813"/>
      <c r="DP10" s="814"/>
      <c r="DQ10" s="812" t="s">
        <v>558</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46980</v>
      </c>
      <c r="R23" s="829"/>
      <c r="S23" s="829"/>
      <c r="T23" s="829"/>
      <c r="U23" s="829"/>
      <c r="V23" s="829">
        <v>43140</v>
      </c>
      <c r="W23" s="829"/>
      <c r="X23" s="829"/>
      <c r="Y23" s="829"/>
      <c r="Z23" s="829"/>
      <c r="AA23" s="829">
        <v>3840</v>
      </c>
      <c r="AB23" s="829"/>
      <c r="AC23" s="829"/>
      <c r="AD23" s="829"/>
      <c r="AE23" s="830"/>
      <c r="AF23" s="831">
        <v>3365</v>
      </c>
      <c r="AG23" s="829"/>
      <c r="AH23" s="829"/>
      <c r="AI23" s="829"/>
      <c r="AJ23" s="832"/>
      <c r="AK23" s="833"/>
      <c r="AL23" s="834"/>
      <c r="AM23" s="834"/>
      <c r="AN23" s="834"/>
      <c r="AO23" s="834"/>
      <c r="AP23" s="829">
        <v>50334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9051</v>
      </c>
      <c r="R28" s="859"/>
      <c r="S28" s="859"/>
      <c r="T28" s="859"/>
      <c r="U28" s="859"/>
      <c r="V28" s="859">
        <v>9001</v>
      </c>
      <c r="W28" s="859"/>
      <c r="X28" s="859"/>
      <c r="Y28" s="859"/>
      <c r="Z28" s="859"/>
      <c r="AA28" s="859">
        <v>50</v>
      </c>
      <c r="AB28" s="859"/>
      <c r="AC28" s="859"/>
      <c r="AD28" s="859"/>
      <c r="AE28" s="860"/>
      <c r="AF28" s="861">
        <v>50</v>
      </c>
      <c r="AG28" s="859"/>
      <c r="AH28" s="859"/>
      <c r="AI28" s="859"/>
      <c r="AJ28" s="862"/>
      <c r="AK28" s="863">
        <v>1085</v>
      </c>
      <c r="AL28" s="864"/>
      <c r="AM28" s="864"/>
      <c r="AN28" s="864"/>
      <c r="AO28" s="864"/>
      <c r="AP28" s="864" t="s">
        <v>558</v>
      </c>
      <c r="AQ28" s="864"/>
      <c r="AR28" s="864"/>
      <c r="AS28" s="864"/>
      <c r="AT28" s="864"/>
      <c r="AU28" s="864" t="s">
        <v>558</v>
      </c>
      <c r="AV28" s="864"/>
      <c r="AW28" s="864"/>
      <c r="AX28" s="864"/>
      <c r="AY28" s="864"/>
      <c r="AZ28" s="865" t="s">
        <v>558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75</v>
      </c>
      <c r="R29" s="820"/>
      <c r="S29" s="820"/>
      <c r="T29" s="820"/>
      <c r="U29" s="820"/>
      <c r="V29" s="820">
        <v>74</v>
      </c>
      <c r="W29" s="820"/>
      <c r="X29" s="820"/>
      <c r="Y29" s="820"/>
      <c r="Z29" s="820"/>
      <c r="AA29" s="820">
        <v>1</v>
      </c>
      <c r="AB29" s="820"/>
      <c r="AC29" s="820"/>
      <c r="AD29" s="820"/>
      <c r="AE29" s="821"/>
      <c r="AF29" s="822">
        <v>1</v>
      </c>
      <c r="AG29" s="823"/>
      <c r="AH29" s="823"/>
      <c r="AI29" s="823"/>
      <c r="AJ29" s="824"/>
      <c r="AK29" s="870">
        <v>35</v>
      </c>
      <c r="AL29" s="866"/>
      <c r="AM29" s="866"/>
      <c r="AN29" s="866"/>
      <c r="AO29" s="866"/>
      <c r="AP29" s="866">
        <v>13</v>
      </c>
      <c r="AQ29" s="866"/>
      <c r="AR29" s="866"/>
      <c r="AS29" s="866"/>
      <c r="AT29" s="866"/>
      <c r="AU29" s="866">
        <v>7</v>
      </c>
      <c r="AV29" s="866"/>
      <c r="AW29" s="866"/>
      <c r="AX29" s="866"/>
      <c r="AY29" s="866"/>
      <c r="AZ29" s="867" t="s">
        <v>558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11202</v>
      </c>
      <c r="R30" s="820"/>
      <c r="S30" s="820"/>
      <c r="T30" s="820"/>
      <c r="U30" s="820"/>
      <c r="V30" s="820">
        <v>11002</v>
      </c>
      <c r="W30" s="820"/>
      <c r="X30" s="820"/>
      <c r="Y30" s="820"/>
      <c r="Z30" s="820"/>
      <c r="AA30" s="820">
        <v>200</v>
      </c>
      <c r="AB30" s="820"/>
      <c r="AC30" s="820"/>
      <c r="AD30" s="820"/>
      <c r="AE30" s="821"/>
      <c r="AF30" s="822">
        <v>200</v>
      </c>
      <c r="AG30" s="823"/>
      <c r="AH30" s="823"/>
      <c r="AI30" s="823"/>
      <c r="AJ30" s="824"/>
      <c r="AK30" s="870">
        <v>1742</v>
      </c>
      <c r="AL30" s="866"/>
      <c r="AM30" s="866"/>
      <c r="AN30" s="866"/>
      <c r="AO30" s="866"/>
      <c r="AP30" s="866" t="s">
        <v>558</v>
      </c>
      <c r="AQ30" s="866"/>
      <c r="AR30" s="866"/>
      <c r="AS30" s="866"/>
      <c r="AT30" s="866"/>
      <c r="AU30" s="866" t="s">
        <v>558</v>
      </c>
      <c r="AV30" s="866"/>
      <c r="AW30" s="866"/>
      <c r="AX30" s="866"/>
      <c r="AY30" s="866"/>
      <c r="AZ30" s="867" t="s">
        <v>558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25</v>
      </c>
      <c r="R31" s="820"/>
      <c r="S31" s="820"/>
      <c r="T31" s="820"/>
      <c r="U31" s="820"/>
      <c r="V31" s="820">
        <v>16</v>
      </c>
      <c r="W31" s="820"/>
      <c r="X31" s="820"/>
      <c r="Y31" s="820"/>
      <c r="Z31" s="820"/>
      <c r="AA31" s="820">
        <v>9</v>
      </c>
      <c r="AB31" s="820"/>
      <c r="AC31" s="820"/>
      <c r="AD31" s="820"/>
      <c r="AE31" s="821"/>
      <c r="AF31" s="822">
        <v>9</v>
      </c>
      <c r="AG31" s="823"/>
      <c r="AH31" s="823"/>
      <c r="AI31" s="823"/>
      <c r="AJ31" s="824"/>
      <c r="AK31" s="870" t="s">
        <v>558</v>
      </c>
      <c r="AL31" s="866"/>
      <c r="AM31" s="866"/>
      <c r="AN31" s="866"/>
      <c r="AO31" s="866"/>
      <c r="AP31" s="866" t="s">
        <v>558</v>
      </c>
      <c r="AQ31" s="866"/>
      <c r="AR31" s="866"/>
      <c r="AS31" s="866"/>
      <c r="AT31" s="866"/>
      <c r="AU31" s="866" t="s">
        <v>558</v>
      </c>
      <c r="AV31" s="866"/>
      <c r="AW31" s="866"/>
      <c r="AX31" s="866"/>
      <c r="AY31" s="866"/>
      <c r="AZ31" s="867" t="s">
        <v>558</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98</v>
      </c>
      <c r="R32" s="820"/>
      <c r="S32" s="820"/>
      <c r="T32" s="820"/>
      <c r="U32" s="820"/>
      <c r="V32" s="820">
        <v>97</v>
      </c>
      <c r="W32" s="820"/>
      <c r="X32" s="820"/>
      <c r="Y32" s="820"/>
      <c r="Z32" s="820"/>
      <c r="AA32" s="820">
        <v>0</v>
      </c>
      <c r="AB32" s="820"/>
      <c r="AC32" s="820"/>
      <c r="AD32" s="820"/>
      <c r="AE32" s="821"/>
      <c r="AF32" s="822">
        <v>0</v>
      </c>
      <c r="AG32" s="823"/>
      <c r="AH32" s="823"/>
      <c r="AI32" s="823"/>
      <c r="AJ32" s="824"/>
      <c r="AK32" s="870">
        <v>48</v>
      </c>
      <c r="AL32" s="866"/>
      <c r="AM32" s="866"/>
      <c r="AN32" s="866"/>
      <c r="AO32" s="866"/>
      <c r="AP32" s="866" t="s">
        <v>558</v>
      </c>
      <c r="AQ32" s="866"/>
      <c r="AR32" s="866"/>
      <c r="AS32" s="866"/>
      <c r="AT32" s="866"/>
      <c r="AU32" s="866" t="s">
        <v>558</v>
      </c>
      <c r="AV32" s="866"/>
      <c r="AW32" s="866"/>
      <c r="AX32" s="866"/>
      <c r="AY32" s="866"/>
      <c r="AZ32" s="867" t="s">
        <v>558</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1480</v>
      </c>
      <c r="R33" s="820"/>
      <c r="S33" s="820"/>
      <c r="T33" s="820"/>
      <c r="U33" s="820"/>
      <c r="V33" s="820">
        <v>1421</v>
      </c>
      <c r="W33" s="820"/>
      <c r="X33" s="820"/>
      <c r="Y33" s="820"/>
      <c r="Z33" s="820"/>
      <c r="AA33" s="820">
        <v>59</v>
      </c>
      <c r="AB33" s="820"/>
      <c r="AC33" s="820"/>
      <c r="AD33" s="820"/>
      <c r="AE33" s="821"/>
      <c r="AF33" s="822">
        <v>59</v>
      </c>
      <c r="AG33" s="823"/>
      <c r="AH33" s="823"/>
      <c r="AI33" s="823"/>
      <c r="AJ33" s="824"/>
      <c r="AK33" s="870">
        <v>393</v>
      </c>
      <c r="AL33" s="866"/>
      <c r="AM33" s="866"/>
      <c r="AN33" s="866"/>
      <c r="AO33" s="866"/>
      <c r="AP33" s="866" t="s">
        <v>558</v>
      </c>
      <c r="AQ33" s="866"/>
      <c r="AR33" s="866"/>
      <c r="AS33" s="866"/>
      <c r="AT33" s="866"/>
      <c r="AU33" s="866" t="s">
        <v>558</v>
      </c>
      <c r="AV33" s="866"/>
      <c r="AW33" s="866"/>
      <c r="AX33" s="866"/>
      <c r="AY33" s="866"/>
      <c r="AZ33" s="867" t="s">
        <v>558</v>
      </c>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395</v>
      </c>
      <c r="C34" s="817"/>
      <c r="D34" s="817"/>
      <c r="E34" s="817"/>
      <c r="F34" s="817"/>
      <c r="G34" s="817"/>
      <c r="H34" s="817"/>
      <c r="I34" s="817"/>
      <c r="J34" s="817"/>
      <c r="K34" s="817"/>
      <c r="L34" s="817"/>
      <c r="M34" s="817"/>
      <c r="N34" s="817"/>
      <c r="O34" s="817"/>
      <c r="P34" s="818"/>
      <c r="Q34" s="819">
        <v>2042</v>
      </c>
      <c r="R34" s="820"/>
      <c r="S34" s="820"/>
      <c r="T34" s="820"/>
      <c r="U34" s="820"/>
      <c r="V34" s="820">
        <v>1996</v>
      </c>
      <c r="W34" s="820"/>
      <c r="X34" s="820"/>
      <c r="Y34" s="820"/>
      <c r="Z34" s="820"/>
      <c r="AA34" s="820">
        <v>46</v>
      </c>
      <c r="AB34" s="820"/>
      <c r="AC34" s="820"/>
      <c r="AD34" s="820"/>
      <c r="AE34" s="821"/>
      <c r="AF34" s="822">
        <v>2986</v>
      </c>
      <c r="AG34" s="823"/>
      <c r="AH34" s="823"/>
      <c r="AI34" s="823"/>
      <c r="AJ34" s="824"/>
      <c r="AK34" s="870">
        <v>192</v>
      </c>
      <c r="AL34" s="866"/>
      <c r="AM34" s="866"/>
      <c r="AN34" s="866"/>
      <c r="AO34" s="866"/>
      <c r="AP34" s="870">
        <v>12495</v>
      </c>
      <c r="AQ34" s="866"/>
      <c r="AR34" s="866"/>
      <c r="AS34" s="866"/>
      <c r="AT34" s="866"/>
      <c r="AU34" s="866">
        <v>3823</v>
      </c>
      <c r="AV34" s="866"/>
      <c r="AW34" s="866"/>
      <c r="AX34" s="866"/>
      <c r="AY34" s="866"/>
      <c r="AZ34" s="867" t="s">
        <v>558</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397</v>
      </c>
      <c r="C35" s="817"/>
      <c r="D35" s="817"/>
      <c r="E35" s="817"/>
      <c r="F35" s="817"/>
      <c r="G35" s="817"/>
      <c r="H35" s="817"/>
      <c r="I35" s="817"/>
      <c r="J35" s="817"/>
      <c r="K35" s="817"/>
      <c r="L35" s="817"/>
      <c r="M35" s="817"/>
      <c r="N35" s="817"/>
      <c r="O35" s="817"/>
      <c r="P35" s="818"/>
      <c r="Q35" s="819">
        <v>3238</v>
      </c>
      <c r="R35" s="820"/>
      <c r="S35" s="820"/>
      <c r="T35" s="820"/>
      <c r="U35" s="820"/>
      <c r="V35" s="820">
        <v>2350</v>
      </c>
      <c r="W35" s="820"/>
      <c r="X35" s="820"/>
      <c r="Y35" s="820"/>
      <c r="Z35" s="820"/>
      <c r="AA35" s="820">
        <v>888</v>
      </c>
      <c r="AB35" s="820"/>
      <c r="AC35" s="820"/>
      <c r="AD35" s="820"/>
      <c r="AE35" s="821"/>
      <c r="AF35" s="822">
        <v>6313</v>
      </c>
      <c r="AG35" s="823"/>
      <c r="AH35" s="823"/>
      <c r="AI35" s="823"/>
      <c r="AJ35" s="824"/>
      <c r="AK35" s="870">
        <v>250</v>
      </c>
      <c r="AL35" s="866"/>
      <c r="AM35" s="866"/>
      <c r="AN35" s="866"/>
      <c r="AO35" s="866"/>
      <c r="AP35" s="870">
        <v>14090</v>
      </c>
      <c r="AQ35" s="866"/>
      <c r="AR35" s="866"/>
      <c r="AS35" s="866"/>
      <c r="AT35" s="866"/>
      <c r="AU35" s="866">
        <v>155</v>
      </c>
      <c r="AV35" s="866"/>
      <c r="AW35" s="866"/>
      <c r="AX35" s="866"/>
      <c r="AY35" s="866"/>
      <c r="AZ35" s="867" t="s">
        <v>558</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398</v>
      </c>
      <c r="C36" s="817"/>
      <c r="D36" s="817"/>
      <c r="E36" s="817"/>
      <c r="F36" s="817"/>
      <c r="G36" s="817"/>
      <c r="H36" s="817"/>
      <c r="I36" s="817"/>
      <c r="J36" s="817"/>
      <c r="K36" s="817"/>
      <c r="L36" s="817"/>
      <c r="M36" s="817"/>
      <c r="N36" s="817"/>
      <c r="O36" s="817"/>
      <c r="P36" s="818"/>
      <c r="Q36" s="819">
        <v>1805</v>
      </c>
      <c r="R36" s="820"/>
      <c r="S36" s="820"/>
      <c r="T36" s="820"/>
      <c r="U36" s="820"/>
      <c r="V36" s="820">
        <v>1754</v>
      </c>
      <c r="W36" s="820"/>
      <c r="X36" s="820"/>
      <c r="Y36" s="820"/>
      <c r="Z36" s="820"/>
      <c r="AA36" s="820">
        <v>51</v>
      </c>
      <c r="AB36" s="820"/>
      <c r="AC36" s="820"/>
      <c r="AD36" s="820"/>
      <c r="AE36" s="821"/>
      <c r="AF36" s="822">
        <v>231</v>
      </c>
      <c r="AG36" s="823"/>
      <c r="AH36" s="823"/>
      <c r="AI36" s="823"/>
      <c r="AJ36" s="824"/>
      <c r="AK36" s="870">
        <v>735</v>
      </c>
      <c r="AL36" s="866"/>
      <c r="AM36" s="866"/>
      <c r="AN36" s="866"/>
      <c r="AO36" s="866"/>
      <c r="AP36" s="870">
        <v>7240</v>
      </c>
      <c r="AQ36" s="866"/>
      <c r="AR36" s="866"/>
      <c r="AS36" s="866"/>
      <c r="AT36" s="866"/>
      <c r="AU36" s="866">
        <v>4301</v>
      </c>
      <c r="AV36" s="866"/>
      <c r="AW36" s="866"/>
      <c r="AX36" s="866"/>
      <c r="AY36" s="866"/>
      <c r="AZ36" s="867" t="s">
        <v>558</v>
      </c>
      <c r="BA36" s="867"/>
      <c r="BB36" s="867"/>
      <c r="BC36" s="867"/>
      <c r="BD36" s="867"/>
      <c r="BE36" s="868" t="s">
        <v>396</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399</v>
      </c>
      <c r="C37" s="817"/>
      <c r="D37" s="817"/>
      <c r="E37" s="817"/>
      <c r="F37" s="817"/>
      <c r="G37" s="817"/>
      <c r="H37" s="817"/>
      <c r="I37" s="817"/>
      <c r="J37" s="817"/>
      <c r="K37" s="817"/>
      <c r="L37" s="817"/>
      <c r="M37" s="817"/>
      <c r="N37" s="817"/>
      <c r="O37" s="817"/>
      <c r="P37" s="818"/>
      <c r="Q37" s="819">
        <v>681</v>
      </c>
      <c r="R37" s="820"/>
      <c r="S37" s="820"/>
      <c r="T37" s="820"/>
      <c r="U37" s="820"/>
      <c r="V37" s="820">
        <v>367</v>
      </c>
      <c r="W37" s="820"/>
      <c r="X37" s="820"/>
      <c r="Y37" s="820"/>
      <c r="Z37" s="820"/>
      <c r="AA37" s="820">
        <v>315</v>
      </c>
      <c r="AB37" s="820"/>
      <c r="AC37" s="820"/>
      <c r="AD37" s="820"/>
      <c r="AE37" s="821"/>
      <c r="AF37" s="822">
        <v>237</v>
      </c>
      <c r="AG37" s="823"/>
      <c r="AH37" s="823"/>
      <c r="AI37" s="823"/>
      <c r="AJ37" s="824"/>
      <c r="AK37" s="870" t="s">
        <v>558</v>
      </c>
      <c r="AL37" s="866"/>
      <c r="AM37" s="866"/>
      <c r="AN37" s="866"/>
      <c r="AO37" s="866"/>
      <c r="AP37" s="866">
        <v>566</v>
      </c>
      <c r="AQ37" s="866"/>
      <c r="AR37" s="866"/>
      <c r="AS37" s="866"/>
      <c r="AT37" s="866"/>
      <c r="AU37" s="866" t="s">
        <v>558</v>
      </c>
      <c r="AV37" s="866"/>
      <c r="AW37" s="866"/>
      <c r="AX37" s="866"/>
      <c r="AY37" s="866"/>
      <c r="AZ37" s="867" t="s">
        <v>558</v>
      </c>
      <c r="BA37" s="867"/>
      <c r="BB37" s="867"/>
      <c r="BC37" s="867"/>
      <c r="BD37" s="867"/>
      <c r="BE37" s="868" t="s">
        <v>400</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t="s">
        <v>401</v>
      </c>
      <c r="C38" s="817"/>
      <c r="D38" s="817"/>
      <c r="E38" s="817"/>
      <c r="F38" s="817"/>
      <c r="G38" s="817"/>
      <c r="H38" s="817"/>
      <c r="I38" s="817"/>
      <c r="J38" s="817"/>
      <c r="K38" s="817"/>
      <c r="L38" s="817"/>
      <c r="M38" s="817"/>
      <c r="N38" s="817"/>
      <c r="O38" s="817"/>
      <c r="P38" s="818"/>
      <c r="Q38" s="819">
        <v>1790</v>
      </c>
      <c r="R38" s="820"/>
      <c r="S38" s="820"/>
      <c r="T38" s="820"/>
      <c r="U38" s="820"/>
      <c r="V38" s="820">
        <v>1534</v>
      </c>
      <c r="W38" s="820"/>
      <c r="X38" s="820"/>
      <c r="Y38" s="820"/>
      <c r="Z38" s="820"/>
      <c r="AA38" s="820">
        <v>256</v>
      </c>
      <c r="AB38" s="820"/>
      <c r="AC38" s="820"/>
      <c r="AD38" s="820"/>
      <c r="AE38" s="821"/>
      <c r="AF38" s="822" t="s">
        <v>122</v>
      </c>
      <c r="AG38" s="823"/>
      <c r="AH38" s="823"/>
      <c r="AI38" s="823"/>
      <c r="AJ38" s="824"/>
      <c r="AK38" s="870" t="s">
        <v>558</v>
      </c>
      <c r="AL38" s="866"/>
      <c r="AM38" s="866"/>
      <c r="AN38" s="866"/>
      <c r="AO38" s="866"/>
      <c r="AP38" s="866">
        <v>6055</v>
      </c>
      <c r="AQ38" s="866"/>
      <c r="AR38" s="866"/>
      <c r="AS38" s="866"/>
      <c r="AT38" s="866"/>
      <c r="AU38" s="866" t="s">
        <v>563</v>
      </c>
      <c r="AV38" s="866"/>
      <c r="AW38" s="866"/>
      <c r="AX38" s="866"/>
      <c r="AY38" s="866"/>
      <c r="AZ38" s="867" t="s">
        <v>558</v>
      </c>
      <c r="BA38" s="867"/>
      <c r="BB38" s="867"/>
      <c r="BC38" s="867"/>
      <c r="BD38" s="867"/>
      <c r="BE38" s="868" t="s">
        <v>400</v>
      </c>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t="s">
        <v>402</v>
      </c>
      <c r="C39" s="817"/>
      <c r="D39" s="817"/>
      <c r="E39" s="817"/>
      <c r="F39" s="817"/>
      <c r="G39" s="817"/>
      <c r="H39" s="817"/>
      <c r="I39" s="817"/>
      <c r="J39" s="817"/>
      <c r="K39" s="817"/>
      <c r="L39" s="817"/>
      <c r="M39" s="817"/>
      <c r="N39" s="817"/>
      <c r="O39" s="817"/>
      <c r="P39" s="818"/>
      <c r="Q39" s="819">
        <v>3966</v>
      </c>
      <c r="R39" s="820"/>
      <c r="S39" s="820"/>
      <c r="T39" s="820"/>
      <c r="U39" s="820"/>
      <c r="V39" s="820">
        <v>3025</v>
      </c>
      <c r="W39" s="820"/>
      <c r="X39" s="820"/>
      <c r="Y39" s="820"/>
      <c r="Z39" s="820"/>
      <c r="AA39" s="820">
        <v>941</v>
      </c>
      <c r="AB39" s="820"/>
      <c r="AC39" s="820"/>
      <c r="AD39" s="820"/>
      <c r="AE39" s="821"/>
      <c r="AF39" s="822" t="s">
        <v>122</v>
      </c>
      <c r="AG39" s="823"/>
      <c r="AH39" s="823"/>
      <c r="AI39" s="823"/>
      <c r="AJ39" s="824"/>
      <c r="AK39" s="870" t="s">
        <v>558</v>
      </c>
      <c r="AL39" s="866"/>
      <c r="AM39" s="866"/>
      <c r="AN39" s="866"/>
      <c r="AO39" s="866"/>
      <c r="AP39" s="866">
        <v>3183</v>
      </c>
      <c r="AQ39" s="866"/>
      <c r="AR39" s="866"/>
      <c r="AS39" s="866"/>
      <c r="AT39" s="866"/>
      <c r="AU39" s="866">
        <v>2243</v>
      </c>
      <c r="AV39" s="866"/>
      <c r="AW39" s="866"/>
      <c r="AX39" s="866"/>
      <c r="AY39" s="866"/>
      <c r="AZ39" s="867" t="s">
        <v>558</v>
      </c>
      <c r="BA39" s="867"/>
      <c r="BB39" s="867"/>
      <c r="BC39" s="867"/>
      <c r="BD39" s="867"/>
      <c r="BE39" s="868" t="s">
        <v>400</v>
      </c>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t="s">
        <v>403</v>
      </c>
      <c r="C40" s="817"/>
      <c r="D40" s="817"/>
      <c r="E40" s="817"/>
      <c r="F40" s="817"/>
      <c r="G40" s="817"/>
      <c r="H40" s="817"/>
      <c r="I40" s="817"/>
      <c r="J40" s="817"/>
      <c r="K40" s="817"/>
      <c r="L40" s="817"/>
      <c r="M40" s="817"/>
      <c r="N40" s="817"/>
      <c r="O40" s="817"/>
      <c r="P40" s="818"/>
      <c r="Q40" s="819">
        <v>824</v>
      </c>
      <c r="R40" s="820"/>
      <c r="S40" s="820"/>
      <c r="T40" s="820"/>
      <c r="U40" s="820"/>
      <c r="V40" s="820">
        <v>817</v>
      </c>
      <c r="W40" s="820"/>
      <c r="X40" s="820"/>
      <c r="Y40" s="820"/>
      <c r="Z40" s="820"/>
      <c r="AA40" s="820">
        <v>7</v>
      </c>
      <c r="AB40" s="820"/>
      <c r="AC40" s="820"/>
      <c r="AD40" s="820"/>
      <c r="AE40" s="821"/>
      <c r="AF40" s="822" t="s">
        <v>122</v>
      </c>
      <c r="AG40" s="823"/>
      <c r="AH40" s="823"/>
      <c r="AI40" s="823"/>
      <c r="AJ40" s="824"/>
      <c r="AK40" s="870" t="s">
        <v>558</v>
      </c>
      <c r="AL40" s="866"/>
      <c r="AM40" s="866"/>
      <c r="AN40" s="866"/>
      <c r="AO40" s="866"/>
      <c r="AP40" s="866">
        <v>827</v>
      </c>
      <c r="AQ40" s="866"/>
      <c r="AR40" s="866"/>
      <c r="AS40" s="866"/>
      <c r="AT40" s="866"/>
      <c r="AU40" s="866">
        <v>820</v>
      </c>
      <c r="AV40" s="866"/>
      <c r="AW40" s="866"/>
      <c r="AX40" s="866"/>
      <c r="AY40" s="866"/>
      <c r="AZ40" s="867" t="s">
        <v>558</v>
      </c>
      <c r="BA40" s="867"/>
      <c r="BB40" s="867"/>
      <c r="BC40" s="867"/>
      <c r="BD40" s="867"/>
      <c r="BE40" s="868" t="s">
        <v>400</v>
      </c>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405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10086</v>
      </c>
      <c r="AG63" s="880"/>
      <c r="AH63" s="880"/>
      <c r="AI63" s="880"/>
      <c r="AJ63" s="881"/>
      <c r="AK63" s="882"/>
      <c r="AL63" s="877"/>
      <c r="AM63" s="877"/>
      <c r="AN63" s="877"/>
      <c r="AO63" s="877"/>
      <c r="AP63" s="880">
        <v>44463</v>
      </c>
      <c r="AQ63" s="880"/>
      <c r="AR63" s="880"/>
      <c r="AS63" s="880"/>
      <c r="AT63" s="880"/>
      <c r="AU63" s="880">
        <v>11349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407</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564</v>
      </c>
      <c r="C68" s="906"/>
      <c r="D68" s="906"/>
      <c r="E68" s="906"/>
      <c r="F68" s="906"/>
      <c r="G68" s="906"/>
      <c r="H68" s="906"/>
      <c r="I68" s="906"/>
      <c r="J68" s="906"/>
      <c r="K68" s="906"/>
      <c r="L68" s="906"/>
      <c r="M68" s="906"/>
      <c r="N68" s="906"/>
      <c r="O68" s="906"/>
      <c r="P68" s="907"/>
      <c r="Q68" s="908">
        <v>4859</v>
      </c>
      <c r="R68" s="902"/>
      <c r="S68" s="902"/>
      <c r="T68" s="902"/>
      <c r="U68" s="902"/>
      <c r="V68" s="902">
        <v>4013</v>
      </c>
      <c r="W68" s="902"/>
      <c r="X68" s="902"/>
      <c r="Y68" s="902"/>
      <c r="Z68" s="902"/>
      <c r="AA68" s="902">
        <v>846</v>
      </c>
      <c r="AB68" s="902"/>
      <c r="AC68" s="902"/>
      <c r="AD68" s="902"/>
      <c r="AE68" s="902"/>
      <c r="AF68" s="902">
        <v>846</v>
      </c>
      <c r="AG68" s="902"/>
      <c r="AH68" s="902"/>
      <c r="AI68" s="902"/>
      <c r="AJ68" s="902"/>
      <c r="AK68" s="902" t="s">
        <v>573</v>
      </c>
      <c r="AL68" s="902"/>
      <c r="AM68" s="902"/>
      <c r="AN68" s="902"/>
      <c r="AO68" s="902"/>
      <c r="AP68" s="902" t="s">
        <v>496</v>
      </c>
      <c r="AQ68" s="902"/>
      <c r="AR68" s="902"/>
      <c r="AS68" s="902"/>
      <c r="AT68" s="902"/>
      <c r="AU68" s="902" t="s">
        <v>496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565</v>
      </c>
      <c r="C69" s="910"/>
      <c r="D69" s="910"/>
      <c r="E69" s="910"/>
      <c r="F69" s="910"/>
      <c r="G69" s="910"/>
      <c r="H69" s="910"/>
      <c r="I69" s="910"/>
      <c r="J69" s="910"/>
      <c r="K69" s="910"/>
      <c r="L69" s="910"/>
      <c r="M69" s="910"/>
      <c r="N69" s="910"/>
      <c r="O69" s="910"/>
      <c r="P69" s="911"/>
      <c r="Q69" s="912">
        <v>540</v>
      </c>
      <c r="R69" s="866"/>
      <c r="S69" s="866"/>
      <c r="T69" s="866"/>
      <c r="U69" s="866"/>
      <c r="V69" s="866">
        <v>538</v>
      </c>
      <c r="W69" s="866"/>
      <c r="X69" s="866"/>
      <c r="Y69" s="866"/>
      <c r="Z69" s="866"/>
      <c r="AA69" s="866">
        <v>2</v>
      </c>
      <c r="AB69" s="866"/>
      <c r="AC69" s="866"/>
      <c r="AD69" s="866"/>
      <c r="AE69" s="866"/>
      <c r="AF69" s="866">
        <v>2</v>
      </c>
      <c r="AG69" s="866"/>
      <c r="AH69" s="866"/>
      <c r="AI69" s="866"/>
      <c r="AJ69" s="866"/>
      <c r="AK69" s="866" t="s">
        <v>496</v>
      </c>
      <c r="AL69" s="866"/>
      <c r="AM69" s="866"/>
      <c r="AN69" s="866"/>
      <c r="AO69" s="866"/>
      <c r="AP69" s="866" t="s">
        <v>496</v>
      </c>
      <c r="AQ69" s="866"/>
      <c r="AR69" s="866"/>
      <c r="AS69" s="866"/>
      <c r="AT69" s="866"/>
      <c r="AU69" s="866" t="s">
        <v>496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566</v>
      </c>
      <c r="C70" s="910"/>
      <c r="D70" s="910"/>
      <c r="E70" s="910"/>
      <c r="F70" s="910"/>
      <c r="G70" s="910"/>
      <c r="H70" s="910"/>
      <c r="I70" s="910"/>
      <c r="J70" s="910"/>
      <c r="K70" s="910"/>
      <c r="L70" s="910"/>
      <c r="M70" s="910"/>
      <c r="N70" s="910"/>
      <c r="O70" s="910"/>
      <c r="P70" s="911"/>
      <c r="Q70" s="912">
        <v>19</v>
      </c>
      <c r="R70" s="866"/>
      <c r="S70" s="866"/>
      <c r="T70" s="866"/>
      <c r="U70" s="866"/>
      <c r="V70" s="866">
        <v>14</v>
      </c>
      <c r="W70" s="866"/>
      <c r="X70" s="866"/>
      <c r="Y70" s="866"/>
      <c r="Z70" s="866"/>
      <c r="AA70" s="866">
        <v>4</v>
      </c>
      <c r="AB70" s="866"/>
      <c r="AC70" s="866"/>
      <c r="AD70" s="866"/>
      <c r="AE70" s="866"/>
      <c r="AF70" s="866">
        <v>4</v>
      </c>
      <c r="AG70" s="866"/>
      <c r="AH70" s="866"/>
      <c r="AI70" s="866"/>
      <c r="AJ70" s="866"/>
      <c r="AK70" s="866" t="s">
        <v>496</v>
      </c>
      <c r="AL70" s="866"/>
      <c r="AM70" s="866"/>
      <c r="AN70" s="866"/>
      <c r="AO70" s="866"/>
      <c r="AP70" s="866" t="s">
        <v>496</v>
      </c>
      <c r="AQ70" s="866"/>
      <c r="AR70" s="866"/>
      <c r="AS70" s="866"/>
      <c r="AT70" s="866"/>
      <c r="AU70" s="866" t="s">
        <v>496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567</v>
      </c>
      <c r="C71" s="910"/>
      <c r="D71" s="910"/>
      <c r="E71" s="910"/>
      <c r="F71" s="910"/>
      <c r="G71" s="910"/>
      <c r="H71" s="910"/>
      <c r="I71" s="910"/>
      <c r="J71" s="910"/>
      <c r="K71" s="910"/>
      <c r="L71" s="910"/>
      <c r="M71" s="910"/>
      <c r="N71" s="910"/>
      <c r="O71" s="910"/>
      <c r="P71" s="911"/>
      <c r="Q71" s="912">
        <v>33</v>
      </c>
      <c r="R71" s="866"/>
      <c r="S71" s="866"/>
      <c r="T71" s="866"/>
      <c r="U71" s="866"/>
      <c r="V71" s="866">
        <v>31</v>
      </c>
      <c r="W71" s="866"/>
      <c r="X71" s="866"/>
      <c r="Y71" s="866"/>
      <c r="Z71" s="866"/>
      <c r="AA71" s="866">
        <v>2</v>
      </c>
      <c r="AB71" s="866"/>
      <c r="AC71" s="866"/>
      <c r="AD71" s="866"/>
      <c r="AE71" s="866"/>
      <c r="AF71" s="866">
        <v>2</v>
      </c>
      <c r="AG71" s="866"/>
      <c r="AH71" s="866"/>
      <c r="AI71" s="866"/>
      <c r="AJ71" s="866"/>
      <c r="AK71" s="866">
        <v>5</v>
      </c>
      <c r="AL71" s="866"/>
      <c r="AM71" s="866"/>
      <c r="AN71" s="866"/>
      <c r="AO71" s="866"/>
      <c r="AP71" s="866" t="s">
        <v>496</v>
      </c>
      <c r="AQ71" s="866"/>
      <c r="AR71" s="866"/>
      <c r="AS71" s="866"/>
      <c r="AT71" s="866"/>
      <c r="AU71" s="866" t="s">
        <v>496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568</v>
      </c>
      <c r="C72" s="910"/>
      <c r="D72" s="910"/>
      <c r="E72" s="910"/>
      <c r="F72" s="910"/>
      <c r="G72" s="910"/>
      <c r="H72" s="910"/>
      <c r="I72" s="910"/>
      <c r="J72" s="910"/>
      <c r="K72" s="910"/>
      <c r="L72" s="910"/>
      <c r="M72" s="910"/>
      <c r="N72" s="910"/>
      <c r="O72" s="910"/>
      <c r="P72" s="911"/>
      <c r="Q72" s="912">
        <v>1</v>
      </c>
      <c r="R72" s="866"/>
      <c r="S72" s="866"/>
      <c r="T72" s="866"/>
      <c r="U72" s="866"/>
      <c r="V72" s="866">
        <v>0</v>
      </c>
      <c r="W72" s="866"/>
      <c r="X72" s="866"/>
      <c r="Y72" s="866"/>
      <c r="Z72" s="866"/>
      <c r="AA72" s="866">
        <v>0</v>
      </c>
      <c r="AB72" s="866"/>
      <c r="AC72" s="866"/>
      <c r="AD72" s="866"/>
      <c r="AE72" s="866"/>
      <c r="AF72" s="866">
        <v>0</v>
      </c>
      <c r="AG72" s="866"/>
      <c r="AH72" s="866"/>
      <c r="AI72" s="866"/>
      <c r="AJ72" s="866"/>
      <c r="AK72" s="866" t="s">
        <v>496</v>
      </c>
      <c r="AL72" s="866"/>
      <c r="AM72" s="866"/>
      <c r="AN72" s="866"/>
      <c r="AO72" s="866"/>
      <c r="AP72" s="866" t="s">
        <v>496</v>
      </c>
      <c r="AQ72" s="866"/>
      <c r="AR72" s="866"/>
      <c r="AS72" s="866"/>
      <c r="AT72" s="866"/>
      <c r="AU72" s="866" t="s">
        <v>496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569</v>
      </c>
      <c r="C73" s="910"/>
      <c r="D73" s="910"/>
      <c r="E73" s="910"/>
      <c r="F73" s="910"/>
      <c r="G73" s="910"/>
      <c r="H73" s="910"/>
      <c r="I73" s="910"/>
      <c r="J73" s="910"/>
      <c r="K73" s="910"/>
      <c r="L73" s="910"/>
      <c r="M73" s="910"/>
      <c r="N73" s="910"/>
      <c r="O73" s="910"/>
      <c r="P73" s="911"/>
      <c r="Q73" s="912">
        <v>95</v>
      </c>
      <c r="R73" s="866"/>
      <c r="S73" s="866"/>
      <c r="T73" s="866"/>
      <c r="U73" s="866"/>
      <c r="V73" s="866">
        <v>95</v>
      </c>
      <c r="W73" s="866"/>
      <c r="X73" s="866"/>
      <c r="Y73" s="866"/>
      <c r="Z73" s="866"/>
      <c r="AA73" s="866">
        <v>0</v>
      </c>
      <c r="AB73" s="866"/>
      <c r="AC73" s="866"/>
      <c r="AD73" s="866"/>
      <c r="AE73" s="866"/>
      <c r="AF73" s="866">
        <v>0</v>
      </c>
      <c r="AG73" s="866"/>
      <c r="AH73" s="866"/>
      <c r="AI73" s="866"/>
      <c r="AJ73" s="866"/>
      <c r="AK73" s="866">
        <v>53</v>
      </c>
      <c r="AL73" s="866"/>
      <c r="AM73" s="866"/>
      <c r="AN73" s="866"/>
      <c r="AO73" s="866"/>
      <c r="AP73" s="866" t="s">
        <v>496</v>
      </c>
      <c r="AQ73" s="866"/>
      <c r="AR73" s="866"/>
      <c r="AS73" s="866"/>
      <c r="AT73" s="866"/>
      <c r="AU73" s="866" t="s">
        <v>496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570</v>
      </c>
      <c r="C74" s="910"/>
      <c r="D74" s="910"/>
      <c r="E74" s="910"/>
      <c r="F74" s="910"/>
      <c r="G74" s="910"/>
      <c r="H74" s="910"/>
      <c r="I74" s="910"/>
      <c r="J74" s="910"/>
      <c r="K74" s="910"/>
      <c r="L74" s="910"/>
      <c r="M74" s="910"/>
      <c r="N74" s="910"/>
      <c r="O74" s="910"/>
      <c r="P74" s="911"/>
      <c r="Q74" s="912">
        <v>152</v>
      </c>
      <c r="R74" s="866"/>
      <c r="S74" s="866"/>
      <c r="T74" s="866"/>
      <c r="U74" s="866"/>
      <c r="V74" s="866">
        <v>97</v>
      </c>
      <c r="W74" s="866"/>
      <c r="X74" s="866"/>
      <c r="Y74" s="866"/>
      <c r="Z74" s="866"/>
      <c r="AA74" s="866">
        <v>55</v>
      </c>
      <c r="AB74" s="866"/>
      <c r="AC74" s="866"/>
      <c r="AD74" s="866"/>
      <c r="AE74" s="866"/>
      <c r="AF74" s="866">
        <v>55</v>
      </c>
      <c r="AG74" s="866"/>
      <c r="AH74" s="866"/>
      <c r="AI74" s="866"/>
      <c r="AJ74" s="866"/>
      <c r="AK74" s="866" t="s">
        <v>496</v>
      </c>
      <c r="AL74" s="866"/>
      <c r="AM74" s="866"/>
      <c r="AN74" s="866"/>
      <c r="AO74" s="866"/>
      <c r="AP74" s="866" t="s">
        <v>496</v>
      </c>
      <c r="AQ74" s="866"/>
      <c r="AR74" s="866"/>
      <c r="AS74" s="866"/>
      <c r="AT74" s="866"/>
      <c r="AU74" s="866" t="s">
        <v>496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571</v>
      </c>
      <c r="C75" s="910"/>
      <c r="D75" s="910"/>
      <c r="E75" s="910"/>
      <c r="F75" s="910"/>
      <c r="G75" s="910"/>
      <c r="H75" s="910"/>
      <c r="I75" s="910"/>
      <c r="J75" s="910"/>
      <c r="K75" s="910"/>
      <c r="L75" s="910"/>
      <c r="M75" s="910"/>
      <c r="N75" s="910"/>
      <c r="O75" s="910"/>
      <c r="P75" s="911"/>
      <c r="Q75" s="913">
        <v>88</v>
      </c>
      <c r="R75" s="914"/>
      <c r="S75" s="914"/>
      <c r="T75" s="914"/>
      <c r="U75" s="870"/>
      <c r="V75" s="915">
        <v>69</v>
      </c>
      <c r="W75" s="914"/>
      <c r="X75" s="914"/>
      <c r="Y75" s="914"/>
      <c r="Z75" s="870"/>
      <c r="AA75" s="915">
        <v>19</v>
      </c>
      <c r="AB75" s="914"/>
      <c r="AC75" s="914"/>
      <c r="AD75" s="914"/>
      <c r="AE75" s="870"/>
      <c r="AF75" s="915">
        <v>19</v>
      </c>
      <c r="AG75" s="914"/>
      <c r="AH75" s="914"/>
      <c r="AI75" s="914"/>
      <c r="AJ75" s="870"/>
      <c r="AK75" s="915" t="s">
        <v>496</v>
      </c>
      <c r="AL75" s="914"/>
      <c r="AM75" s="914"/>
      <c r="AN75" s="914"/>
      <c r="AO75" s="870"/>
      <c r="AP75" s="915" t="s">
        <v>496</v>
      </c>
      <c r="AQ75" s="914"/>
      <c r="AR75" s="914"/>
      <c r="AS75" s="914"/>
      <c r="AT75" s="870"/>
      <c r="AU75" s="915" t="s">
        <v>496</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572</v>
      </c>
      <c r="C76" s="910"/>
      <c r="D76" s="910"/>
      <c r="E76" s="910"/>
      <c r="F76" s="910"/>
      <c r="G76" s="910"/>
      <c r="H76" s="910"/>
      <c r="I76" s="910"/>
      <c r="J76" s="910"/>
      <c r="K76" s="910"/>
      <c r="L76" s="910"/>
      <c r="M76" s="910"/>
      <c r="N76" s="910"/>
      <c r="O76" s="910"/>
      <c r="P76" s="911"/>
      <c r="Q76" s="913">
        <v>230159</v>
      </c>
      <c r="R76" s="914"/>
      <c r="S76" s="914"/>
      <c r="T76" s="914"/>
      <c r="U76" s="870"/>
      <c r="V76" s="915">
        <v>223900</v>
      </c>
      <c r="W76" s="914"/>
      <c r="X76" s="914"/>
      <c r="Y76" s="914"/>
      <c r="Z76" s="870"/>
      <c r="AA76" s="915">
        <v>6259</v>
      </c>
      <c r="AB76" s="914"/>
      <c r="AC76" s="914"/>
      <c r="AD76" s="914"/>
      <c r="AE76" s="870"/>
      <c r="AF76" s="915">
        <v>6529</v>
      </c>
      <c r="AG76" s="914"/>
      <c r="AH76" s="914"/>
      <c r="AI76" s="914"/>
      <c r="AJ76" s="870"/>
      <c r="AK76" s="915" t="s">
        <v>496</v>
      </c>
      <c r="AL76" s="914"/>
      <c r="AM76" s="914"/>
      <c r="AN76" s="914"/>
      <c r="AO76" s="870"/>
      <c r="AP76" s="915" t="s">
        <v>496</v>
      </c>
      <c r="AQ76" s="914"/>
      <c r="AR76" s="914"/>
      <c r="AS76" s="914"/>
      <c r="AT76" s="870"/>
      <c r="AU76" s="915" t="s">
        <v>496</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5107</v>
      </c>
      <c r="AG88" s="880"/>
      <c r="AH88" s="880"/>
      <c r="AI88" s="880"/>
      <c r="AJ88" s="880"/>
      <c r="AK88" s="877"/>
      <c r="AL88" s="877"/>
      <c r="AM88" s="877"/>
      <c r="AN88" s="877"/>
      <c r="AO88" s="877"/>
      <c r="AP88" s="880" t="s">
        <v>579</v>
      </c>
      <c r="AQ88" s="880"/>
      <c r="AR88" s="880"/>
      <c r="AS88" s="880"/>
      <c r="AT88" s="880"/>
      <c r="AU88" s="880" t="s">
        <v>579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410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236</v>
      </c>
      <c r="CS102" s="888"/>
      <c r="CT102" s="888"/>
      <c r="CU102" s="888"/>
      <c r="CV102" s="927"/>
      <c r="CW102" s="926">
        <v>19</v>
      </c>
      <c r="CX102" s="888"/>
      <c r="CY102" s="888"/>
      <c r="CZ102" s="888"/>
      <c r="DA102" s="927"/>
      <c r="DB102" s="926" t="s">
        <v>573</v>
      </c>
      <c r="DC102" s="888"/>
      <c r="DD102" s="888"/>
      <c r="DE102" s="888"/>
      <c r="DF102" s="927"/>
      <c r="DG102" s="926" t="s">
        <v>573</v>
      </c>
      <c r="DH102" s="888"/>
      <c r="DI102" s="888"/>
      <c r="DJ102" s="888"/>
      <c r="DK102" s="927"/>
      <c r="DL102" s="926" t="s">
        <v>573</v>
      </c>
      <c r="DM102" s="888"/>
      <c r="DN102" s="888"/>
      <c r="DO102" s="888"/>
      <c r="DP102" s="927"/>
      <c r="DQ102" s="926" t="s">
        <v>573</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418</v>
      </c>
      <c r="AB109" s="929"/>
      <c r="AC109" s="929"/>
      <c r="AD109" s="929"/>
      <c r="AE109" s="930"/>
      <c r="AF109" s="928" t="s">
        <v>419</v>
      </c>
      <c r="AG109" s="929"/>
      <c r="AH109" s="929"/>
      <c r="AI109" s="929"/>
      <c r="AJ109" s="930"/>
      <c r="AK109" s="928" t="s">
        <v>294</v>
      </c>
      <c r="AL109" s="929"/>
      <c r="AM109" s="929"/>
      <c r="AN109" s="929"/>
      <c r="AO109" s="930"/>
      <c r="AP109" s="928" t="s">
        <v>420</v>
      </c>
      <c r="AQ109" s="929"/>
      <c r="AR109" s="929"/>
      <c r="AS109" s="929"/>
      <c r="AT109" s="931"/>
      <c r="AU109" s="948" t="s">
        <v>417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418</v>
      </c>
      <c r="BR109" s="929"/>
      <c r="BS109" s="929"/>
      <c r="BT109" s="929"/>
      <c r="BU109" s="930"/>
      <c r="BV109" s="928" t="s">
        <v>419</v>
      </c>
      <c r="BW109" s="929"/>
      <c r="BX109" s="929"/>
      <c r="BY109" s="929"/>
      <c r="BZ109" s="930"/>
      <c r="CA109" s="928" t="s">
        <v>294</v>
      </c>
      <c r="CB109" s="929"/>
      <c r="CC109" s="929"/>
      <c r="CD109" s="929"/>
      <c r="CE109" s="930"/>
      <c r="CF109" s="949" t="s">
        <v>420</v>
      </c>
      <c r="CG109" s="949"/>
      <c r="CH109" s="949"/>
      <c r="CI109" s="949"/>
      <c r="CJ109" s="949"/>
      <c r="CK109" s="928" t="s">
        <v>421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418</v>
      </c>
      <c r="DH109" s="929"/>
      <c r="DI109" s="929"/>
      <c r="DJ109" s="929"/>
      <c r="DK109" s="930"/>
      <c r="DL109" s="928" t="s">
        <v>419</v>
      </c>
      <c r="DM109" s="929"/>
      <c r="DN109" s="929"/>
      <c r="DO109" s="929"/>
      <c r="DP109" s="930"/>
      <c r="DQ109" s="928" t="s">
        <v>294</v>
      </c>
      <c r="DR109" s="929"/>
      <c r="DS109" s="929"/>
      <c r="DT109" s="929"/>
      <c r="DU109" s="930"/>
      <c r="DV109" s="928" t="s">
        <v>420</v>
      </c>
      <c r="DW109" s="929"/>
      <c r="DX109" s="929"/>
      <c r="DY109" s="929"/>
      <c r="DZ109" s="931"/>
    </row>
    <row r="110" spans="1:131" s="230" customFormat="1" ht="26.25" customHeight="1" x14ac:dyDescent="0.2">
      <c r="A110" s="932" t="s">
        <v>422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5034588</v>
      </c>
      <c r="AB110" s="936"/>
      <c r="AC110" s="936"/>
      <c r="AD110" s="936"/>
      <c r="AE110" s="937"/>
      <c r="AF110" s="938">
        <v>5059935</v>
      </c>
      <c r="AG110" s="936"/>
      <c r="AH110" s="936"/>
      <c r="AI110" s="936"/>
      <c r="AJ110" s="937"/>
      <c r="AK110" s="938">
        <v>4927447</v>
      </c>
      <c r="AL110" s="936"/>
      <c r="AM110" s="936"/>
      <c r="AN110" s="936"/>
      <c r="AO110" s="937"/>
      <c r="AP110" s="939">
        <v>23.4</v>
      </c>
      <c r="AQ110" s="940"/>
      <c r="AR110" s="940"/>
      <c r="AS110" s="940"/>
      <c r="AT110" s="941"/>
      <c r="AU110" s="942" t="s">
        <v>69</v>
      </c>
      <c r="AV110" s="943"/>
      <c r="AW110" s="943"/>
      <c r="AX110" s="943"/>
      <c r="AY110" s="943"/>
      <c r="AZ110" s="965" t="s">
        <v>423</v>
      </c>
      <c r="BA110" s="933"/>
      <c r="BB110" s="933"/>
      <c r="BC110" s="933"/>
      <c r="BD110" s="933"/>
      <c r="BE110" s="933"/>
      <c r="BF110" s="933"/>
      <c r="BG110" s="933"/>
      <c r="BH110" s="933"/>
      <c r="BI110" s="933"/>
      <c r="BJ110" s="933"/>
      <c r="BK110" s="933"/>
      <c r="BL110" s="933"/>
      <c r="BM110" s="933"/>
      <c r="BN110" s="933"/>
      <c r="BO110" s="933"/>
      <c r="BP110" s="934"/>
      <c r="BQ110" s="966">
        <v>58556559</v>
      </c>
      <c r="BR110" s="967"/>
      <c r="BS110" s="967"/>
      <c r="BT110" s="967"/>
      <c r="BU110" s="967"/>
      <c r="BV110" s="967">
        <v>55405663</v>
      </c>
      <c r="BW110" s="967"/>
      <c r="BX110" s="967"/>
      <c r="BY110" s="967"/>
      <c r="BZ110" s="967"/>
      <c r="CA110" s="967">
        <v>50333951</v>
      </c>
      <c r="CB110" s="967"/>
      <c r="CC110" s="967"/>
      <c r="CD110" s="967"/>
      <c r="CE110" s="967"/>
      <c r="CF110" s="980">
        <v>239.5</v>
      </c>
      <c r="CG110" s="981"/>
      <c r="CH110" s="981"/>
      <c r="CI110" s="981"/>
      <c r="CJ110" s="981"/>
      <c r="CK110" s="982" t="s">
        <v>424</v>
      </c>
      <c r="CL110" s="983"/>
      <c r="CM110" s="965" t="s">
        <v>425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427</v>
      </c>
      <c r="BA111" s="959"/>
      <c r="BB111" s="959"/>
      <c r="BC111" s="959"/>
      <c r="BD111" s="959"/>
      <c r="BE111" s="959"/>
      <c r="BF111" s="959"/>
      <c r="BG111" s="959"/>
      <c r="BH111" s="959"/>
      <c r="BI111" s="959"/>
      <c r="BJ111" s="959"/>
      <c r="BK111" s="959"/>
      <c r="BL111" s="959"/>
      <c r="BM111" s="959"/>
      <c r="BN111" s="959"/>
      <c r="BO111" s="959"/>
      <c r="BP111" s="960"/>
      <c r="BQ111" s="961">
        <v>23540</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429</v>
      </c>
      <c r="B112" s="989"/>
      <c r="C112" s="959" t="s">
        <v>430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431</v>
      </c>
      <c r="BA112" s="959"/>
      <c r="BB112" s="959"/>
      <c r="BC112" s="959"/>
      <c r="BD112" s="959"/>
      <c r="BE112" s="959"/>
      <c r="BF112" s="959"/>
      <c r="BG112" s="959"/>
      <c r="BH112" s="959"/>
      <c r="BI112" s="959"/>
      <c r="BJ112" s="959"/>
      <c r="BK112" s="959"/>
      <c r="BL112" s="959"/>
      <c r="BM112" s="959"/>
      <c r="BN112" s="959"/>
      <c r="BO112" s="959"/>
      <c r="BP112" s="960"/>
      <c r="BQ112" s="961">
        <v>11643550</v>
      </c>
      <c r="BR112" s="962"/>
      <c r="BS112" s="962"/>
      <c r="BT112" s="962"/>
      <c r="BU112" s="962"/>
      <c r="BV112" s="962">
        <v>11012982</v>
      </c>
      <c r="BW112" s="962"/>
      <c r="BX112" s="962"/>
      <c r="BY112" s="962"/>
      <c r="BZ112" s="962"/>
      <c r="CA112" s="962">
        <v>11348966</v>
      </c>
      <c r="CB112" s="962"/>
      <c r="CC112" s="962"/>
      <c r="CD112" s="962"/>
      <c r="CE112" s="962"/>
      <c r="CF112" s="956">
        <v>54</v>
      </c>
      <c r="CG112" s="957"/>
      <c r="CH112" s="957"/>
      <c r="CI112" s="957"/>
      <c r="CJ112" s="957"/>
      <c r="CK112" s="984"/>
      <c r="CL112" s="985"/>
      <c r="CM112" s="958" t="s">
        <v>432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920998</v>
      </c>
      <c r="AB113" s="974"/>
      <c r="AC113" s="974"/>
      <c r="AD113" s="974"/>
      <c r="AE113" s="975"/>
      <c r="AF113" s="976">
        <v>732725</v>
      </c>
      <c r="AG113" s="974"/>
      <c r="AH113" s="974"/>
      <c r="AI113" s="974"/>
      <c r="AJ113" s="975"/>
      <c r="AK113" s="976">
        <v>748660</v>
      </c>
      <c r="AL113" s="974"/>
      <c r="AM113" s="974"/>
      <c r="AN113" s="974"/>
      <c r="AO113" s="975"/>
      <c r="AP113" s="977">
        <v>3.6</v>
      </c>
      <c r="AQ113" s="978"/>
      <c r="AR113" s="978"/>
      <c r="AS113" s="978"/>
      <c r="AT113" s="979"/>
      <c r="AU113" s="944"/>
      <c r="AV113" s="945"/>
      <c r="AW113" s="945"/>
      <c r="AX113" s="945"/>
      <c r="AY113" s="945"/>
      <c r="AZ113" s="958" t="s">
        <v>434</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437</v>
      </c>
      <c r="BA114" s="959"/>
      <c r="BB114" s="959"/>
      <c r="BC114" s="959"/>
      <c r="BD114" s="959"/>
      <c r="BE114" s="959"/>
      <c r="BF114" s="959"/>
      <c r="BG114" s="959"/>
      <c r="BH114" s="959"/>
      <c r="BI114" s="959"/>
      <c r="BJ114" s="959"/>
      <c r="BK114" s="959"/>
      <c r="BL114" s="959"/>
      <c r="BM114" s="959"/>
      <c r="BN114" s="959"/>
      <c r="BO114" s="959"/>
      <c r="BP114" s="960"/>
      <c r="BQ114" s="961">
        <v>5212551</v>
      </c>
      <c r="BR114" s="962"/>
      <c r="BS114" s="962"/>
      <c r="BT114" s="962"/>
      <c r="BU114" s="962"/>
      <c r="BV114" s="962">
        <v>5305684</v>
      </c>
      <c r="BW114" s="962"/>
      <c r="BX114" s="962"/>
      <c r="BY114" s="962"/>
      <c r="BZ114" s="962"/>
      <c r="CA114" s="962">
        <v>5245197</v>
      </c>
      <c r="CB114" s="962"/>
      <c r="CC114" s="962"/>
      <c r="CD114" s="962"/>
      <c r="CE114" s="962"/>
      <c r="CF114" s="956">
        <v>25</v>
      </c>
      <c r="CG114" s="957"/>
      <c r="CH114" s="957"/>
      <c r="CI114" s="957"/>
      <c r="CJ114" s="957"/>
      <c r="CK114" s="984"/>
      <c r="CL114" s="985"/>
      <c r="CM114" s="958" t="s">
        <v>438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27176</v>
      </c>
      <c r="AB115" s="974"/>
      <c r="AC115" s="974"/>
      <c r="AD115" s="974"/>
      <c r="AE115" s="975"/>
      <c r="AF115" s="976">
        <v>23647</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440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441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442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13200</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445</v>
      </c>
      <c r="Z117" s="930"/>
      <c r="AA117" s="1014">
        <v>5982762</v>
      </c>
      <c r="AB117" s="1015"/>
      <c r="AC117" s="1015"/>
      <c r="AD117" s="1015"/>
      <c r="AE117" s="1016"/>
      <c r="AF117" s="1017">
        <v>5816307</v>
      </c>
      <c r="AG117" s="1015"/>
      <c r="AH117" s="1015"/>
      <c r="AI117" s="1015"/>
      <c r="AJ117" s="1016"/>
      <c r="AK117" s="1017">
        <v>5676107</v>
      </c>
      <c r="AL117" s="1015"/>
      <c r="AM117" s="1015"/>
      <c r="AN117" s="1015"/>
      <c r="AO117" s="1016"/>
      <c r="AP117" s="1018"/>
      <c r="AQ117" s="1019"/>
      <c r="AR117" s="1019"/>
      <c r="AS117" s="1019"/>
      <c r="AT117" s="1020"/>
      <c r="AU117" s="944"/>
      <c r="AV117" s="945"/>
      <c r="AW117" s="945"/>
      <c r="AX117" s="945"/>
      <c r="AY117" s="945"/>
      <c r="AZ117" s="1010" t="s">
        <v>446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421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418</v>
      </c>
      <c r="AB118" s="929"/>
      <c r="AC118" s="929"/>
      <c r="AD118" s="929"/>
      <c r="AE118" s="930"/>
      <c r="AF118" s="928" t="s">
        <v>419</v>
      </c>
      <c r="AG118" s="929"/>
      <c r="AH118" s="929"/>
      <c r="AI118" s="929"/>
      <c r="AJ118" s="930"/>
      <c r="AK118" s="928" t="s">
        <v>294</v>
      </c>
      <c r="AL118" s="929"/>
      <c r="AM118" s="929"/>
      <c r="AN118" s="929"/>
      <c r="AO118" s="930"/>
      <c r="AP118" s="1006" t="s">
        <v>420</v>
      </c>
      <c r="AQ118" s="1007"/>
      <c r="AR118" s="1007"/>
      <c r="AS118" s="1007"/>
      <c r="AT118" s="1008"/>
      <c r="AU118" s="944"/>
      <c r="AV118" s="945"/>
      <c r="AW118" s="945"/>
      <c r="AX118" s="945"/>
      <c r="AY118" s="945"/>
      <c r="AZ118" s="1009" t="s">
        <v>448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89" t="s">
        <v>424</v>
      </c>
      <c r="B119" s="983"/>
      <c r="C119" s="965" t="s">
        <v>425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450</v>
      </c>
      <c r="BP119" s="1041"/>
      <c r="BQ119" s="1035">
        <v>75436200</v>
      </c>
      <c r="BR119" s="1036"/>
      <c r="BS119" s="1036"/>
      <c r="BT119" s="1036"/>
      <c r="BU119" s="1036"/>
      <c r="BV119" s="1036">
        <v>71724329</v>
      </c>
      <c r="BW119" s="1036"/>
      <c r="BX119" s="1036"/>
      <c r="BY119" s="1036"/>
      <c r="BZ119" s="1036"/>
      <c r="CA119" s="1036">
        <v>66928114</v>
      </c>
      <c r="CB119" s="1036"/>
      <c r="CC119" s="1036"/>
      <c r="CD119" s="1036"/>
      <c r="CE119" s="1036"/>
      <c r="CF119" s="1037"/>
      <c r="CG119" s="1038"/>
      <c r="CH119" s="1038"/>
      <c r="CI119" s="1038"/>
      <c r="CJ119" s="1039"/>
      <c r="CK119" s="986"/>
      <c r="CL119" s="987"/>
      <c r="CM119" s="1009" t="s">
        <v>451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10340</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0"/>
      <c r="B120" s="985"/>
      <c r="C120" s="958" t="s">
        <v>428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452</v>
      </c>
      <c r="AV120" s="1028"/>
      <c r="AW120" s="1028"/>
      <c r="AX120" s="1028"/>
      <c r="AY120" s="1029"/>
      <c r="AZ120" s="965" t="s">
        <v>453</v>
      </c>
      <c r="BA120" s="933"/>
      <c r="BB120" s="933"/>
      <c r="BC120" s="933"/>
      <c r="BD120" s="933"/>
      <c r="BE120" s="933"/>
      <c r="BF120" s="933"/>
      <c r="BG120" s="933"/>
      <c r="BH120" s="933"/>
      <c r="BI120" s="933"/>
      <c r="BJ120" s="933"/>
      <c r="BK120" s="933"/>
      <c r="BL120" s="933"/>
      <c r="BM120" s="933"/>
      <c r="BN120" s="933"/>
      <c r="BO120" s="933"/>
      <c r="BP120" s="934"/>
      <c r="BQ120" s="966">
        <v>11476949</v>
      </c>
      <c r="BR120" s="967"/>
      <c r="BS120" s="967"/>
      <c r="BT120" s="967"/>
      <c r="BU120" s="967"/>
      <c r="BV120" s="967">
        <v>13860333</v>
      </c>
      <c r="BW120" s="967"/>
      <c r="BX120" s="967"/>
      <c r="BY120" s="967"/>
      <c r="BZ120" s="967"/>
      <c r="CA120" s="967">
        <v>12717928</v>
      </c>
      <c r="CB120" s="967"/>
      <c r="CC120" s="967"/>
      <c r="CD120" s="967"/>
      <c r="CE120" s="967"/>
      <c r="CF120" s="980">
        <v>60.5</v>
      </c>
      <c r="CG120" s="981"/>
      <c r="CH120" s="981"/>
      <c r="CI120" s="981"/>
      <c r="CJ120" s="981"/>
      <c r="CK120" s="1042" t="s">
        <v>454</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4965816</v>
      </c>
      <c r="DH120" s="967"/>
      <c r="DI120" s="967"/>
      <c r="DJ120" s="967"/>
      <c r="DK120" s="967"/>
      <c r="DL120" s="967">
        <v>4483156</v>
      </c>
      <c r="DM120" s="967"/>
      <c r="DN120" s="967"/>
      <c r="DO120" s="967"/>
      <c r="DP120" s="967"/>
      <c r="DQ120" s="967">
        <v>4300748</v>
      </c>
      <c r="DR120" s="967"/>
      <c r="DS120" s="967"/>
      <c r="DT120" s="967"/>
      <c r="DU120" s="967"/>
      <c r="DV120" s="968">
        <v>20.5</v>
      </c>
      <c r="DW120" s="968"/>
      <c r="DX120" s="968"/>
      <c r="DY120" s="968"/>
      <c r="DZ120" s="969"/>
    </row>
    <row r="121" spans="1:130" s="230" customFormat="1" ht="26.25" customHeight="1" x14ac:dyDescent="0.2">
      <c r="A121" s="1090"/>
      <c r="B121" s="985"/>
      <c r="C121" s="1010" t="s">
        <v>455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456</v>
      </c>
      <c r="BA121" s="959"/>
      <c r="BB121" s="959"/>
      <c r="BC121" s="959"/>
      <c r="BD121" s="959"/>
      <c r="BE121" s="959"/>
      <c r="BF121" s="959"/>
      <c r="BG121" s="959"/>
      <c r="BH121" s="959"/>
      <c r="BI121" s="959"/>
      <c r="BJ121" s="959"/>
      <c r="BK121" s="959"/>
      <c r="BL121" s="959"/>
      <c r="BM121" s="959"/>
      <c r="BN121" s="959"/>
      <c r="BO121" s="959"/>
      <c r="BP121" s="960"/>
      <c r="BQ121" s="961">
        <v>227856</v>
      </c>
      <c r="BR121" s="962"/>
      <c r="BS121" s="962"/>
      <c r="BT121" s="962"/>
      <c r="BU121" s="962"/>
      <c r="BV121" s="962">
        <v>195621</v>
      </c>
      <c r="BW121" s="962"/>
      <c r="BX121" s="962"/>
      <c r="BY121" s="962"/>
      <c r="BZ121" s="962"/>
      <c r="CA121" s="962">
        <v>155640</v>
      </c>
      <c r="CB121" s="962"/>
      <c r="CC121" s="962"/>
      <c r="CD121" s="962"/>
      <c r="CE121" s="962"/>
      <c r="CF121" s="956">
        <v>0.7</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3663301</v>
      </c>
      <c r="DH121" s="962"/>
      <c r="DI121" s="962"/>
      <c r="DJ121" s="962"/>
      <c r="DK121" s="962"/>
      <c r="DL121" s="962">
        <v>3888805</v>
      </c>
      <c r="DM121" s="962"/>
      <c r="DN121" s="962"/>
      <c r="DO121" s="962"/>
      <c r="DP121" s="962"/>
      <c r="DQ121" s="962">
        <v>3823354</v>
      </c>
      <c r="DR121" s="962"/>
      <c r="DS121" s="962"/>
      <c r="DT121" s="962"/>
      <c r="DU121" s="962"/>
      <c r="DV121" s="963">
        <v>18.2</v>
      </c>
      <c r="DW121" s="963"/>
      <c r="DX121" s="963"/>
      <c r="DY121" s="963"/>
      <c r="DZ121" s="964"/>
    </row>
    <row r="122" spans="1:130" s="230" customFormat="1" ht="26.25" customHeight="1" x14ac:dyDescent="0.2">
      <c r="A122" s="1090"/>
      <c r="B122" s="985"/>
      <c r="C122" s="958" t="s">
        <v>438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457</v>
      </c>
      <c r="BA122" s="1001"/>
      <c r="BB122" s="1001"/>
      <c r="BC122" s="1001"/>
      <c r="BD122" s="1001"/>
      <c r="BE122" s="1001"/>
      <c r="BF122" s="1001"/>
      <c r="BG122" s="1001"/>
      <c r="BH122" s="1001"/>
      <c r="BI122" s="1001"/>
      <c r="BJ122" s="1001"/>
      <c r="BK122" s="1001"/>
      <c r="BL122" s="1001"/>
      <c r="BM122" s="1001"/>
      <c r="BN122" s="1001"/>
      <c r="BO122" s="1001"/>
      <c r="BP122" s="1002"/>
      <c r="BQ122" s="1035">
        <v>46678498</v>
      </c>
      <c r="BR122" s="1036"/>
      <c r="BS122" s="1036"/>
      <c r="BT122" s="1036"/>
      <c r="BU122" s="1036"/>
      <c r="BV122" s="1036">
        <v>45428017</v>
      </c>
      <c r="BW122" s="1036"/>
      <c r="BX122" s="1036"/>
      <c r="BY122" s="1036"/>
      <c r="BZ122" s="1036"/>
      <c r="CA122" s="1036">
        <v>42633644</v>
      </c>
      <c r="CB122" s="1036"/>
      <c r="CC122" s="1036"/>
      <c r="CD122" s="1036"/>
      <c r="CE122" s="1036"/>
      <c r="CF122" s="1053">
        <v>202.9</v>
      </c>
      <c r="CG122" s="1054"/>
      <c r="CH122" s="1054"/>
      <c r="CI122" s="1054"/>
      <c r="CJ122" s="1054"/>
      <c r="CK122" s="1045"/>
      <c r="CL122" s="1046"/>
      <c r="CM122" s="1046"/>
      <c r="CN122" s="1046"/>
      <c r="CO122" s="1047"/>
      <c r="CP122" s="1055" t="s">
        <v>402</v>
      </c>
      <c r="CQ122" s="1056"/>
      <c r="CR122" s="1056"/>
      <c r="CS122" s="1056"/>
      <c r="CT122" s="1056"/>
      <c r="CU122" s="1056"/>
      <c r="CV122" s="1056"/>
      <c r="CW122" s="1056"/>
      <c r="CX122" s="1056"/>
      <c r="CY122" s="1056"/>
      <c r="CZ122" s="1056"/>
      <c r="DA122" s="1056"/>
      <c r="DB122" s="1056"/>
      <c r="DC122" s="1056"/>
      <c r="DD122" s="1056"/>
      <c r="DE122" s="1056"/>
      <c r="DF122" s="1057"/>
      <c r="DG122" s="961">
        <v>3007474</v>
      </c>
      <c r="DH122" s="962"/>
      <c r="DI122" s="962"/>
      <c r="DJ122" s="962"/>
      <c r="DK122" s="962"/>
      <c r="DL122" s="962">
        <v>2633604</v>
      </c>
      <c r="DM122" s="962"/>
      <c r="DN122" s="962"/>
      <c r="DO122" s="962"/>
      <c r="DP122" s="962"/>
      <c r="DQ122" s="962">
        <v>2242766</v>
      </c>
      <c r="DR122" s="962"/>
      <c r="DS122" s="962"/>
      <c r="DT122" s="962"/>
      <c r="DU122" s="962"/>
      <c r="DV122" s="963">
        <v>10.7</v>
      </c>
      <c r="DW122" s="963"/>
      <c r="DX122" s="963"/>
      <c r="DY122" s="963"/>
      <c r="DZ122" s="964"/>
    </row>
    <row r="123" spans="1:130" s="230" customFormat="1" ht="26.25" customHeight="1" x14ac:dyDescent="0.2">
      <c r="A123" s="1090"/>
      <c r="B123" s="985"/>
      <c r="C123" s="958" t="s">
        <v>444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13379</v>
      </c>
      <c r="AB123" s="995"/>
      <c r="AC123" s="995"/>
      <c r="AD123" s="995"/>
      <c r="AE123" s="996"/>
      <c r="AF123" s="997">
        <v>10370</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458</v>
      </c>
      <c r="BP123" s="1041"/>
      <c r="BQ123" s="1096">
        <v>58383303</v>
      </c>
      <c r="BR123" s="1097"/>
      <c r="BS123" s="1097"/>
      <c r="BT123" s="1097"/>
      <c r="BU123" s="1097"/>
      <c r="BV123" s="1097">
        <v>59483971</v>
      </c>
      <c r="BW123" s="1097"/>
      <c r="BX123" s="1097"/>
      <c r="BY123" s="1097"/>
      <c r="BZ123" s="1097"/>
      <c r="CA123" s="1097">
        <v>55507212</v>
      </c>
      <c r="CB123" s="1097"/>
      <c r="CC123" s="1097"/>
      <c r="CD123" s="1097"/>
      <c r="CE123" s="1097"/>
      <c r="CF123" s="1037"/>
      <c r="CG123" s="1038"/>
      <c r="CH123" s="1038"/>
      <c r="CI123" s="1038"/>
      <c r="CJ123" s="1039"/>
      <c r="CK123" s="1045"/>
      <c r="CL123" s="1046"/>
      <c r="CM123" s="1046"/>
      <c r="CN123" s="1046"/>
      <c r="CO123" s="1047"/>
      <c r="CP123" s="1055" t="s">
        <v>403</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v>820417</v>
      </c>
      <c r="DR123" s="995"/>
      <c r="DS123" s="995"/>
      <c r="DT123" s="995"/>
      <c r="DU123" s="996"/>
      <c r="DV123" s="998">
        <v>3.9</v>
      </c>
      <c r="DW123" s="999"/>
      <c r="DX123" s="999"/>
      <c r="DY123" s="999"/>
      <c r="DZ123" s="1000"/>
    </row>
    <row r="124" spans="1:130" s="230" customFormat="1" ht="26.25" customHeight="1" thickBot="1" x14ac:dyDescent="0.25">
      <c r="A124" s="1090"/>
      <c r="B124" s="985"/>
      <c r="C124" s="958" t="s">
        <v>447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2" t="s">
        <v>459</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79.2</v>
      </c>
      <c r="BR124" s="1063"/>
      <c r="BS124" s="1063"/>
      <c r="BT124" s="1063"/>
      <c r="BU124" s="1063"/>
      <c r="BV124" s="1063">
        <v>59.1</v>
      </c>
      <c r="BW124" s="1063"/>
      <c r="BX124" s="1063"/>
      <c r="BY124" s="1063"/>
      <c r="BZ124" s="1063"/>
      <c r="CA124" s="1063">
        <v>54.3</v>
      </c>
      <c r="CB124" s="1063"/>
      <c r="CC124" s="1063"/>
      <c r="CD124" s="1063"/>
      <c r="CE124" s="1063"/>
      <c r="CF124" s="1064"/>
      <c r="CG124" s="1065"/>
      <c r="CH124" s="1065"/>
      <c r="CI124" s="1065"/>
      <c r="CJ124" s="1066"/>
      <c r="CK124" s="1048"/>
      <c r="CL124" s="1048"/>
      <c r="CM124" s="1048"/>
      <c r="CN124" s="1048"/>
      <c r="CO124" s="1049"/>
      <c r="CP124" s="1055" t="s">
        <v>460</v>
      </c>
      <c r="CQ124" s="1056"/>
      <c r="CR124" s="1056"/>
      <c r="CS124" s="1056"/>
      <c r="CT124" s="1056"/>
      <c r="CU124" s="1056"/>
      <c r="CV124" s="1056"/>
      <c r="CW124" s="1056"/>
      <c r="CX124" s="1056"/>
      <c r="CY124" s="1056"/>
      <c r="CZ124" s="1056"/>
      <c r="DA124" s="1056"/>
      <c r="DB124" s="1056"/>
      <c r="DC124" s="1056"/>
      <c r="DD124" s="1056"/>
      <c r="DE124" s="1056"/>
      <c r="DF124" s="1057"/>
      <c r="DG124" s="1040">
        <v>6959</v>
      </c>
      <c r="DH124" s="1022"/>
      <c r="DI124" s="1022"/>
      <c r="DJ124" s="1022"/>
      <c r="DK124" s="1023"/>
      <c r="DL124" s="1021">
        <v>7417</v>
      </c>
      <c r="DM124" s="1022"/>
      <c r="DN124" s="1022"/>
      <c r="DO124" s="1022"/>
      <c r="DP124" s="1023"/>
      <c r="DQ124" s="1021">
        <v>161681</v>
      </c>
      <c r="DR124" s="1022"/>
      <c r="DS124" s="1022"/>
      <c r="DT124" s="1022"/>
      <c r="DU124" s="1023"/>
      <c r="DV124" s="1024">
        <v>0.8</v>
      </c>
      <c r="DW124" s="1025"/>
      <c r="DX124" s="1025"/>
      <c r="DY124" s="1025"/>
      <c r="DZ124" s="1026"/>
    </row>
    <row r="125" spans="1:130" s="230" customFormat="1" ht="26.25" customHeight="1" x14ac:dyDescent="0.2">
      <c r="A125" s="1090"/>
      <c r="B125" s="985"/>
      <c r="C125" s="958" t="s">
        <v>449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461</v>
      </c>
      <c r="CL125" s="1043"/>
      <c r="CM125" s="1043"/>
      <c r="CN125" s="1043"/>
      <c r="CO125" s="1044"/>
      <c r="CP125" s="965" t="s">
        <v>462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0"/>
      <c r="B126" s="985"/>
      <c r="C126" s="958" t="s">
        <v>451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13797</v>
      </c>
      <c r="AB126" s="995"/>
      <c r="AC126" s="995"/>
      <c r="AD126" s="995"/>
      <c r="AE126" s="996"/>
      <c r="AF126" s="997">
        <v>13277</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1"/>
      <c r="B127" s="987"/>
      <c r="C127" s="1009" t="s">
        <v>464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465</v>
      </c>
      <c r="AY127" s="1068"/>
      <c r="AZ127" s="1068"/>
      <c r="BA127" s="1068"/>
      <c r="BB127" s="1068"/>
      <c r="BC127" s="1068"/>
      <c r="BD127" s="1068"/>
      <c r="BE127" s="1069"/>
      <c r="BF127" s="1070" t="s">
        <v>466</v>
      </c>
      <c r="BG127" s="1068"/>
      <c r="BH127" s="1068"/>
      <c r="BI127" s="1068"/>
      <c r="BJ127" s="1068"/>
      <c r="BK127" s="1068"/>
      <c r="BL127" s="1069"/>
      <c r="BM127" s="1070" t="s">
        <v>467</v>
      </c>
      <c r="BN127" s="1068"/>
      <c r="BO127" s="1068"/>
      <c r="BP127" s="1068"/>
      <c r="BQ127" s="1068"/>
      <c r="BR127" s="1068"/>
      <c r="BS127" s="1069"/>
      <c r="BT127" s="1070" t="s">
        <v>468</v>
      </c>
      <c r="BU127" s="1068"/>
      <c r="BV127" s="1068"/>
      <c r="BW127" s="1068"/>
      <c r="BX127" s="1068"/>
      <c r="BY127" s="1068"/>
      <c r="BZ127" s="1088"/>
      <c r="CA127" s="232"/>
      <c r="CB127" s="232"/>
      <c r="CC127" s="232"/>
      <c r="CD127" s="255"/>
      <c r="CE127" s="255"/>
      <c r="CF127" s="255"/>
      <c r="CG127" s="232"/>
      <c r="CH127" s="232"/>
      <c r="CI127" s="232"/>
      <c r="CJ127" s="254"/>
      <c r="CK127" s="1059"/>
      <c r="CL127" s="1046"/>
      <c r="CM127" s="1046"/>
      <c r="CN127" s="1046"/>
      <c r="CO127" s="1047"/>
      <c r="CP127" s="958" t="s">
        <v>469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4" t="s">
        <v>470</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471</v>
      </c>
      <c r="X128" s="1076"/>
      <c r="Y128" s="1076"/>
      <c r="Z128" s="1077"/>
      <c r="AA128" s="1078">
        <v>56889</v>
      </c>
      <c r="AB128" s="1079"/>
      <c r="AC128" s="1079"/>
      <c r="AD128" s="1079"/>
      <c r="AE128" s="1080"/>
      <c r="AF128" s="1081">
        <v>46700</v>
      </c>
      <c r="AG128" s="1079"/>
      <c r="AH128" s="1079"/>
      <c r="AI128" s="1079"/>
      <c r="AJ128" s="1080"/>
      <c r="AK128" s="1081">
        <v>42319</v>
      </c>
      <c r="AL128" s="1079"/>
      <c r="AM128" s="1079"/>
      <c r="AN128" s="1079"/>
      <c r="AO128" s="1080"/>
      <c r="AP128" s="1082"/>
      <c r="AQ128" s="1083"/>
      <c r="AR128" s="1083"/>
      <c r="AS128" s="1083"/>
      <c r="AT128" s="1084"/>
      <c r="AU128" s="232"/>
      <c r="AV128" s="232"/>
      <c r="AW128" s="232"/>
      <c r="AX128" s="932" t="s">
        <v>472</v>
      </c>
      <c r="AY128" s="933"/>
      <c r="AZ128" s="933"/>
      <c r="BA128" s="933"/>
      <c r="BB128" s="933"/>
      <c r="BC128" s="933"/>
      <c r="BD128" s="933"/>
      <c r="BE128" s="934"/>
      <c r="BF128" s="1085" t="s">
        <v>122</v>
      </c>
      <c r="BG128" s="1086"/>
      <c r="BH128" s="1086"/>
      <c r="BI128" s="1086"/>
      <c r="BJ128" s="1086"/>
      <c r="BK128" s="1086"/>
      <c r="BL128" s="1087"/>
      <c r="BM128" s="1085">
        <v>12.09</v>
      </c>
      <c r="BN128" s="1086"/>
      <c r="BO128" s="1086"/>
      <c r="BP128" s="1086"/>
      <c r="BQ128" s="1086"/>
      <c r="BR128" s="1086"/>
      <c r="BS128" s="1087"/>
      <c r="BT128" s="1085">
        <v>20</v>
      </c>
      <c r="BU128" s="1086"/>
      <c r="BV128" s="1086"/>
      <c r="BW128" s="1086"/>
      <c r="BX128" s="1086"/>
      <c r="BY128" s="1086"/>
      <c r="BZ128" s="1104"/>
      <c r="CA128" s="255"/>
      <c r="CB128" s="255"/>
      <c r="CC128" s="255"/>
      <c r="CD128" s="255"/>
      <c r="CE128" s="255"/>
      <c r="CF128" s="255"/>
      <c r="CG128" s="232"/>
      <c r="CH128" s="232"/>
      <c r="CI128" s="232"/>
      <c r="CJ128" s="254"/>
      <c r="CK128" s="1060"/>
      <c r="CL128" s="1061"/>
      <c r="CM128" s="1061"/>
      <c r="CN128" s="1061"/>
      <c r="CO128" s="1062"/>
      <c r="CP128" s="1105" t="s">
        <v>473</v>
      </c>
      <c r="CQ128" s="762"/>
      <c r="CR128" s="762"/>
      <c r="CS128" s="762"/>
      <c r="CT128" s="762"/>
      <c r="CU128" s="762"/>
      <c r="CV128" s="762"/>
      <c r="CW128" s="762"/>
      <c r="CX128" s="762"/>
      <c r="CY128" s="762"/>
      <c r="CZ128" s="762"/>
      <c r="DA128" s="762"/>
      <c r="DB128" s="762"/>
      <c r="DC128" s="762"/>
      <c r="DD128" s="762"/>
      <c r="DE128" s="762"/>
      <c r="DF128" s="1106"/>
      <c r="DG128" s="1107" t="s">
        <v>122</v>
      </c>
      <c r="DH128" s="1071"/>
      <c r="DI128" s="1071"/>
      <c r="DJ128" s="1071"/>
      <c r="DK128" s="1071"/>
      <c r="DL128" s="1071" t="s">
        <v>122</v>
      </c>
      <c r="DM128" s="1071"/>
      <c r="DN128" s="1071"/>
      <c r="DO128" s="1071"/>
      <c r="DP128" s="1071"/>
      <c r="DQ128" s="1071" t="s">
        <v>122</v>
      </c>
      <c r="DR128" s="1071"/>
      <c r="DS128" s="1071"/>
      <c r="DT128" s="1071"/>
      <c r="DU128" s="1071"/>
      <c r="DV128" s="1072" t="s">
        <v>122</v>
      </c>
      <c r="DW128" s="1072"/>
      <c r="DX128" s="1072"/>
      <c r="DY128" s="1072"/>
      <c r="DZ128" s="1073"/>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098" t="s">
        <v>474</v>
      </c>
      <c r="X129" s="1099"/>
      <c r="Y129" s="1099"/>
      <c r="Z129" s="1100"/>
      <c r="AA129" s="994">
        <v>25912765</v>
      </c>
      <c r="AB129" s="995"/>
      <c r="AC129" s="995"/>
      <c r="AD129" s="995"/>
      <c r="AE129" s="996"/>
      <c r="AF129" s="997">
        <v>24696224</v>
      </c>
      <c r="AG129" s="995"/>
      <c r="AH129" s="995"/>
      <c r="AI129" s="995"/>
      <c r="AJ129" s="996"/>
      <c r="AK129" s="997">
        <v>24834750</v>
      </c>
      <c r="AL129" s="995"/>
      <c r="AM129" s="995"/>
      <c r="AN129" s="995"/>
      <c r="AO129" s="996"/>
      <c r="AP129" s="1101"/>
      <c r="AQ129" s="1102"/>
      <c r="AR129" s="1102"/>
      <c r="AS129" s="1102"/>
      <c r="AT129" s="1103"/>
      <c r="AU129" s="233"/>
      <c r="AV129" s="233"/>
      <c r="AW129" s="233"/>
      <c r="AX129" s="1132" t="s">
        <v>475</v>
      </c>
      <c r="AY129" s="959"/>
      <c r="AZ129" s="959"/>
      <c r="BA129" s="959"/>
      <c r="BB129" s="959"/>
      <c r="BC129" s="959"/>
      <c r="BD129" s="959"/>
      <c r="BE129" s="960"/>
      <c r="BF129" s="1145" t="s">
        <v>122</v>
      </c>
      <c r="BG129" s="1146"/>
      <c r="BH129" s="1146"/>
      <c r="BI129" s="1146"/>
      <c r="BJ129" s="1146"/>
      <c r="BK129" s="1146"/>
      <c r="BL129" s="1147"/>
      <c r="BM129" s="1145">
        <v>17.09</v>
      </c>
      <c r="BN129" s="1146"/>
      <c r="BO129" s="1146"/>
      <c r="BP129" s="1146"/>
      <c r="BQ129" s="1146"/>
      <c r="BR129" s="1146"/>
      <c r="BS129" s="1147"/>
      <c r="BT129" s="1145">
        <v>30</v>
      </c>
      <c r="BU129" s="1146"/>
      <c r="BV129" s="1146"/>
      <c r="BW129" s="1146"/>
      <c r="BX129" s="1146"/>
      <c r="BY129" s="1146"/>
      <c r="BZ129" s="114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098" t="s">
        <v>477</v>
      </c>
      <c r="X130" s="1099"/>
      <c r="Y130" s="1099"/>
      <c r="Z130" s="1100"/>
      <c r="AA130" s="994">
        <v>4407871</v>
      </c>
      <c r="AB130" s="995"/>
      <c r="AC130" s="995"/>
      <c r="AD130" s="995"/>
      <c r="AE130" s="996"/>
      <c r="AF130" s="997">
        <v>3991147</v>
      </c>
      <c r="AG130" s="995"/>
      <c r="AH130" s="995"/>
      <c r="AI130" s="995"/>
      <c r="AJ130" s="996"/>
      <c r="AK130" s="997">
        <v>3820845</v>
      </c>
      <c r="AL130" s="995"/>
      <c r="AM130" s="995"/>
      <c r="AN130" s="995"/>
      <c r="AO130" s="996"/>
      <c r="AP130" s="1101"/>
      <c r="AQ130" s="1102"/>
      <c r="AR130" s="1102"/>
      <c r="AS130" s="1102"/>
      <c r="AT130" s="1103"/>
      <c r="AU130" s="233"/>
      <c r="AV130" s="233"/>
      <c r="AW130" s="233"/>
      <c r="AX130" s="1132" t="s">
        <v>478</v>
      </c>
      <c r="AY130" s="959"/>
      <c r="AZ130" s="959"/>
      <c r="BA130" s="959"/>
      <c r="BB130" s="959"/>
      <c r="BC130" s="959"/>
      <c r="BD130" s="959"/>
      <c r="BE130" s="960"/>
      <c r="BF130" s="1133">
        <v>8</v>
      </c>
      <c r="BG130" s="1134"/>
      <c r="BH130" s="1134"/>
      <c r="BI130" s="1134"/>
      <c r="BJ130" s="1134"/>
      <c r="BK130" s="1134"/>
      <c r="BL130" s="1135"/>
      <c r="BM130" s="1133">
        <v>25</v>
      </c>
      <c r="BN130" s="1134"/>
      <c r="BO130" s="1134"/>
      <c r="BP130" s="1134"/>
      <c r="BQ130" s="1134"/>
      <c r="BR130" s="1134"/>
      <c r="BS130" s="1135"/>
      <c r="BT130" s="1133">
        <v>35</v>
      </c>
      <c r="BU130" s="1134"/>
      <c r="BV130" s="1134"/>
      <c r="BW130" s="1134"/>
      <c r="BX130" s="1134"/>
      <c r="BY130" s="1134"/>
      <c r="BZ130" s="113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37"/>
      <c r="B131" s="1138"/>
      <c r="C131" s="1138"/>
      <c r="D131" s="1138"/>
      <c r="E131" s="1138"/>
      <c r="F131" s="1138"/>
      <c r="G131" s="1138"/>
      <c r="H131" s="1138"/>
      <c r="I131" s="1138"/>
      <c r="J131" s="1138"/>
      <c r="K131" s="1138"/>
      <c r="L131" s="1138"/>
      <c r="M131" s="1138"/>
      <c r="N131" s="1138"/>
      <c r="O131" s="1138"/>
      <c r="P131" s="1138"/>
      <c r="Q131" s="1138"/>
      <c r="R131" s="1138"/>
      <c r="S131" s="1138"/>
      <c r="T131" s="1138"/>
      <c r="U131" s="1138"/>
      <c r="V131" s="1138"/>
      <c r="W131" s="1139" t="s">
        <v>479</v>
      </c>
      <c r="X131" s="1140"/>
      <c r="Y131" s="1140"/>
      <c r="Z131" s="1141"/>
      <c r="AA131" s="1040">
        <v>21504894</v>
      </c>
      <c r="AB131" s="1022"/>
      <c r="AC131" s="1022"/>
      <c r="AD131" s="1022"/>
      <c r="AE131" s="1023"/>
      <c r="AF131" s="1021">
        <v>20705077</v>
      </c>
      <c r="AG131" s="1022"/>
      <c r="AH131" s="1022"/>
      <c r="AI131" s="1022"/>
      <c r="AJ131" s="1023"/>
      <c r="AK131" s="1021">
        <v>21013905</v>
      </c>
      <c r="AL131" s="1022"/>
      <c r="AM131" s="1022"/>
      <c r="AN131" s="1022"/>
      <c r="AO131" s="1023"/>
      <c r="AP131" s="1142"/>
      <c r="AQ131" s="1143"/>
      <c r="AR131" s="1143"/>
      <c r="AS131" s="1143"/>
      <c r="AT131" s="1144"/>
      <c r="AU131" s="233"/>
      <c r="AV131" s="233"/>
      <c r="AW131" s="233"/>
      <c r="AX131" s="1114" t="s">
        <v>480</v>
      </c>
      <c r="AY131" s="762"/>
      <c r="AZ131" s="762"/>
      <c r="BA131" s="762"/>
      <c r="BB131" s="762"/>
      <c r="BC131" s="762"/>
      <c r="BD131" s="762"/>
      <c r="BE131" s="1106"/>
      <c r="BF131" s="1115">
        <v>54.3</v>
      </c>
      <c r="BG131" s="1116"/>
      <c r="BH131" s="1116"/>
      <c r="BI131" s="1116"/>
      <c r="BJ131" s="1116"/>
      <c r="BK131" s="1116"/>
      <c r="BL131" s="1117"/>
      <c r="BM131" s="1115">
        <v>350</v>
      </c>
      <c r="BN131" s="1116"/>
      <c r="BO131" s="1116"/>
      <c r="BP131" s="1116"/>
      <c r="BQ131" s="1116"/>
      <c r="BR131" s="1116"/>
      <c r="BS131" s="1117"/>
      <c r="BT131" s="1118"/>
      <c r="BU131" s="1119"/>
      <c r="BV131" s="1119"/>
      <c r="BW131" s="1119"/>
      <c r="BX131" s="1119"/>
      <c r="BY131" s="1119"/>
      <c r="BZ131" s="112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1" t="s">
        <v>481</v>
      </c>
      <c r="B132" s="1122"/>
      <c r="C132" s="1122"/>
      <c r="D132" s="1122"/>
      <c r="E132" s="1122"/>
      <c r="F132" s="1122"/>
      <c r="G132" s="1122"/>
      <c r="H132" s="1122"/>
      <c r="I132" s="1122"/>
      <c r="J132" s="1122"/>
      <c r="K132" s="1122"/>
      <c r="L132" s="1122"/>
      <c r="M132" s="1122"/>
      <c r="N132" s="1122"/>
      <c r="O132" s="1122"/>
      <c r="P132" s="1122"/>
      <c r="Q132" s="1122"/>
      <c r="R132" s="1122"/>
      <c r="S132" s="1122"/>
      <c r="T132" s="1122"/>
      <c r="U132" s="1122"/>
      <c r="V132" s="1125" t="s">
        <v>482</v>
      </c>
      <c r="W132" s="1125"/>
      <c r="X132" s="1125"/>
      <c r="Y132" s="1125"/>
      <c r="Z132" s="1126"/>
      <c r="AA132" s="1127">
        <v>7.0588676230000003</v>
      </c>
      <c r="AB132" s="1128"/>
      <c r="AC132" s="1128"/>
      <c r="AD132" s="1128"/>
      <c r="AE132" s="1129"/>
      <c r="AF132" s="1130">
        <v>8.5894874960000003</v>
      </c>
      <c r="AG132" s="1128"/>
      <c r="AH132" s="1128"/>
      <c r="AI132" s="1128"/>
      <c r="AJ132" s="1129"/>
      <c r="AK132" s="1130">
        <v>8.6273493670000008</v>
      </c>
      <c r="AL132" s="1128"/>
      <c r="AM132" s="1128"/>
      <c r="AN132" s="1128"/>
      <c r="AO132" s="1129"/>
      <c r="AP132" s="1037"/>
      <c r="AQ132" s="1038"/>
      <c r="AR132" s="1038"/>
      <c r="AS132" s="1038"/>
      <c r="AT132" s="113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3"/>
      <c r="B133" s="1124"/>
      <c r="C133" s="1124"/>
      <c r="D133" s="1124"/>
      <c r="E133" s="1124"/>
      <c r="F133" s="1124"/>
      <c r="G133" s="1124"/>
      <c r="H133" s="1124"/>
      <c r="I133" s="1124"/>
      <c r="J133" s="1124"/>
      <c r="K133" s="1124"/>
      <c r="L133" s="1124"/>
      <c r="M133" s="1124"/>
      <c r="N133" s="1124"/>
      <c r="O133" s="1124"/>
      <c r="P133" s="1124"/>
      <c r="Q133" s="1124"/>
      <c r="R133" s="1124"/>
      <c r="S133" s="1124"/>
      <c r="T133" s="1124"/>
      <c r="U133" s="1124"/>
      <c r="V133" s="1108" t="s">
        <v>483</v>
      </c>
      <c r="W133" s="1108"/>
      <c r="X133" s="1108"/>
      <c r="Y133" s="1108"/>
      <c r="Z133" s="1109"/>
      <c r="AA133" s="1110">
        <v>8.1999999999999993</v>
      </c>
      <c r="AB133" s="1111"/>
      <c r="AC133" s="1111"/>
      <c r="AD133" s="1111"/>
      <c r="AE133" s="1112"/>
      <c r="AF133" s="1110">
        <v>8.1</v>
      </c>
      <c r="AG133" s="1111"/>
      <c r="AH133" s="1111"/>
      <c r="AI133" s="1111"/>
      <c r="AJ133" s="1112"/>
      <c r="AK133" s="1110">
        <v>8</v>
      </c>
      <c r="AL133" s="1111"/>
      <c r="AM133" s="1111"/>
      <c r="AN133" s="1111"/>
      <c r="AO133" s="1112"/>
      <c r="AP133" s="1064"/>
      <c r="AQ133" s="1065"/>
      <c r="AR133" s="1065"/>
      <c r="AS133" s="1065"/>
      <c r="AT133" s="111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yCvs9cWjZY9uAVqCy8ujauR/1XYPWJOt7AOEn7Q/CHiL9zi1oS3RYyoeiKtYdG04F3NR13wIXrCgzr17/cOBg==" saltValue="EA0Aqz6dbmRFqkLRYshx5g==" spinCount="100000" sheet="1" objects="1" scenarios="1" formatRows="0"/>
  <mergeCells count="2035">
    <mergeCell ref="AK34:AO34"/>
    <mergeCell ref="AK35:AO35"/>
    <mergeCell ref="AK36:AO36"/>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L126:DP126"/>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P36:AT36"/>
    <mergeCell ref="CH35:CL35"/>
    <mergeCell ref="CM35:CQ35"/>
    <mergeCell ref="CR35:CV35"/>
    <mergeCell ref="CW35:DA35"/>
    <mergeCell ref="DB35:DF35"/>
    <mergeCell ref="DG35:DK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JCGOB1LtDcFdqyhPqK65qJ3xl/ZzCMfjWUJ0xLUY72lN3+47umzuzG1m52NBoTwpdx38Hu0M1n/v2Shn1j+9w==" saltValue="Ip8wR3uT3TQtX4IfKx1kb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KwJuR5vrVOLZYxG8p940TyBaej4+6UO4VPTLxMXYsnLyrfl0FAybwb7g5Jhg92OrYrBafN86bNBdXPSHGYq8Q==" saltValue="1Z8CBNthSfljTl3I0WP7K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487</v>
      </c>
      <c r="AP7" s="272"/>
      <c r="AQ7" s="273" t="s">
        <v>488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489</v>
      </c>
      <c r="AQ8" s="279" t="s">
        <v>490</v>
      </c>
      <c r="AR8" s="280" t="s">
        <v>491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492</v>
      </c>
      <c r="AL9" s="1153"/>
      <c r="AM9" s="1153"/>
      <c r="AN9" s="1154"/>
      <c r="AO9" s="281">
        <v>7273471</v>
      </c>
      <c r="AP9" s="281">
        <v>88483</v>
      </c>
      <c r="AQ9" s="282">
        <v>73824</v>
      </c>
      <c r="AR9" s="283">
        <v>19.899999999999999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493</v>
      </c>
      <c r="AL10" s="1153"/>
      <c r="AM10" s="1153"/>
      <c r="AN10" s="1154"/>
      <c r="AO10" s="284">
        <v>5932</v>
      </c>
      <c r="AP10" s="284">
        <v>72</v>
      </c>
      <c r="AQ10" s="285">
        <v>6244</v>
      </c>
      <c r="AR10" s="286">
        <v>-98.8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494</v>
      </c>
      <c r="AL11" s="1153"/>
      <c r="AM11" s="1153"/>
      <c r="AN11" s="1154"/>
      <c r="AO11" s="284">
        <v>36793</v>
      </c>
      <c r="AP11" s="284">
        <v>448</v>
      </c>
      <c r="AQ11" s="285">
        <v>1048</v>
      </c>
      <c r="AR11" s="286">
        <v>-57.3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495</v>
      </c>
      <c r="AL12" s="1153"/>
      <c r="AM12" s="1153"/>
      <c r="AN12" s="1154"/>
      <c r="AO12" s="284" t="s">
        <v>496</v>
      </c>
      <c r="AP12" s="284" t="s">
        <v>496</v>
      </c>
      <c r="AQ12" s="285">
        <v>8</v>
      </c>
      <c r="AR12" s="286" t="s">
        <v>496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497</v>
      </c>
      <c r="AL13" s="1153"/>
      <c r="AM13" s="1153"/>
      <c r="AN13" s="1154"/>
      <c r="AO13" s="284">
        <v>439465</v>
      </c>
      <c r="AP13" s="284">
        <v>5346</v>
      </c>
      <c r="AQ13" s="285">
        <v>2350</v>
      </c>
      <c r="AR13" s="286">
        <v>127.5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498</v>
      </c>
      <c r="AL14" s="1153"/>
      <c r="AM14" s="1153"/>
      <c r="AN14" s="1154"/>
      <c r="AO14" s="284">
        <v>249747</v>
      </c>
      <c r="AP14" s="284">
        <v>3038</v>
      </c>
      <c r="AQ14" s="285">
        <v>1698</v>
      </c>
      <c r="AR14" s="286">
        <v>78.900000000000006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499</v>
      </c>
      <c r="AL15" s="1156"/>
      <c r="AM15" s="1156"/>
      <c r="AN15" s="1157"/>
      <c r="AO15" s="284">
        <v>-530315</v>
      </c>
      <c r="AP15" s="284">
        <v>-6451</v>
      </c>
      <c r="AQ15" s="285">
        <v>-3564</v>
      </c>
      <c r="AR15" s="286">
        <v>81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7475093</v>
      </c>
      <c r="AP16" s="284">
        <v>90936</v>
      </c>
      <c r="AQ16" s="285">
        <v>81608</v>
      </c>
      <c r="AR16" s="286">
        <v>11.4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501</v>
      </c>
      <c r="AP20" s="293" t="s">
        <v>502</v>
      </c>
      <c r="AQ20" s="294" t="s">
        <v>503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504</v>
      </c>
      <c r="AL21" s="1159"/>
      <c r="AM21" s="1159"/>
      <c r="AN21" s="1160"/>
      <c r="AO21" s="297">
        <v>9.2899999999999991</v>
      </c>
      <c r="AP21" s="298">
        <v>7.59</v>
      </c>
      <c r="AQ21" s="299">
        <v>1.7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505</v>
      </c>
      <c r="AL22" s="1159"/>
      <c r="AM22" s="1159"/>
      <c r="AN22" s="1160"/>
      <c r="AO22" s="302">
        <v>98.1</v>
      </c>
      <c r="AP22" s="303">
        <v>98.2</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487</v>
      </c>
      <c r="AP30" s="272"/>
      <c r="AQ30" s="273" t="s">
        <v>488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489</v>
      </c>
      <c r="AQ31" s="279" t="s">
        <v>490</v>
      </c>
      <c r="AR31" s="280" t="s">
        <v>491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509</v>
      </c>
      <c r="AL32" s="1167"/>
      <c r="AM32" s="1167"/>
      <c r="AN32" s="1168"/>
      <c r="AO32" s="312">
        <v>4927447</v>
      </c>
      <c r="AP32" s="312">
        <v>59943</v>
      </c>
      <c r="AQ32" s="313">
        <v>42992</v>
      </c>
      <c r="AR32" s="314">
        <v>39.4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510</v>
      </c>
      <c r="AL33" s="1167"/>
      <c r="AM33" s="1167"/>
      <c r="AN33" s="1168"/>
      <c r="AO33" s="312" t="s">
        <v>496</v>
      </c>
      <c r="AP33" s="312" t="s">
        <v>496</v>
      </c>
      <c r="AQ33" s="313" t="s">
        <v>496</v>
      </c>
      <c r="AR33" s="314" t="s">
        <v>496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511</v>
      </c>
      <c r="AL34" s="1167"/>
      <c r="AM34" s="1167"/>
      <c r="AN34" s="1168"/>
      <c r="AO34" s="312" t="s">
        <v>496</v>
      </c>
      <c r="AP34" s="312" t="s">
        <v>496</v>
      </c>
      <c r="AQ34" s="313">
        <v>43</v>
      </c>
      <c r="AR34" s="314" t="s">
        <v>496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512</v>
      </c>
      <c r="AL35" s="1167"/>
      <c r="AM35" s="1167"/>
      <c r="AN35" s="1168"/>
      <c r="AO35" s="312">
        <v>748660</v>
      </c>
      <c r="AP35" s="312">
        <v>9108</v>
      </c>
      <c r="AQ35" s="313">
        <v>11969</v>
      </c>
      <c r="AR35" s="314">
        <v>-23.9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513</v>
      </c>
      <c r="AL36" s="1167"/>
      <c r="AM36" s="1167"/>
      <c r="AN36" s="1168"/>
      <c r="AO36" s="312" t="s">
        <v>496</v>
      </c>
      <c r="AP36" s="312" t="s">
        <v>496</v>
      </c>
      <c r="AQ36" s="313">
        <v>2138</v>
      </c>
      <c r="AR36" s="314" t="s">
        <v>496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514</v>
      </c>
      <c r="AL37" s="1167"/>
      <c r="AM37" s="1167"/>
      <c r="AN37" s="1168"/>
      <c r="AO37" s="312" t="s">
        <v>496</v>
      </c>
      <c r="AP37" s="312" t="s">
        <v>496</v>
      </c>
      <c r="AQ37" s="313">
        <v>592</v>
      </c>
      <c r="AR37" s="314" t="s">
        <v>496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515</v>
      </c>
      <c r="AL38" s="1170"/>
      <c r="AM38" s="1170"/>
      <c r="AN38" s="1171"/>
      <c r="AO38" s="315" t="s">
        <v>496</v>
      </c>
      <c r="AP38" s="315" t="s">
        <v>496</v>
      </c>
      <c r="AQ38" s="316">
        <v>2</v>
      </c>
      <c r="AR38" s="304" t="s">
        <v>496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516</v>
      </c>
      <c r="AL39" s="1170"/>
      <c r="AM39" s="1170"/>
      <c r="AN39" s="1171"/>
      <c r="AO39" s="312">
        <v>-42319</v>
      </c>
      <c r="AP39" s="312">
        <v>-515</v>
      </c>
      <c r="AQ39" s="313">
        <v>-5777</v>
      </c>
      <c r="AR39" s="314">
        <v>-91.1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517</v>
      </c>
      <c r="AL40" s="1167"/>
      <c r="AM40" s="1167"/>
      <c r="AN40" s="1168"/>
      <c r="AO40" s="312">
        <v>-3820845</v>
      </c>
      <c r="AP40" s="312">
        <v>-46481</v>
      </c>
      <c r="AQ40" s="313">
        <v>-36457</v>
      </c>
      <c r="AR40" s="314">
        <v>27.5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1812943</v>
      </c>
      <c r="AP41" s="312">
        <v>22055</v>
      </c>
      <c r="AQ41" s="313">
        <v>15502</v>
      </c>
      <c r="AR41" s="314">
        <v>42.3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487</v>
      </c>
      <c r="AN49" s="1163" t="s">
        <v>520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521</v>
      </c>
      <c r="AO50" s="329" t="s">
        <v>522</v>
      </c>
      <c r="AP50" s="330" t="s">
        <v>523</v>
      </c>
      <c r="AQ50" s="331" t="s">
        <v>524</v>
      </c>
      <c r="AR50" s="332" t="s">
        <v>525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526</v>
      </c>
      <c r="AL51" s="325"/>
      <c r="AM51" s="333">
        <v>10879362</v>
      </c>
      <c r="AN51" s="334">
        <v>125910</v>
      </c>
      <c r="AO51" s="335">
        <v>22.1</v>
      </c>
      <c r="AP51" s="336">
        <v>62383</v>
      </c>
      <c r="AQ51" s="337">
        <v>14.1</v>
      </c>
      <c r="AR51" s="338">
        <v>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527</v>
      </c>
      <c r="AM52" s="341">
        <v>7831777</v>
      </c>
      <c r="AN52" s="342">
        <v>90639</v>
      </c>
      <c r="AO52" s="343">
        <v>20.8</v>
      </c>
      <c r="AP52" s="344">
        <v>35325</v>
      </c>
      <c r="AQ52" s="345">
        <v>7.6</v>
      </c>
      <c r="AR52" s="346">
        <v>13.2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528</v>
      </c>
      <c r="AL53" s="325"/>
      <c r="AM53" s="333">
        <v>4513683</v>
      </c>
      <c r="AN53" s="334">
        <v>52823</v>
      </c>
      <c r="AO53" s="335">
        <v>-58</v>
      </c>
      <c r="AP53" s="336">
        <v>63812</v>
      </c>
      <c r="AQ53" s="337">
        <v>2.2999999999999998</v>
      </c>
      <c r="AR53" s="338">
        <v>-60.3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527</v>
      </c>
      <c r="AM54" s="341">
        <v>2156972</v>
      </c>
      <c r="AN54" s="342">
        <v>25243</v>
      </c>
      <c r="AO54" s="343">
        <v>-72.099999999999994</v>
      </c>
      <c r="AP54" s="344">
        <v>33848</v>
      </c>
      <c r="AQ54" s="345">
        <v>-4.2</v>
      </c>
      <c r="AR54" s="346">
        <v>-67.900000000000006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529</v>
      </c>
      <c r="AL55" s="325"/>
      <c r="AM55" s="333">
        <v>3994202</v>
      </c>
      <c r="AN55" s="334">
        <v>47322</v>
      </c>
      <c r="AO55" s="335">
        <v>-10.4</v>
      </c>
      <c r="AP55" s="336">
        <v>54225</v>
      </c>
      <c r="AQ55" s="337">
        <v>-15</v>
      </c>
      <c r="AR55" s="338">
        <v>4.5999999999999996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527</v>
      </c>
      <c r="AM56" s="341">
        <v>2442331</v>
      </c>
      <c r="AN56" s="342">
        <v>28936</v>
      </c>
      <c r="AO56" s="343">
        <v>14.6</v>
      </c>
      <c r="AP56" s="344">
        <v>27337</v>
      </c>
      <c r="AQ56" s="345">
        <v>-19.2</v>
      </c>
      <c r="AR56" s="346">
        <v>33.799999999999997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530</v>
      </c>
      <c r="AL57" s="325"/>
      <c r="AM57" s="333">
        <v>4051981</v>
      </c>
      <c r="AN57" s="334">
        <v>48570</v>
      </c>
      <c r="AO57" s="335">
        <v>2.6</v>
      </c>
      <c r="AP57" s="336">
        <v>54016</v>
      </c>
      <c r="AQ57" s="337">
        <v>-0.4</v>
      </c>
      <c r="AR57" s="338">
        <v>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527</v>
      </c>
      <c r="AM58" s="341">
        <v>2173288</v>
      </c>
      <c r="AN58" s="342">
        <v>26050</v>
      </c>
      <c r="AO58" s="343">
        <v>-10</v>
      </c>
      <c r="AP58" s="344">
        <v>28078</v>
      </c>
      <c r="AQ58" s="345">
        <v>2.7</v>
      </c>
      <c r="AR58" s="346">
        <v>-12.7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531</v>
      </c>
      <c r="AL59" s="325"/>
      <c r="AM59" s="333">
        <v>4334043</v>
      </c>
      <c r="AN59" s="334">
        <v>52724</v>
      </c>
      <c r="AO59" s="335">
        <v>8.6</v>
      </c>
      <c r="AP59" s="336">
        <v>52786</v>
      </c>
      <c r="AQ59" s="337">
        <v>-2.2999999999999998</v>
      </c>
      <c r="AR59" s="338">
        <v>10.9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527</v>
      </c>
      <c r="AM60" s="341">
        <v>2805006</v>
      </c>
      <c r="AN60" s="342">
        <v>34123</v>
      </c>
      <c r="AO60" s="343">
        <v>31</v>
      </c>
      <c r="AP60" s="344">
        <v>28742</v>
      </c>
      <c r="AQ60" s="345">
        <v>2.4</v>
      </c>
      <c r="AR60" s="346">
        <v>28.6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532</v>
      </c>
      <c r="AL61" s="347"/>
      <c r="AM61" s="348">
        <v>5554654</v>
      </c>
      <c r="AN61" s="349">
        <v>65470</v>
      </c>
      <c r="AO61" s="350">
        <v>-7</v>
      </c>
      <c r="AP61" s="351">
        <v>57444</v>
      </c>
      <c r="AQ61" s="352">
        <v>-0.3</v>
      </c>
      <c r="AR61" s="338">
        <v>-6.7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527</v>
      </c>
      <c r="AM62" s="341">
        <v>3481875</v>
      </c>
      <c r="AN62" s="342">
        <v>40998</v>
      </c>
      <c r="AO62" s="343">
        <v>-3.1</v>
      </c>
      <c r="AP62" s="344">
        <v>30666</v>
      </c>
      <c r="AQ62" s="345">
        <v>-2.1</v>
      </c>
      <c r="AR62" s="346">
        <v>-1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kjzrvTVPBEVq6hQ0hq5a4/iBPYj7lQhwk4cR1v3O7K5qhNbTg5n5VMCNcVbHivwn3eekIbxS10/XBz8EaxHjA==" saltValue="vq6pi2WD/VOBdGLTyb2A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85" zoomScaleNormal="8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484</v>
      </c>
    </row>
    <row r="121" spans="125:125" ht="13.5" hidden="1" customHeight="1" x14ac:dyDescent="0.2">
      <c r="DU121" s="259"/>
    </row>
  </sheetData>
  <sheetProtection algorithmName="SHA-512" hashValue="AzpPZc91kgNxxV2HBnyTD5HKEoixYjwZM/KpX1IebfzsiFV2jMv1zkOScoL7glellCqw3fJ/yL9h5LIDFTLs6g==" saltValue="CzefikUKebupWzb/T1h6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484</v>
      </c>
    </row>
  </sheetData>
  <sheetProtection algorithmName="SHA-512" hashValue="g+WarVi41oXI9N1EiDgeDUMPiFCUpdGIBHbUPmrx3DtCAMYXYXpBvc0bQ3tsQ3NaZ2gxChgaFDaPwBTyUBDdKQ==" saltValue="T3YB9eBBbMdQovxJFMDp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75" t="s">
        <v>3</v>
      </c>
      <c r="D47" s="1175"/>
      <c r="E47" s="1176"/>
      <c r="F47" s="11">
        <v>26.69</v>
      </c>
      <c r="G47" s="12">
        <v>25.83</v>
      </c>
      <c r="H47" s="12">
        <v>24.4</v>
      </c>
      <c r="I47" s="12">
        <v>25.61</v>
      </c>
      <c r="J47" s="13">
        <v>25.47</v>
      </c>
    </row>
    <row r="48" spans="2:10" ht="57.75" customHeight="1" x14ac:dyDescent="0.2">
      <c r="B48" s="14"/>
      <c r="C48" s="1177" t="s">
        <v>4</v>
      </c>
      <c r="D48" s="1177"/>
      <c r="E48" s="1178"/>
      <c r="F48" s="15">
        <v>8.25</v>
      </c>
      <c r="G48" s="16">
        <v>13.16</v>
      </c>
      <c r="H48" s="16">
        <v>16.12</v>
      </c>
      <c r="I48" s="16">
        <v>13.48</v>
      </c>
      <c r="J48" s="17">
        <v>13.55</v>
      </c>
    </row>
    <row r="49" spans="2:10" ht="57.75" customHeight="1" thickBot="1" x14ac:dyDescent="0.25">
      <c r="B49" s="18"/>
      <c r="C49" s="1179" t="s">
        <v>5</v>
      </c>
      <c r="D49" s="1179"/>
      <c r="E49" s="1180"/>
      <c r="F49" s="19" t="s">
        <v>539</v>
      </c>
      <c r="G49" s="20">
        <v>7.32</v>
      </c>
      <c r="H49" s="20">
        <v>3.69</v>
      </c>
      <c r="I49" s="20" t="s">
        <v>540</v>
      </c>
      <c r="J49" s="21">
        <v>7.26</v>
      </c>
    </row>
    <row r="50" spans="2:10" ht="13" x14ac:dyDescent="0.2"/>
  </sheetData>
  <sheetProtection algorithmName="SHA-512" hashValue="8M8ooYWhsvGg8P37dcH2QaHugpOZHHjOkEs997c9o+WoHKWhm4TwKTsjdvtdR7r3eJ2r8pGPycNgUnMYWnxHbg==" saltValue="SBemgt06OdWKSIbYpXgZ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伊藤万里子</cp:lastModifiedBy>
  <cp:lastPrinted>2025-03-24T04:34:36Z</cp:lastPrinted>
  <dcterms:created xsi:type="dcterms:W3CDTF">2025-02-19T04:34:54Z</dcterms:created>
  <dcterms:modified xsi:type="dcterms:W3CDTF">2025-09-19T00:14:05Z</dcterms:modified>
  <cp:category/>
</cp:coreProperties>
</file>