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C11FF7AE-4492-4C54-9DA2-BA5084E73A1C}"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E37"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<sst xmlns="http://schemas.openxmlformats.org/spreadsheetml/2006/main" count="1193" uniqueCount="592">
  <si>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</si>
  <si>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</si>
  <si>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</si>
  <si>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</si>
  <si>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</si>
  <si>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</si>
  <si>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</si>
  <si>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</si>
  <si>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</si>
  <si>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</si>
  <si>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</si>
  <si>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</si>
  <si>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</si>
  <si>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</si>
  <si>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</si>
  <si>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</si>
  <si>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</si>
  <si>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</si>
  <si>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</si>
  <si>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</si>
  <si>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</si>
  <si>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</si>
  <si>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</si>
  <si>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</si>
  <si>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</si>
  <si>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</si>
  <si>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</si>
  <si>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</si>
  <si>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</si>
  <si>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</si>
  <si>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</si>
  <si>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</si>
  <si>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</si>
  <si>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</si>
  <si>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</si>
  <si>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</si>
  <si>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</si>
  <si>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</si>
  <si>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</si>
  <si>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</si>
  <si>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</si>
  <si>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</si>
  <si>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</si>
  <si>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</si>
  <si>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</si>
  <si>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</si>
  <si>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</si>
  <si>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</si>
  <si>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</si>
  <si>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</si>
  <si>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</si>
  <si>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</si>
  <si>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</si>
  <si>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</si>
  <si>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</si>
  <si>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</si>
  <si>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</si>
  <si>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</si>
  <si>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</si>
  <si>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</si>
  <si>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</si>
  <si>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</si>
  <si>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</si>
  <si>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</si>
  <si>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</si>
  <si>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</si>
  <si>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</si>
  <si>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</si>
  <si>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</si>
  <si>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</si>
  <si>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</si>
  <si>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</si>
  <si>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</si>
  <si>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</si>
  <si>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</si>
  <si>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</si>
  <si>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</si>
  <si>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</si>
  <si>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</si>
  <si>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</si>
  <si>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</si>
  <si>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</si>
  <si>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</si>
  <si>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</si>
  <si>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</si>
  <si>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</si>
  <si>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</si>
  <si>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</si>
  <si>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</si>
  <si>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</si>
  <si>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</si>
  <si>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</si>
  <si>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</si>
  <si>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</si>
  <si>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</si>
  <si>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</si>
  <si>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</si>
  <si>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</si>
  <si>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</si>
  <si>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</si>
  <si>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</si>
  <si>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</si>
  <si>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</si>
  <si>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</si>
  <si>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</si>
  <si>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</si>
  <si>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</si>
  <si>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</si>
  <si>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</si>
  <si>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</si>
  <si>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</si>
  <si>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</si>
  <si>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</si>
  <si>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</si>
  <si>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</si>
  <si>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</si>
  <si>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</si>
  <si>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</si>
  <si>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</si>
  <si>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</si>
  <si>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</si>
  <si>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</si>
  <si>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</si>
  <si>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</si>
  <si>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</si>
  <si>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</si>
  <si>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</si>
  <si>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</si>
  <si>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</si>
  <si>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</si>
  <si>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</si>
  <si>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</si>
  <si>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</si>
  <si>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</si>
  <si>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</si>
  <si>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</si>
  <si>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</si>
  <si>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</si>
  <si>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</si>
  <si>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</si>
  <si>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</si>
  <si>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</si>
  <si>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</si>
  <si>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</si>
  <si>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</si>
  <si>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</si>
  <si>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</si>
  <si>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</si>
  <si>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</si>
  <si>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</si>
  <si>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</si>
  <si>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</si>
  <si>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</si>
  <si>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</si>
  <si>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</si>
  <si>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</si>
  <si>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</si>
  <si>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</si>
  <si>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</si>
  <si>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</si>
  <si>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</si>
  <si>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</si>
  <si>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</si>
  <si>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</si>
  <si>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</si>
  <si>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</si>
  <si>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</si>
  <si>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</si>
  <si>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</si>
  <si>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</si>
  <si>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</si>
  <si>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</si>
  <si>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</si>
  <si>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</si>
  <si>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</si>
  <si>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</si>
  <si>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</si>
  <si>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</si>
  <si>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</si>
  <si>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</si>
  <si>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</si>
  <si>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</si>
  <si>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</si>
  <si>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</si>
  <si>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</si>
  <si>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</si>
  <si>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</si>
  <si>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</si>
  <si>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</si>
  <si>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</si>
  <si>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</si>
  <si>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</si>
  <si>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</si>
  <si>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</si>
  <si>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</si>
  <si>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</si>
  <si>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</si>
  <si>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</si>
  <si>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</si>
  <si>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</si>
  <si>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</si>
  <si>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</si>
  <si>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</si>
  <si>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愛媛県伊予市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</si>
  <si>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</si>
  <si>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</si>
  <si>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</si>
  <si>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</si>
  <si>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</si>
  <si>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</si>
  <si>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</si>
  <si>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</si>
  <si>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</si>
  <si>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</si>
  <si>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</si>
  <si>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</si>
  <si>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</si>
  <si>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</si>
  <si>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</si>
  <si>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</si>
  <si>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</si>
  <si>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</si>
  <si>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</si>
  <si>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</si>
  <si>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</si>
  <si>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</si>
  <si>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</si>
  <si>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</si>
  <si>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</si>
  <si>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</si>
  <si>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</si>
  <si>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</si>
  <si>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</si>
  <si>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</si>
  <si>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</si>
  <si>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</si>
  <si>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</si>
  <si>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</si>
  <si>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</si>
  <si>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</si>
  <si>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</si>
  <si>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</si>
  <si>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</si>
  <si>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</si>
  <si>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</si>
  <si>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</si>
  <si>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</si>
  <si>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</si>
  <si>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</si>
  <si>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</si>
  <si>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</si>
  <si>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</si>
  <si>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</si>
  <si>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</si>
  <si>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</si>
  <si>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</si>
  <si>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</si>
  <si>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</si>
  <si>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</si>
  <si>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</si>
  <si>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</si>
  <si>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</si>
  <si>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</si>
  <si>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</si>
  <si>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</si>
  <si>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</si>
  <si>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</si>
  <si>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</si>
  <si>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</si>
  <si>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</si>
  <si>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</si>
  <si>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</si>
  <si>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</si>
  <si>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</si>
  <si>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</si>
  <si>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</si>
  <si>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</si>
  <si>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</si>
  <si>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</si>
  <si>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</si>
  <si>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</si>
  <si>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</si>
  <si>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</si>
  <si>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</si>
  <si>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</si>
  <si>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</si>
  <si>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</si>
  <si>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</si>
  <si>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</si>
  <si>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</si>
  <si>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</si>
  <si>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</si>
  <si>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</si>
  <si>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</si>
  <si>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</si>
  <si>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</si>
  <si>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</si>
  <si>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</si>
  <si>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</si>
  <si>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</si>
  <si>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</si>
  <si>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</si>
  <si>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</si>
  <si>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</si>
  <si>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</si>
  <si>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</si>
  <si>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</si>
  <si>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</si>
  <si>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</si>
  <si>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</si>
  <si>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</si>
  <si>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</si>
  <si>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</si>
  <si>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</si>
  <si>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</si>
  <si>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</si>
  <si>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</si>
  <si>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</si>
  <si>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</si>
  <si>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</si>
  <si>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</si>
  <si>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</si>
  <si>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</si>
  <si>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</si>
  <si>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</si>
  <si>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</si>
  <si>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</si>
  <si>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</si>
  <si>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</si>
  <si>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</si>
  <si>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</si>
  <si>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</si>
  <si>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</si>
  <si>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</si>
  <si>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</si>
  <si>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</si>
  <si>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</si>
  <si>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</si>
  <si>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</si>
  <si>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</si>
  <si>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</si>
  <si>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</si>
  <si>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</si>
  <si>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</si>
  <si>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</si>
  <si>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</si>
  <si>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</si>
  <si>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</si>
  <si>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</si>
  <si>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</si>
  <si>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</si>
  <si>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</si>
  <si>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</si>
  <si>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</si>
  <si>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愛媛県伊予市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</si>
  <si>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</si>
  <si>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</si>
  <si>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</si>
  <si>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</si>
  <si>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</si>
  <si>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</si>
  <si>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</si>
  <si>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</si>
  <si>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</si>
  <si>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</si>
  <si>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</si>
  <si>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</si>
  <si>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</si>
  <si>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</si>
  <si>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</si>
  <si>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</si>
  <si>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</si>
  <si>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</si>
  <si>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</si>
  <si>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</si>
  <si>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</si>
  <si>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</si>
  <si>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</si>
  <si>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</si>
  <si>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</si>
  <si>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</si>
  <si>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</si>
  <si>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</si>
  <si>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</si>
  <si>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</si>
  <si>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</si>
  <si>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</si>
  <si>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</si>
  <si>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</si>
  <si>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</si>
  <si>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</si>
  <si>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</si>
  <si>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</si>
  <si>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</si>
  <si>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</si>
  <si>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</si>
  <si>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伊予港上屋特別会計</t>
    <phoneticPr fontId="5"/>
  </si>
  <si>
    <t>法非適用企業</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</si>
  <si>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</si>
  <si>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</si>
  <si>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</si>
  <si>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</si>
  <si>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</si>
  <si>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</si>
  <si>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</si>
  <si>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</si>
  <si>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</si>
  <si>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</si>
  <si>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</si>
  <si>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</si>
  <si>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</si>
  <si>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</si>
  <si>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</si>
  <si>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</si>
  <si>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</si>
  <si>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</si>
  <si>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</si>
  <si>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</si>
  <si>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</si>
  <si>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</si>
  <si>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</si>
  <si>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</si>
  <si>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</si>
  <si>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</si>
  <si>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</si>
  <si>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</si>
  <si>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</si>
  <si>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</si>
  <si>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</si>
  <si>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</si>
  <si>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</si>
  <si>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</si>
  <si>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</si>
  <si>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</si>
  <si>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</si>
  <si>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</si>
  <si>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</si>
  <si>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</si>
  <si>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</si>
  <si>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</si>
  <si>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</si>
  <si>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</si>
  <si>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</si>
  <si>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</si>
  <si>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</si>
  <si>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</si>
  <si>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</si>
  <si>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</si>
  <si>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</si>
  <si>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</si>
  <si>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</si>
  <si>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</si>
  <si>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</si>
  <si>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</si>
  <si>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</si>
  <si>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</si>
  <si>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</si>
  <si>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</si>
  <si>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</si>
  <si>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</si>
  <si>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</si>
  <si>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</si>
  <si>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</si>
  <si>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</si>
  <si>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</si>
  <si>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</si>
  <si>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</si>
  <si>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</si>
  <si>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</si>
  <si>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</si>
  <si>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</si>
  <si>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</si>
  <si>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</si>
  <si>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</si>
  <si>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</si>
  <si>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</si>
  <si>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</si>
  <si>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</si>
  <si>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</si>
  <si>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</si>
  <si>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</si>
  <si>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</si>
  <si>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</si>
  <si>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</si>
  <si>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</si>
  <si>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</si>
  <si>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</si>
  <si>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</si>
  <si>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</si>
  <si>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</si>
  <si>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</si>
  <si>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</si>
  <si>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</si>
  <si>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</si>
  <si>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</si>
  <si>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</si>
  <si>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</si>
  <si>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</si>
  <si>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</si>
  <si>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</si>
  <si>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</si>
  <si>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</si>
  <si>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</si>
  <si>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</si>
  <si>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</si>
  <si>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</si>
  <si>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</si>
  <si>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</si>
  <si>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</si>
  <si>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</si>
  <si>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</si>
  <si>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</si>
  <si>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</si>
  <si>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</si>
  <si>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</si>
  <si>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</si>
  <si>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</si>
  <si>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</si>
  <si>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</si>
  <si>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</si>
  <si>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</si>
  <si>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</si>
  <si>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</si>
  <si>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</si>
  <si>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</si>
  <si>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</si>
  <si>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</si>
  <si>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</si>
  <si>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</si>
  <si>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</si>
  <si>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</si>
  <si>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</si>
  <si>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</si>
  <si>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</si>
  <si>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</si>
  <si>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</si>
  <si>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4.73</t>
  </si>
  <si>
    <t>▲ 1.53</t>
  </si>
  <si>
    <t>一般会計</t>
  </si>
  <si>
    <t>水道事業会計</t>
  </si>
  <si>
    <t>下水道事業会計</t>
  </si>
  <si>
    <t>介護保険特別会計</t>
  </si>
  <si>
    <t>国民健康保険特別会計（事業勘定）</t>
  </si>
  <si>
    <t>後期高齢者医療特別会計</t>
  </si>
  <si>
    <t>農業集落排水特別会計</t>
  </si>
  <si>
    <t>国民健康保険特別会計（診療施設勘定）</t>
  </si>
  <si>
    <t>その他会計（赤字）</t>
  </si>
  <si>
    <t>その他会計（黒字）</t>
  </si>
  <si>
    <t>R01</t>
    <phoneticPr fontId="5"/>
  </si>
  <si>
    <t>R02</t>
    <phoneticPr fontId="5"/>
  </si>
  <si>
    <t>R03</t>
    <phoneticPr fontId="5"/>
  </si>
  <si>
    <t>R04</t>
    <phoneticPr fontId="5"/>
  </si>
  <si>
    <t>R05</t>
    <phoneticPr fontId="5"/>
  </si>
  <si>
    <t>株式会社　プロシーズ</t>
    <rPh sb="0" eb="4">
      <t>カブシキガイシャ</t>
    </rPh>
    <phoneticPr fontId="10"/>
  </si>
  <si>
    <t>-</t>
    <phoneticPr fontId="2"/>
  </si>
  <si>
    <t>株式会社　まちづくり郡中</t>
    <rPh sb="0" eb="4">
      <t>カブシキガイシャ</t>
    </rPh>
    <rPh sb="10" eb="12">
      <t>グンチュウ</t>
    </rPh>
    <phoneticPr fontId="10"/>
  </si>
  <si>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10"/>
  </si>
  <si>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10"/>
  </si>
  <si>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10"/>
  </si>
  <si>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10"/>
  </si>
  <si>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</si>
  <si>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</si>
  <si>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10"/>
  </si>
  <si>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10"/>
  </si>
  <si>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10"/>
  </si>
  <si>
    <t>伊予市松前町共立衛生組合</t>
    <rPh sb="0" eb="3">
      <t>イヨシ</t>
    </rPh>
    <rPh sb="3" eb="6">
      <t>マサキチョウ</t>
    </rPh>
    <rPh sb="6" eb="8">
      <t>キョウリツ</t>
    </rPh>
    <rPh sb="8" eb="10">
      <t>エイセイ</t>
    </rPh>
    <rPh sb="10" eb="12">
      <t>クミアイ</t>
    </rPh>
    <phoneticPr fontId="10"/>
  </si>
  <si>
    <t>伊予市・伊予郡養護老人ホーム組合</t>
    <rPh sb="0" eb="3">
      <t>イヨシ</t>
    </rPh>
    <rPh sb="4" eb="7">
      <t>イヨグン</t>
    </rPh>
    <rPh sb="7" eb="9">
      <t>ヨウゴ</t>
    </rPh>
    <rPh sb="9" eb="11">
      <t>ロウジン</t>
    </rPh>
    <rPh sb="14" eb="16">
      <t>クミアイ</t>
    </rPh>
    <phoneticPr fontId="10"/>
  </si>
  <si>
    <t>大洲・喜多衛生事務組合</t>
    <rPh sb="0" eb="2">
      <t>オオズ</t>
    </rPh>
    <rPh sb="3" eb="5">
      <t>キタ</t>
    </rPh>
    <rPh sb="5" eb="7">
      <t>エイセイ</t>
    </rPh>
    <rPh sb="7" eb="9">
      <t>ジム</t>
    </rPh>
    <rPh sb="9" eb="11">
      <t>クミアイ</t>
    </rPh>
    <phoneticPr fontId="10"/>
  </si>
  <si>
    <t>伊予地区ごみ処理施設管理組合</t>
    <rPh sb="0" eb="2">
      <t>イヨ</t>
    </rPh>
    <rPh sb="2" eb="4">
      <t>チク</t>
    </rPh>
    <rPh sb="6" eb="8">
      <t>ショリ</t>
    </rPh>
    <rPh sb="8" eb="10">
      <t>シセツ</t>
    </rPh>
    <rPh sb="10" eb="12">
      <t>カンリ</t>
    </rPh>
    <rPh sb="12" eb="14">
      <t>クミアイ</t>
    </rPh>
    <phoneticPr fontId="10"/>
  </si>
  <si>
    <t>伊予消防等事務組合</t>
    <rPh sb="0" eb="2">
      <t>イヨ</t>
    </rPh>
    <rPh sb="2" eb="4">
      <t>ショウボウ</t>
    </rPh>
    <rPh sb="4" eb="5">
      <t>トウ</t>
    </rPh>
    <rPh sb="5" eb="7">
      <t>ジム</t>
    </rPh>
    <rPh sb="7" eb="9">
      <t>クミアイ</t>
    </rPh>
    <phoneticPr fontId="10"/>
  </si>
  <si>
    <t>伊予市外二町共有物組合</t>
    <rPh sb="0" eb="3">
      <t>イヨシ</t>
    </rPh>
    <rPh sb="3" eb="4">
      <t>ホカ</t>
    </rPh>
    <rPh sb="4" eb="6">
      <t>ニチョウ</t>
    </rPh>
    <rPh sb="6" eb="9">
      <t>キョウユウブツ</t>
    </rPh>
    <rPh sb="9" eb="11">
      <t>クミアイ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</si>
  <si>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</si>
  <si>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1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</si>
  <si>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</si>
  <si>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10"/>
  </si>
  <si>
    <t>合併振興基金</t>
    <rPh sb="0" eb="2">
      <t>ガッペイ</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</si>
  <si>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2"/>
  </si>
  <si>
    <t>廃棄物処理施設整備基金</t>
    <rPh sb="0" eb="3">
      <t>ハイキブツ</t>
    </rPh>
    <rPh sb="3" eb="5">
      <t>ショリ</t>
    </rPh>
    <rPh sb="5" eb="7">
      <t>シセツ</t>
    </rPh>
    <rPh sb="7" eb="9">
      <t>セイビ</t>
    </rPh>
    <rPh sb="9" eb="11">
      <t>キキン</t>
    </rPh>
    <phoneticPr fontId="2"/>
  </si>
  <si>
    <t>松山養護老人ホーム事務組合（診療所事業特別会計）</t>
    <rPh sb="0" eb="2">
      <t>マツヤマ</t>
    </rPh>
    <rPh sb="2" eb="4">
      <t>ヨウゴ</t>
    </rPh>
    <rPh sb="4" eb="6">
      <t>ロウジン</t>
    </rPh>
    <rPh sb="9" eb="11">
      <t>ジム</t>
    </rPh>
    <rPh sb="11" eb="13">
      <t>クミアイ</t>
    </rPh>
    <rPh sb="14" eb="16">
      <t>シンリョウ</t>
    </rPh>
    <rPh sb="16" eb="17">
      <t>ショ</t>
    </rPh>
    <rPh sb="17" eb="19">
      <t>ジギョウ</t>
    </rPh>
    <rPh sb="19" eb="21">
      <t>トクベツ</t>
    </rPh>
    <rPh sb="21" eb="23">
      <t>カイケイ</t>
    </rPh>
    <phoneticPr fontId="10"/>
  </si>
  <si>
    <t>地域福祉振興基金</t>
    <rPh sb="0" eb="2">
      <t>チイキ</t>
    </rPh>
    <rPh sb="2" eb="4">
      <t>フクシ</t>
    </rPh>
    <rPh sb="4" eb="6">
      <t>シンコウ</t>
    </rPh>
    <rPh sb="6" eb="8">
      <t>キキン</t>
    </rPh>
    <phoneticPr fontId="2"/>
  </si>
  <si>
    <t>地域公共交通システム運営基金</t>
    <rPh sb="0" eb="2">
      <t>チイキ</t>
    </rPh>
    <rPh sb="2" eb="4">
      <t>コウキョウ</t>
    </rPh>
    <rPh sb="4" eb="6">
      <t>コウツウ</t>
    </rPh>
    <rPh sb="10" eb="12">
      <t>ウンエイ</t>
    </rPh>
    <rPh sb="12" eb="14">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</si>
  <si>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</si>
  <si>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</si>
  <si>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</si>
  <si>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</si>
  <si>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</si>
  <si>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実質公債費比率は類似団体と比較して低い水準にあるが、将来負担比率については類似団体よりも高い水準となった。
図書館・文化ホール等建設事業の地方債償還が開始したものの、過去の大型事業の償還完了に加え、過疎対策事業債等の有利な地方債を積極的に活用していることから、今後はさらに改善に向かうと考えられる。ただし、実際の償還額は今後数年でピークを迎える見込みであることから、より一層の財政健全化に努める。</t>
    <rPh sb="45" eb="46">
      <t>タカ</t>
    </rPh>
    <rPh sb="67" eb="69">
      <t>ジギョウ</t>
    </rPh>
    <rPh sb="70" eb="72">
      <t>チホウ</t>
    </rPh>
    <rPh sb="72" eb="73">
      <t>サイ</t>
    </rPh>
    <rPh sb="73" eb="75">
      <t>ショウカン</t>
    </rPh>
    <rPh sb="76" eb="78">
      <t>カイシ</t>
    </rPh>
    <rPh sb="189" eb="191">
      <t>ザイセイ</t>
    </rPh>
    <rPh sb="191" eb="194">
      <t>ケンゼンカ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</si>
  <si>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</si>
  <si>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</si>
  <si>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</si>
  <si>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昨年度より微増し、類似団体に比べると高い水準となった。これは基準財政需要額が減少したことや、組合負担等見込額が増加したことが原因である。一方で大型施設の整備事業も終わったことなどにより、地方債の新規発行額が償還額を下回ることで地方債現在高の減少となった。
　今後は公共施設総合管理計画や個別施設計画を基に、公共施設等の集約化・複合化を積極的に進め、維持管理に要する経費を減少させることに努める。</t>
    <rPh sb="8" eb="11">
      <t>サクネンド</t>
    </rPh>
    <rPh sb="13" eb="15">
      <t>ビゾウ</t>
    </rPh>
    <rPh sb="17" eb="19">
      <t>ルイジ</t>
    </rPh>
    <rPh sb="19" eb="21">
      <t>ダンタイ</t>
    </rPh>
    <rPh sb="22" eb="23">
      <t>クラ</t>
    </rPh>
    <rPh sb="26" eb="27">
      <t>タカ</t>
    </rPh>
    <rPh sb="28" eb="30">
      <t>スイジュン</t>
    </rPh>
    <rPh sb="38" eb="40">
      <t>キジュン</t>
    </rPh>
    <rPh sb="40" eb="42">
      <t>ザイセイ</t>
    </rPh>
    <rPh sb="42" eb="44">
      <t>ジュヨウ</t>
    </rPh>
    <rPh sb="44" eb="45">
      <t>ガク</t>
    </rPh>
    <rPh sb="46" eb="48">
      <t>ゲンショウ</t>
    </rPh>
    <rPh sb="54" eb="56">
      <t>クミアイ</t>
    </rPh>
    <rPh sb="56" eb="58">
      <t>フタン</t>
    </rPh>
    <rPh sb="58" eb="59">
      <t>トウ</t>
    </rPh>
    <rPh sb="59" eb="61">
      <t>ミコミ</t>
    </rPh>
    <rPh sb="61" eb="62">
      <t>ガク</t>
    </rPh>
    <rPh sb="63" eb="65">
      <t>ゾウカ</t>
    </rPh>
    <rPh sb="70" eb="72">
      <t>ゲンイン</t>
    </rPh>
    <rPh sb="76" eb="78">
      <t>イッポウ</t>
    </rPh>
    <rPh sb="79" eb="81">
      <t>オオガタ</t>
    </rPh>
    <rPh sb="81" eb="83">
      <t>シセツ</t>
    </rPh>
    <rPh sb="84" eb="86">
      <t>セイビ</t>
    </rPh>
    <rPh sb="86" eb="88">
      <t>ジギョウ</t>
    </rPh>
    <rPh sb="89" eb="90">
      <t>オ</t>
    </rPh>
    <rPh sb="101" eb="104">
      <t>チホウサイ</t>
    </rPh>
    <rPh sb="105" eb="107">
      <t>シンキ</t>
    </rPh>
    <rPh sb="107" eb="110">
      <t>ハッコウガク</t>
    </rPh>
    <rPh sb="111" eb="113">
      <t>ショウカン</t>
    </rPh>
    <rPh sb="113" eb="114">
      <t>ガク</t>
    </rPh>
    <rPh sb="115" eb="117">
      <t>シタマワ</t>
    </rPh>
    <rPh sb="121" eb="124">
      <t>チホウサイ</t>
    </rPh>
    <rPh sb="124" eb="126">
      <t>ゲンザイ</t>
    </rPh>
    <rPh sb="126" eb="127">
      <t>ダカ</t>
    </rPh>
    <rPh sb="128" eb="130">
      <t>ゲンショウ</t>
    </rPh>
    <rPh sb="137" eb="139">
      <t>コンゴ</t>
    </rPh>
    <rPh sb="140" eb="142">
      <t>コウキョウ</t>
    </rPh>
    <rPh sb="142" eb="144">
      <t>シセツ</t>
    </rPh>
    <rPh sb="144" eb="146">
      <t>ソウゴウ</t>
    </rPh>
    <rPh sb="146" eb="148">
      <t>カンリ</t>
    </rPh>
    <rPh sb="148" eb="150">
      <t>ケイカク</t>
    </rPh>
    <rPh sb="151" eb="153">
      <t>コベツ</t>
    </rPh>
    <rPh sb="153" eb="155">
      <t>シセツ</t>
    </rPh>
    <rPh sb="155" eb="157">
      <t>ケイカク</t>
    </rPh>
    <rPh sb="158" eb="159">
      <t>モト</t>
    </rPh>
    <rPh sb="161" eb="163">
      <t>コウキョウ</t>
    </rPh>
    <rPh sb="163" eb="165">
      <t>シセツ</t>
    </rPh>
    <rPh sb="165" eb="166">
      <t>トウ</t>
    </rPh>
    <rPh sb="167" eb="170">
      <t>シュウヤクカ</t>
    </rPh>
    <rPh sb="171" eb="174">
      <t>フクゴウカ</t>
    </rPh>
    <rPh sb="175" eb="178">
      <t>セッキョクテキ</t>
    </rPh>
    <rPh sb="179" eb="180">
      <t>スス</t>
    </rPh>
    <rPh sb="182" eb="184">
      <t>イジ</t>
    </rPh>
    <rPh sb="184" eb="186">
      <t>カンリ</t>
    </rPh>
    <rPh sb="187" eb="188">
      <t>ヨウ</t>
    </rPh>
    <rPh sb="190" eb="192">
      <t>ケイヒ</t>
    </rPh>
    <rPh sb="193" eb="195">
      <t>ゲンショウ</t>
    </rPh>
    <rPh sb="201" eb="202">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</si>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</sst>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8" xfId="15" applyNumberFormat="1" applyFont="1" applyFill="1" applyBorder="1" applyAlignment="1" applyProtection="1">
      <alignment horizontal="right" vertical="center" shrinkToFit="1"/>
      <protection locked="0"/>
    </xf>
    <xf numFmtId="177" fontId="35" fillId="8" borderId="14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30" xfId="15" applyFont="1" applyFill="1" applyBorder="1" applyAlignment="1" applyProtection="1">
      <alignment horizontal="left" vertical="center" shrinkToFit="1"/>
      <protection locked="0"/>
    </xf>
    <xf numFmtId="0" fontId="35" fillId="8" borderId="18" xfId="15" applyFont="1" applyFill="1" applyBorder="1" applyAlignment="1" applyProtection="1">
      <alignment horizontal="left" vertical="center" shrinkToFit="1"/>
      <protection locked="0"/>
    </xf>
    <xf numFmtId="0" fontId="35" fillId="8" borderId="19" xfId="15" applyFont="1" applyFill="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F81CC1E-9772-45A7-9665-893F1D8C7BF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E5A-4408-B711-7CDBEDC93C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115417</c:v>
                </c:pt>
                <c:pt idx="1">
                  <c:v>33110</c:v>
                </c:pt>
                <c:pt idx="2">
                  <c:v>23117</c:v>
                </c:pt>
                <c:pt idx="3">
                  <c:v>22013</c:v>
                </c:pt>
                <c:pt idx="4">
                  <c:v>31304</c:v>
                </c:pt>
              </c:numCache>
            </c:numRef>
          </c:val>
          <c:smooth val="0"/>
          <c:extLst>
            <c:ext xmlns:c16="http://schemas.microsoft.com/office/drawing/2014/chart" uri="{C3380CC4-5D6E-409C-BE32-E72D297353CC}">
              <c16:uniqueId val="{00000001-1E5A-4408-B711-7CDBEDC93C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6.04</c:v>
                </c:pt>
                <c:pt idx="1">
                  <c:v>7.99</c:v>
                </c:pt>
                <c:pt idx="2">
                  <c:v>14.72</c:v>
                </c:pt>
                <c:pt idx="3">
                  <c:v>8.89</c:v>
                </c:pt>
                <c:pt idx="4">
                  <c:v>8.2100000000000009</c:v>
                </c:pt>
              </c:numCache>
            </c:numRef>
          </c:val>
          <c:extLst>
            <c:ext xmlns:c16="http://schemas.microsoft.com/office/drawing/2014/chart" uri="{C3380CC4-5D6E-409C-BE32-E72D297353CC}">
              <c16:uniqueId val="{00000000-71E3-4AF2-A4B6-24927CB553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17.87</c:v>
                </c:pt>
                <c:pt idx="1">
                  <c:v>19.37</c:v>
                </c:pt>
                <c:pt idx="2">
                  <c:v>18.59</c:v>
                </c:pt>
                <c:pt idx="3">
                  <c:v>20.59</c:v>
                </c:pt>
                <c:pt idx="4">
                  <c:v>19.54</c:v>
                </c:pt>
              </c:numCache>
            </c:numRef>
          </c:val>
          <c:extLst>
            <c:ext xmlns:c16="http://schemas.microsoft.com/office/drawing/2014/chart" uri="{C3380CC4-5D6E-409C-BE32-E72D297353CC}">
              <c16:uniqueId val="{00000001-71E3-4AF2-A4B6-24927CB553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1.41</c:v>
                </c:pt>
                <c:pt idx="1">
                  <c:v>3.95</c:v>
                </c:pt>
                <c:pt idx="2">
                  <c:v>7.05</c:v>
                </c:pt>
                <c:pt idx="3">
                  <c:v>-4.7300000000000004</c:v>
                </c:pt>
                <c:pt idx="4">
                  <c:v>-1.53</c:v>
                </c:pt>
              </c:numCache>
            </c:numRef>
          </c:val>
          <c:smooth val="0"/>
          <c:extLst>
            <c:ext xmlns:c16="http://schemas.microsoft.com/office/drawing/2014/chart" uri="{C3380CC4-5D6E-409C-BE32-E72D297353CC}">
              <c16:uniqueId val="{00000002-71E3-4AF2-A4B6-24927CB553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0.03</c:v>
                </c:pt>
                <c:pt idx="4">
                  <c:v>#N/A</c:v>
                </c:pt>
                <c:pt idx="5">
                  <c:v>0.03</c:v>
                </c:pt>
                <c:pt idx="6">
                  <c:v>#N/A</c:v>
                </c:pt>
                <c:pt idx="7">
                  <c:v>0.01</c:v>
                </c:pt>
                <c:pt idx="8">
                  <c:v>#N/A</c:v>
                </c:pt>
                <c:pt idx="9">
                  <c:v>0.08</c:v>
                </c:pt>
              </c:numCache>
            </c:numRef>
          </c:val>
          <c:extLst>
            <c:ext xmlns:c16="http://schemas.microsoft.com/office/drawing/2014/chart" uri="{C3380CC4-5D6E-409C-BE32-E72D297353CC}">
              <c16:uniqueId val="{00000000-2991-4B5D-A0B4-3408D391C9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91-4B5D-A0B4-3408D391C9F7}"/>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0.04</c:v>
                </c:pt>
                <c:pt idx="4">
                  <c:v>#N/A</c:v>
                </c:pt>
                <c:pt idx="5">
                  <c:v>0.13</c:v>
                </c:pt>
                <c:pt idx="6">
                  <c:v>#N/A</c:v>
                </c:pt>
                <c:pt idx="7">
                  <c:v>0.15</c:v>
                </c:pt>
                <c:pt idx="8">
                  <c:v>#N/A</c:v>
                </c:pt>
                <c:pt idx="9">
                  <c:v>0.1</c:v>
                </c:pt>
              </c:numCache>
            </c:numRef>
          </c:val>
          <c:extLst>
            <c:ext xmlns:c16="http://schemas.microsoft.com/office/drawing/2014/chart" uri="{C3380CC4-5D6E-409C-BE32-E72D297353CC}">
              <c16:uniqueId val="{00000002-2991-4B5D-A0B4-3408D391C9F7}"/>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3-2991-4B5D-A0B4-3408D391C9F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0.16</c:v>
                </c:pt>
                <c:pt idx="4">
                  <c:v>#N/A</c:v>
                </c:pt>
                <c:pt idx="5">
                  <c:v>0.2</c:v>
                </c:pt>
                <c:pt idx="6">
                  <c:v>#N/A</c:v>
                </c:pt>
                <c:pt idx="7">
                  <c:v>0.17</c:v>
                </c:pt>
                <c:pt idx="8">
                  <c:v>#N/A</c:v>
                </c:pt>
                <c:pt idx="9">
                  <c:v>0.2</c:v>
                </c:pt>
              </c:numCache>
            </c:numRef>
          </c:val>
          <c:extLst>
            <c:ext xmlns:c16="http://schemas.microsoft.com/office/drawing/2014/chart" uri="{C3380CC4-5D6E-409C-BE32-E72D297353CC}">
              <c16:uniqueId val="{00000004-2991-4B5D-A0B4-3408D391C9F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0.85</c:v>
                </c:pt>
                <c:pt idx="4">
                  <c:v>#N/A</c:v>
                </c:pt>
                <c:pt idx="5">
                  <c:v>0.65</c:v>
                </c:pt>
                <c:pt idx="6">
                  <c:v>#N/A</c:v>
                </c:pt>
                <c:pt idx="7">
                  <c:v>0.45</c:v>
                </c:pt>
                <c:pt idx="8">
                  <c:v>#N/A</c:v>
                </c:pt>
                <c:pt idx="9">
                  <c:v>0.28999999999999998</c:v>
                </c:pt>
              </c:numCache>
            </c:numRef>
          </c:val>
          <c:extLst>
            <c:ext xmlns:c16="http://schemas.microsoft.com/office/drawing/2014/chart" uri="{C3380CC4-5D6E-409C-BE32-E72D297353CC}">
              <c16:uniqueId val="{00000005-2991-4B5D-A0B4-3408D391C9F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1.1200000000000001</c:v>
                </c:pt>
                <c:pt idx="4">
                  <c:v>#N/A</c:v>
                </c:pt>
                <c:pt idx="5">
                  <c:v>1.18</c:v>
                </c:pt>
                <c:pt idx="6">
                  <c:v>#N/A</c:v>
                </c:pt>
                <c:pt idx="7">
                  <c:v>1.8</c:v>
                </c:pt>
                <c:pt idx="8">
                  <c:v>#N/A</c:v>
                </c:pt>
                <c:pt idx="9">
                  <c:v>1.93</c:v>
                </c:pt>
              </c:numCache>
            </c:numRef>
          </c:val>
          <c:extLst>
            <c:ext xmlns:c16="http://schemas.microsoft.com/office/drawing/2014/chart" uri="{C3380CC4-5D6E-409C-BE32-E72D297353CC}">
              <c16:uniqueId val="{00000006-2991-4B5D-A0B4-3408D391C9F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0.67</c:v>
                </c:pt>
                <c:pt idx="4">
                  <c:v>#N/A</c:v>
                </c:pt>
                <c:pt idx="5">
                  <c:v>1.43</c:v>
                </c:pt>
                <c:pt idx="6">
                  <c:v>#N/A</c:v>
                </c:pt>
                <c:pt idx="7">
                  <c:v>1.98</c:v>
                </c:pt>
                <c:pt idx="8">
                  <c:v>#N/A</c:v>
                </c:pt>
                <c:pt idx="9">
                  <c:v>2.52</c:v>
                </c:pt>
              </c:numCache>
            </c:numRef>
          </c:val>
          <c:extLst>
            <c:ext xmlns:c16="http://schemas.microsoft.com/office/drawing/2014/chart" uri="{C3380CC4-5D6E-409C-BE32-E72D297353CC}">
              <c16:uniqueId val="{00000007-2991-4B5D-A0B4-3408D391C9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9.1999999999999993</c:v>
                </c:pt>
                <c:pt idx="2">
                  <c:v>#N/A</c:v>
                </c:pt>
                <c:pt idx="3">
                  <c:v>8.09</c:v>
                </c:pt>
                <c:pt idx="4">
                  <c:v>#N/A</c:v>
                </c:pt>
                <c:pt idx="5">
                  <c:v>7.58</c:v>
                </c:pt>
                <c:pt idx="6">
                  <c:v>#N/A</c:v>
                </c:pt>
                <c:pt idx="7">
                  <c:v>7.78</c:v>
                </c:pt>
                <c:pt idx="8">
                  <c:v>#N/A</c:v>
                </c:pt>
                <c:pt idx="9">
                  <c:v>8.1199999999999992</c:v>
                </c:pt>
              </c:numCache>
            </c:numRef>
          </c:val>
          <c:extLst>
            <c:ext xmlns:c16="http://schemas.microsoft.com/office/drawing/2014/chart" uri="{C3380CC4-5D6E-409C-BE32-E72D297353CC}">
              <c16:uniqueId val="{00000008-2991-4B5D-A0B4-3408D391C9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6.04</c:v>
                </c:pt>
                <c:pt idx="2">
                  <c:v>#N/A</c:v>
                </c:pt>
                <c:pt idx="3">
                  <c:v>7.99</c:v>
                </c:pt>
                <c:pt idx="4">
                  <c:v>#N/A</c:v>
                </c:pt>
                <c:pt idx="5">
                  <c:v>14.71</c:v>
                </c:pt>
                <c:pt idx="6">
                  <c:v>#N/A</c:v>
                </c:pt>
                <c:pt idx="7">
                  <c:v>8.8800000000000008</c:v>
                </c:pt>
                <c:pt idx="8">
                  <c:v>#N/A</c:v>
                </c:pt>
                <c:pt idx="9">
                  <c:v>8.1999999999999993</c:v>
                </c:pt>
              </c:numCache>
            </c:numRef>
          </c:val>
          <c:extLst>
            <c:ext xmlns:c16="http://schemas.microsoft.com/office/drawing/2014/chart" uri="{C3380CC4-5D6E-409C-BE32-E72D297353CC}">
              <c16:uniqueId val="{00000009-2991-4B5D-A0B4-3408D391C9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1786</c:v>
                </c:pt>
                <c:pt idx="5">
                  <c:v>1827</c:v>
                </c:pt>
                <c:pt idx="8">
                  <c:v>1850</c:v>
                </c:pt>
                <c:pt idx="11">
                  <c:v>1814</c:v>
                </c:pt>
                <c:pt idx="14">
                  <c:v>1792</c:v>
                </c:pt>
              </c:numCache>
            </c:numRef>
          </c:val>
          <c:extLst>
            <c:ext xmlns:c16="http://schemas.microsoft.com/office/drawing/2014/chart" uri="{C3380CC4-5D6E-409C-BE32-E72D297353CC}">
              <c16:uniqueId val="{00000000-DDF7-4786-95F8-34375109ED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F7-4786-95F8-34375109ED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3</c:v>
                </c:pt>
                <c:pt idx="6">
                  <c:v>6</c:v>
                </c:pt>
                <c:pt idx="9">
                  <c:v>5</c:v>
                </c:pt>
                <c:pt idx="12">
                  <c:v>8</c:v>
                </c:pt>
              </c:numCache>
            </c:numRef>
          </c:val>
          <c:extLst>
            <c:ext xmlns:c16="http://schemas.microsoft.com/office/drawing/2014/chart" uri="{C3380CC4-5D6E-409C-BE32-E72D297353CC}">
              <c16:uniqueId val="{00000002-DDF7-4786-95F8-34375109ED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113</c:v>
                </c:pt>
                <c:pt idx="3">
                  <c:v>119</c:v>
                </c:pt>
                <c:pt idx="6">
                  <c:v>127</c:v>
                </c:pt>
                <c:pt idx="9">
                  <c:v>105</c:v>
                </c:pt>
                <c:pt idx="12">
                  <c:v>73</c:v>
                </c:pt>
              </c:numCache>
            </c:numRef>
          </c:val>
          <c:extLst>
            <c:ext xmlns:c16="http://schemas.microsoft.com/office/drawing/2014/chart" uri="{C3380CC4-5D6E-409C-BE32-E72D297353CC}">
              <c16:uniqueId val="{00000003-DDF7-4786-95F8-34375109ED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696</c:v>
                </c:pt>
                <c:pt idx="3">
                  <c:v>388</c:v>
                </c:pt>
                <c:pt idx="6">
                  <c:v>383</c:v>
                </c:pt>
                <c:pt idx="9">
                  <c:v>386</c:v>
                </c:pt>
                <c:pt idx="12">
                  <c:v>351</c:v>
                </c:pt>
              </c:numCache>
            </c:numRef>
          </c:val>
          <c:extLst>
            <c:ext xmlns:c16="http://schemas.microsoft.com/office/drawing/2014/chart" uri="{C3380CC4-5D6E-409C-BE32-E72D297353CC}">
              <c16:uniqueId val="{00000004-DDF7-4786-95F8-34375109ED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F7-4786-95F8-34375109ED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F7-4786-95F8-34375109ED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1705</c:v>
                </c:pt>
                <c:pt idx="3">
                  <c:v>1836</c:v>
                </c:pt>
                <c:pt idx="6">
                  <c:v>1746</c:v>
                </c:pt>
                <c:pt idx="9">
                  <c:v>1829</c:v>
                </c:pt>
                <c:pt idx="12">
                  <c:v>1852</c:v>
                </c:pt>
              </c:numCache>
            </c:numRef>
          </c:val>
          <c:extLst>
            <c:ext xmlns:c16="http://schemas.microsoft.com/office/drawing/2014/chart" uri="{C3380CC4-5D6E-409C-BE32-E72D297353CC}">
              <c16:uniqueId val="{00000007-DDF7-4786-95F8-34375109ED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733</c:v>
                </c:pt>
                <c:pt idx="2">
                  <c:v>#N/A</c:v>
                </c:pt>
                <c:pt idx="3">
                  <c:v>#N/A</c:v>
                </c:pt>
                <c:pt idx="4">
                  <c:v>519</c:v>
                </c:pt>
                <c:pt idx="5">
                  <c:v>#N/A</c:v>
                </c:pt>
                <c:pt idx="6">
                  <c:v>#N/A</c:v>
                </c:pt>
                <c:pt idx="7">
                  <c:v>412</c:v>
                </c:pt>
                <c:pt idx="8">
                  <c:v>#N/A</c:v>
                </c:pt>
                <c:pt idx="9">
                  <c:v>#N/A</c:v>
                </c:pt>
                <c:pt idx="10">
                  <c:v>511</c:v>
                </c:pt>
                <c:pt idx="11">
                  <c:v>#N/A</c:v>
                </c:pt>
                <c:pt idx="12">
                  <c:v>#N/A</c:v>
                </c:pt>
                <c:pt idx="13">
                  <c:v>492</c:v>
                </c:pt>
                <c:pt idx="14">
                  <c:v>#N/A</c:v>
                </c:pt>
              </c:numCache>
            </c:numRef>
          </c:val>
          <c:smooth val="0"/>
          <c:extLst>
            <c:ext xmlns:c16="http://schemas.microsoft.com/office/drawing/2014/chart" uri="{C3380CC4-5D6E-409C-BE32-E72D297353CC}">
              <c16:uniqueId val="{00000008-DDF7-4786-95F8-34375109ED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22107</c:v>
                </c:pt>
                <c:pt idx="5">
                  <c:v>21647</c:v>
                </c:pt>
                <c:pt idx="8">
                  <c:v>20808</c:v>
                </c:pt>
                <c:pt idx="11">
                  <c:v>20150</c:v>
                </c:pt>
                <c:pt idx="14">
                  <c:v>19392</c:v>
                </c:pt>
              </c:numCache>
            </c:numRef>
          </c:val>
          <c:extLst>
            <c:ext xmlns:c16="http://schemas.microsoft.com/office/drawing/2014/chart" uri="{C3380CC4-5D6E-409C-BE32-E72D297353CC}">
              <c16:uniqueId val="{00000000-4E05-4A9D-9756-799B6906C0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108</c:v>
                </c:pt>
                <c:pt idx="5">
                  <c:v>89</c:v>
                </c:pt>
                <c:pt idx="8">
                  <c:v>82</c:v>
                </c:pt>
                <c:pt idx="11">
                  <c:v>56</c:v>
                </c:pt>
                <c:pt idx="14">
                  <c:v>55</c:v>
                </c:pt>
              </c:numCache>
            </c:numRef>
          </c:val>
          <c:extLst>
            <c:ext xmlns:c16="http://schemas.microsoft.com/office/drawing/2014/chart" uri="{C3380CC4-5D6E-409C-BE32-E72D297353CC}">
              <c16:uniqueId val="{00000001-4E05-4A9D-9756-799B6906C0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4009</c:v>
                </c:pt>
                <c:pt idx="5">
                  <c:v>4208</c:v>
                </c:pt>
                <c:pt idx="8">
                  <c:v>4880</c:v>
                </c:pt>
                <c:pt idx="11">
                  <c:v>5652</c:v>
                </c:pt>
                <c:pt idx="14">
                  <c:v>5558</c:v>
                </c:pt>
              </c:numCache>
            </c:numRef>
          </c:val>
          <c:extLst>
            <c:ext xmlns:c16="http://schemas.microsoft.com/office/drawing/2014/chart" uri="{C3380CC4-5D6E-409C-BE32-E72D297353CC}">
              <c16:uniqueId val="{00000002-4E05-4A9D-9756-799B6906C0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05-4A9D-9756-799B6906C0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05-4A9D-9756-799B6906C0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05-4A9D-9756-799B6906C0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1661</c:v>
                </c:pt>
                <c:pt idx="3">
                  <c:v>1641</c:v>
                </c:pt>
                <c:pt idx="6">
                  <c:v>1566</c:v>
                </c:pt>
                <c:pt idx="9">
                  <c:v>1561</c:v>
                </c:pt>
                <c:pt idx="12">
                  <c:v>1574</c:v>
                </c:pt>
              </c:numCache>
            </c:numRef>
          </c:val>
          <c:extLst>
            <c:ext xmlns:c16="http://schemas.microsoft.com/office/drawing/2014/chart" uri="{C3380CC4-5D6E-409C-BE32-E72D297353CC}">
              <c16:uniqueId val="{00000006-4E05-4A9D-9756-799B6906C0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664</c:v>
                </c:pt>
                <c:pt idx="3">
                  <c:v>670</c:v>
                </c:pt>
                <c:pt idx="6">
                  <c:v>547</c:v>
                </c:pt>
                <c:pt idx="9">
                  <c:v>473</c:v>
                </c:pt>
                <c:pt idx="12">
                  <c:v>598</c:v>
                </c:pt>
              </c:numCache>
            </c:numRef>
          </c:val>
          <c:extLst>
            <c:ext xmlns:c16="http://schemas.microsoft.com/office/drawing/2014/chart" uri="{C3380CC4-5D6E-409C-BE32-E72D297353CC}">
              <c16:uniqueId val="{00000007-4E05-4A9D-9756-799B6906C0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5737</c:v>
                </c:pt>
                <c:pt idx="3">
                  <c:v>4501</c:v>
                </c:pt>
                <c:pt idx="6">
                  <c:v>3331</c:v>
                </c:pt>
                <c:pt idx="9">
                  <c:v>2429</c:v>
                </c:pt>
                <c:pt idx="12">
                  <c:v>2180</c:v>
                </c:pt>
              </c:numCache>
            </c:numRef>
          </c:val>
          <c:extLst>
            <c:ext xmlns:c16="http://schemas.microsoft.com/office/drawing/2014/chart" uri="{C3380CC4-5D6E-409C-BE32-E72D297353CC}">
              <c16:uniqueId val="{00000008-4E05-4A9D-9756-799B6906C0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05-4A9D-9756-799B6906C0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23752</c:v>
                </c:pt>
                <c:pt idx="3">
                  <c:v>23523</c:v>
                </c:pt>
                <c:pt idx="6">
                  <c:v>23222</c:v>
                </c:pt>
                <c:pt idx="9">
                  <c:v>22500</c:v>
                </c:pt>
                <c:pt idx="12">
                  <c:v>22115</c:v>
                </c:pt>
              </c:numCache>
            </c:numRef>
          </c:val>
          <c:extLst>
            <c:ext xmlns:c16="http://schemas.microsoft.com/office/drawing/2014/chart" uri="{C3380CC4-5D6E-409C-BE32-E72D297353CC}">
              <c16:uniqueId val="{0000000A-4E05-4A9D-9756-799B6906C0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5589</c:v>
                </c:pt>
                <c:pt idx="2">
                  <c:v>#N/A</c:v>
                </c:pt>
                <c:pt idx="3">
                  <c:v>#N/A</c:v>
                </c:pt>
                <c:pt idx="4">
                  <c:v>4390</c:v>
                </c:pt>
                <c:pt idx="5">
                  <c:v>#N/A</c:v>
                </c:pt>
                <c:pt idx="6">
                  <c:v>#N/A</c:v>
                </c:pt>
                <c:pt idx="7">
                  <c:v>2897</c:v>
                </c:pt>
                <c:pt idx="8">
                  <c:v>#N/A</c:v>
                </c:pt>
                <c:pt idx="9">
                  <c:v>#N/A</c:v>
                </c:pt>
                <c:pt idx="10">
                  <c:v>1106</c:v>
                </c:pt>
                <c:pt idx="11">
                  <c:v>#N/A</c:v>
                </c:pt>
                <c:pt idx="12">
                  <c:v>#N/A</c:v>
                </c:pt>
                <c:pt idx="13">
                  <c:v>1462</c:v>
                </c:pt>
                <c:pt idx="14">
                  <c:v>#N/A</c:v>
                </c:pt>
              </c:numCache>
            </c:numRef>
          </c:val>
          <c:smooth val="0"/>
          <c:extLst>
            <c:ext xmlns:c16="http://schemas.microsoft.com/office/drawing/2014/chart" uri="{C3380CC4-5D6E-409C-BE32-E72D297353CC}">
              <c16:uniqueId val="{0000000B-4E05-4A9D-9756-799B6906C0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2072</c:v>
                </c:pt>
                <c:pt idx="1">
                  <c:v>2235</c:v>
                </c:pt>
                <c:pt idx="2">
                  <c:v>2135</c:v>
                </c:pt>
              </c:numCache>
            </c:numRef>
          </c:val>
          <c:extLst>
            <c:ext xmlns:c16="http://schemas.microsoft.com/office/drawing/2014/chart" uri="{C3380CC4-5D6E-409C-BE32-E72D297353CC}">
              <c16:uniqueId val="{00000000-FD6B-414D-9C0E-8CA2D15AA3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370</c:v>
                </c:pt>
                <c:pt idx="1">
                  <c:v>370</c:v>
                </c:pt>
                <c:pt idx="2">
                  <c:v>418</c:v>
                </c:pt>
              </c:numCache>
            </c:numRef>
          </c:val>
          <c:extLst>
            <c:ext xmlns:c16="http://schemas.microsoft.com/office/drawing/2014/chart" uri="{C3380CC4-5D6E-409C-BE32-E72D297353CC}">
              <c16:uniqueId val="{00000001-FD6B-414D-9C0E-8CA2D15AA3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2410</c:v>
                </c:pt>
                <c:pt idx="1">
                  <c:v>3281</c:v>
                </c:pt>
                <c:pt idx="2">
                  <c:v>3562</c:v>
                </c:pt>
              </c:numCache>
            </c:numRef>
          </c:val>
          <c:extLst>
            <c:ext xmlns:c16="http://schemas.microsoft.com/office/drawing/2014/chart" uri="{C3380CC4-5D6E-409C-BE32-E72D297353CC}">
              <c16:uniqueId val="{00000002-FD6B-414D-9C0E-8CA2D15AA3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{BA09C239-9DD0-40C0-B35D-DB7DAB3BD308}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45C-480D-99CE-8FA34AAE2E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{BF85C299-884C-4A17-AFFB-F738E4AA23F4}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5C-480D-99CE-8FA34AAE2E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{4D9D1C25-1EF2-491D-A81C-B033F1C212B1}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5C-480D-99CE-8FA34AAE2E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{990F1443-729F-47AB-BABC-A47625E1D032}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5C-480D-99CE-8FA34AAE2E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{89261E42-23B0-4B2B-A4B1-8AD7B01141D1}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5C-480D-99CE-8FA34AAE2E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{4B2CFB9A-6ED2-4E53-98E9-D38A5A4165B8}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45C-480D-99CE-8FA34AAE2E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{FE04E57D-EDAA-46B0-8134-60D8791061BE}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45C-480D-99CE-8FA34AAE2E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{ADAF5FF0-630D-45A4-B4BE-C05A406A842D}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45C-480D-99CE-8FA34AAE2E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{EDAB9972-2FEE-4D29-9758-882C9AFADB39}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45C-480D-99CE-8FA34AAE2E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c:v>
                </c:pt>
                <c:pt idx="16">
                  <c:v>57.8</c:v>
                </c:pt>
                <c:pt idx="24">
                  <c:v>59.8</c:v>
                </c:pt>
                <c:pt idx="32">
                  <c:v>61.6</c:v>
                </c:pt>
              </c:numCache>
            </c:numRef>
          </c:xVal>
          <c:yVal>
            <c:numRef>
              <c:f>公会計指標分析・財政指標組合せ分析表!$BP$51:$DC$51</c:f>
              <c:numCache>
                <c:formatCode>#,##0.0;"▲ "#,##0.0</c:formatCode>
                <c:ptCount val="40"/>
                <c:pt idx="0">
                  <c:v>64.099999999999994</c:v>
                </c:pt>
                <c:pt idx="8">
                  <c:v>49.4</c:v>
                </c:pt>
                <c:pt idx="16">
                  <c:v>31.1</c:v>
                </c:pt>
                <c:pt idx="24">
                  <c:v>12.2</c:v>
                </c:pt>
                <c:pt idx="32">
                  <c:v>15.9</c:v>
                </c:pt>
              </c:numCache>
            </c:numRef>
          </c:yVal>
          <c:smooth val="0"/>
          <c:extLst>
            <c:ext xmlns:c16="http://schemas.microsoft.com/office/drawing/2014/chart" uri="{C3380CC4-5D6E-409C-BE32-E72D297353CC}">
              <c16:uniqueId val="{00000009-A45C-480D-99CE-8FA34AAE2E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{93EDBC4E-D0F4-4D18-A79D-979C2D208DF8}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45C-480D-99CE-8FA34AAE2E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{50394178-546E-4D6E-B07A-A68ACD879B90}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5C-480D-99CE-8FA34AAE2E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{062D8391-6725-4D1E-BD09-C5A9FCA45DD2}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5C-480D-99CE-8FA34AAE2E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{9C098D61-80DB-4940-BCAF-4CD4E363FD5E}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5C-480D-99CE-8FA34AAE2E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{F1E88C9C-7A68-4886-BC09-9F9B6F5C8CD3}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5C-480D-99CE-8FA34AAE2E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{38CFA1CD-B4A9-4280-8CA3-5AC023414CE5}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45C-480D-99CE-8FA34AAE2E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{93DD6926-484D-4029-A173-FA3473F2CBB6}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45C-480D-99CE-8FA34AAE2E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{7C8190DA-7D1F-4DE3-BE15-DE59B0465FCF}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45C-480D-99CE-8FA34AAE2E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{F91AC4E2-71BC-496E-9C92-DC96F1206016}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45C-480D-99CE-8FA34AAE2E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45C-480D-99CE-8FA34AAE2E51}"/>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{193210DF-05F0-4904-9B11-6E8F49342991}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F8-4772-BE05-0F7A37E8D2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{927675DB-5A01-465A-BE15-AEA461E23A46}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8-4772-BE05-0F7A37E8D2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{A33BC689-C6AF-4E05-86B3-2454C6BADDEE}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8-4772-BE05-0F7A37E8D2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{74AECB68-CFDA-4D50-B7C6-9F85D1A7D889}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8-4772-BE05-0F7A37E8D2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{0EBF68AF-7A73-4F6B-BE3E-DA2CEC3198D0}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8-4772-BE05-0F7A37E8D22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{B0DC2AFF-4C34-4A4E-AB0D-25FE7CE0EE58}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F8-4772-BE05-0F7A37E8D22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{9F5F480F-C5B0-4CAF-9803-44ED7CF78983}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F8-4772-BE05-0F7A37E8D22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{664CEB91-2C4C-45B8-912C-0FB7D2852A5D}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F8-4772-BE05-0F7A37E8D22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{A60A2D66-DE24-45F1-8DD1-9F1E68FB72FE}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F8-4772-BE05-0F7A37E8D2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7.5</c:v>
                </c:pt>
                <c:pt idx="16">
                  <c:v>6.2</c:v>
                </c:pt>
                <c:pt idx="24">
                  <c:v>5.3</c:v>
                </c:pt>
                <c:pt idx="32">
                  <c:v>5.0999999999999996</c:v>
                </c:pt>
              </c:numCache>
            </c:numRef>
          </c:xVal>
          <c:yVal>
            <c:numRef>
              <c:f>公会計指標分析・財政指標組合せ分析表!$BP$73:$DC$73</c:f>
              <c:numCache>
                <c:formatCode>#,##0.0;"▲ "#,##0.0</c:formatCode>
                <c:ptCount val="40"/>
                <c:pt idx="0">
                  <c:v>64.099999999999994</c:v>
                </c:pt>
                <c:pt idx="8">
                  <c:v>49.4</c:v>
                </c:pt>
                <c:pt idx="16">
                  <c:v>31.1</c:v>
                </c:pt>
                <c:pt idx="24">
                  <c:v>12.2</c:v>
                </c:pt>
                <c:pt idx="32">
                  <c:v>15.9</c:v>
                </c:pt>
              </c:numCache>
            </c:numRef>
          </c:yVal>
          <c:smooth val="0"/>
          <c:extLst>
            <c:ext xmlns:c16="http://schemas.microsoft.com/office/drawing/2014/chart" uri="{C3380CC4-5D6E-409C-BE32-E72D297353CC}">
              <c16:uniqueId val="{00000009-D8F8-4772-BE05-0F7A37E8D2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{36F2D662-895B-4A33-A07E-C5B53801AFE6}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F8-4772-BE05-0F7A37E8D2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{05AA125E-F64A-457C-8145-B27E3BEA7F3B}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8-4772-BE05-0F7A37E8D2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{E52EEEAE-3480-458B-A588-419F315A7656}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8-4772-BE05-0F7A37E8D2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{23A1CB57-EAED-436B-905A-5D759AA6AD7E}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8-4772-BE05-0F7A37E8D2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{9F065532-2A48-46D6-967F-57D2D98ED108}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8-4772-BE05-0F7A37E8D22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{E5597C84-8EEC-48DD-AE16-2A672ABE6968}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F8-4772-BE05-0F7A37E8D22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{FD198A45-CD00-4299-8193-BBAEE369CB26}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F8-4772-BE05-0F7A37E8D22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{3C986B5F-21F6-4793-A0D5-7260C5738D44}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F8-4772-BE05-0F7A37E8D22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{9C49A6A9-8B56-478A-90D7-62EDD38DCD3A}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F8-4772-BE05-0F7A37E8D2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D8F8-4772-BE05-0F7A37E8D22F}"/>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以降大型建設事業（本庁舎、図書館文化ホール建設等）の完成に伴い、高止まりの状態であったものの、主に公営企業債の順調な償還等よって特に令和２年度は減少に転じた。しかしながら一般会計においては本庁舎等の大型建設事業の元金償還が本格的に始まり、元利償還金の増加が著しいため、引き続き注視する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現在、地方債借入にあっては過疎対策事業債等の交付税算入の見込める地方債のみ選択するなど、分子の額の抑制に努めている。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令和４年度までに実施された一般会計の大型施設整備事業（本庁舎、図書館文化ホール建設等）に伴い、元利償還金の大幅増加が見込まれるため、今後の事業は緊急度や住民ニーズを十分考慮し、持続可能な財政基盤を構築できるよう努め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また、新たな債務負担行為の設定にも十分注意することとする。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満期一括償還地方債の借入がない。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庁舎等の大型建設事業が完了し、地方債の現在高も令和元年度をピークに減少している。また、公営企業債繰入見込額についても、下水道事業会計が法適用化したことにより減少している。今後将来負担はより一層抑制できると考えている。</a:t>
          </a:r>
        </a:p>
        <a:p>
          <a:endParaRPr lang="en-US" altLang="ja-JP" sz="1100">
            <a:effectLst/>
            <a:latin typeface="ＭＳ ゴシック" panose="020B0609070205080204" pitchFamily="49" charset="-128"/>
            <a:ea typeface="ＭＳ ゴシック" panose="020B0609070205080204" pitchFamily="49" charset="-128"/>
          </a:endParaRPr>
        </a:p>
        <a:p>
          <a:r>
            <a:rPr lang="ja-JP" altLang="en-US" sz="1100">
              <a:effectLst/>
              <a:latin typeface="ＭＳ ゴシック" panose="020B0609070205080204" pitchFamily="49" charset="-128"/>
              <a:ea typeface="ＭＳ ゴシック" panose="020B0609070205080204" pitchFamily="49" charset="-128"/>
            </a:rPr>
            <a:t>　充当可能財源等については、臨時財政対策債等の基準財政需要額見込額の減や財政調整基金の取り崩し等による充当可能基金の減少となった。</a:t>
          </a:r>
          <a:endParaRPr lang="en-US" altLang="ja-JP" sz="1100">
            <a:effectLst/>
            <a:latin typeface="ＭＳ ゴシック" panose="020B0609070205080204" pitchFamily="49" charset="-128"/>
            <a:ea typeface="ＭＳ ゴシック" panose="020B0609070205080204" pitchFamily="49" charset="-128"/>
          </a:endParaRPr>
        </a:p>
        <a:p>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今後の方向性として、一部事務組合及び公営企業等への負担に十分留意しながら財政運営を行うものとする。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また、充当可能な基金の現在高が十分にないことにも注意しつつ、今後も将来負担額を抑制するとともに、充当可能財源等の増加を図り将来負担比率の減少に努める。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特定目的基金のうち、畑地かんがい用水確保基金、義務教育施設整備基金、森林環境譲与税基金、公共施設等総合管理基金、ふるさと応援基金について、目的事業に充当するため取崩しを行った。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定額運用基金以外の基金については、利子分の積立を行うとともに、今後見込まれる経費に対応するため、積立を行った。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百万円の取り崩しがあったものの、積立が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現時点における標準財政規模に対する財政調整基金の割合は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特定目的基金については、基金の設置目的に合った事業へ充当していく。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・ふるさと応援基金：まちづくりを応援しようとする個人、法人及び団体から寄附金を募り、当該寄附金を財源として実施する事業に充てる。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・義務教育施設整備基金：学校給食センターの夜間電力蓄熱式蒸気発生装置更新等に伴い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事業等に要する経費の財源に充てるため、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百万円積み立てたことによる増加。また、唐川コミュニティセンター解体工事等に伴い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・ふるさと応援基金：本庁舎再生可能エネルギー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EV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電源供給システム導入に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・公共施設等総合管理基金：公共施設等総合管理計画に基づく事業への充当額が今後も増加することが見込まれ、特に除却事業等に対しても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本基金の活用を見込んでいる。本基金は柔軟な活用が可能な反面、様々な事業に充当が可能となため、充当先を適切に見極める必要があり、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市の主要プロジェクトの選定に当たって、緊急性や必要性などを十分精査しながら活用を図る。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・義務教育施設整備基金：学校施設の長寿命化改良事業等に活用を図る。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百万円を取崩し、基金利子の積立を行った。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長期的に見て財政の各種指標が急激に悪化することがないよう、適切な範囲での取崩しとし、バランスを見極めながら財政運営を行う。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年度普通交付税の再算定があった「臨時財政対策債償還基金費」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百万円と基金利子の積立を行った。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今後、施設廃止にかかる繰上償還が発生した場合に対応するため、現在の基金残高は確保し、一時的な公債費増に備える。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389480-6BF1-42F4-A1C0-1F14CAC84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CE71B13-F6AA-45DA-B164-CDD17C8A2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AEFD0A0-26C8-45E7-BC5C-A46CE0B0C712}"/>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E609E35-7762-48BB-97BE-3FBEF95D60C3}"/>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759603-A18F-4679-9259-87AC09575845}"/>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F8E449B-B19C-4674-B073-66D40985AF3C}"/>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98A3652-A4E7-4F34-867C-CCF03B6F3160}"/>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908596C-92FD-493E-A502-0E6CD1FA608F}"/>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784DF42-EB31-41D7-9E18-10A4B408A03C}"/>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0D514CE-25AE-4C84-8237-35EC6BFA4CD8}"/>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738F223-17A8-462E-983A-D11E2418E9F5}"/>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0D95865-B360-42E8-90FD-AEE10A547E09}"/>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239955A-731B-430F-9ED9-BF51D35FEEC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FF66A4C-4B7D-490E-A5AD-C848F2E587D1}"/>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F270942-770E-4101-927F-D93EE7561E7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588F771-5A9C-4319-9C88-C6B6D0BED8B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12AE19E-2284-461A-BA84-CD17C4142924}"/>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B1B3CE4-7464-4C8F-AAA7-9577E1FC68B4}"/>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536AF9E-D00A-4EB3-8EF3-7BF9E9DA081A}"/>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4770B5C-F777-4899-9708-E7BC3AA9822A}"/>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F615A5-772B-449A-B66E-C432819CE4A7}"/>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B61AEF2-FA14-4D59-94A8-29A459FF527F}"/>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54765A8-9E01-4266-917F-546E7CCA79A4}"/>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28A58AB-38A4-424B-949D-2414AD535F05}"/>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13D2962-F602-47AA-8D0C-4B5BB7F2B56D}"/>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D3525FC-D069-4095-894D-F8817AF25EAD}"/>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122AE11-790D-46DF-8F7F-65C02B301C75}"/>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5FFF240-D043-45E7-9B1E-E3A971F26248}"/>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2C73C3-FF58-48ED-BBA3-DAC5B51DA005}"/>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96BF6A5-C898-4C2E-99BD-5A11C76EA116}"/>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2DE4F26-6617-422F-8E39-1A7F24631B6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625E6F7-0A62-4BCC-A64C-DCB58541DAC8}"/>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B2B9C32-18DC-4C6B-95B6-DF660F8471D7}"/>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8225A62-F8B5-4D09-B0D3-21598B366959}"/>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0CEC8BF-4A0B-42B0-BACB-237918C2EE6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B72BC5-15C4-48DA-89F4-D2A338E681E6}"/>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6670E2-71F8-4B11-8DA0-393E35361F67}"/>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F035A0-D32F-4753-8B81-7DC2C46C8EA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F36DF30-74AD-47FB-851D-5BF41FB6193F}"/>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DA1CE34-357A-4D3B-9040-F9F66E574667}"/>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371B70-5087-42BE-BD88-2D6FC0494160}"/>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7D2DA37-987A-4D81-B432-1C9F91FE28A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8D8104C-33C8-4D99-9075-5FE836EAF2B7}"/>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BF3E139-3030-4807-AB82-42131499D752}"/>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B1D16B4-C0FE-41D7-85F8-84E6B7C8E072}"/>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B2A32C-B255-43D8-A334-4001127DA579}"/>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CF9E776-F3E9-43D2-AF5F-35E147BC7119}"/>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当市では、平成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年度に策定（令和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年度改定）した公共施設等総合管理計画において、今後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年間で施設総量を</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p>
        <a:p>
          <a:r>
            <a:rPr kumimoji="1" lang="ja-JP" altLang="en-US" sz="1050">
              <a:latin typeface="ＭＳ Ｐゴシック" panose="020B0600070205080204" pitchFamily="50" charset="-128"/>
              <a:ea typeface="ＭＳ Ｐゴシック" panose="020B0600070205080204" pitchFamily="50" charset="-128"/>
            </a:rPr>
            <a:t>　有形固定資産減価償却率については、令和元年度に図書館・文化ホール等の竣工や、用途廃止施設の除却などの影響で減価償却率が改善されたがその後は微増してきている。</a:t>
          </a:r>
        </a:p>
        <a:p>
          <a:r>
            <a:rPr kumimoji="1" lang="ja-JP" altLang="en-US" sz="1050">
              <a:latin typeface="ＭＳ Ｐゴシック" panose="020B0600070205080204" pitchFamily="50" charset="-128"/>
              <a:ea typeface="ＭＳ Ｐゴシック" panose="020B0600070205080204" pitchFamily="50" charset="-128"/>
            </a:rPr>
            <a:t>　今後は施設の再編・統合や令和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年度末に策定した個別施設計画を基に、老朽化した施設の一部については用途廃止・除却をしていく。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282D4CA-0786-41AC-9568-A13C052C570A}"/>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79A978-1FC6-4CDC-BFC2-72408C9C76DE}"/>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DA1998C-DA61-4B64-AC59-C7356C82C1E8}"/>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D776E74-BCC8-4EBF-BB19-E38DAB6556ED}"/>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62098DDE-6704-47A0-85D5-39BFB3514F86}"/>
            </a:ext>
          </a:extLst>
        </xdr:cNvPr>
        <xdr:cNvSpPr txBox="1"/>
      </xdr:nvSpPr>
      <xdr:spPr>
        <a:xfrm>
          <a:off x="741836"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5B9535B-7870-4E6C-AE38-8CF8D8FC4C06}"/>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5B718C8-F1E3-4651-BE39-51DA2C78DAB6}"/>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1A156EB-A920-4537-AC67-079A760D9A94}"/>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B274E6D-CFE7-4D30-9A99-EEC1D57B0A24}"/>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BA301A2-C2AD-4EE1-B9C1-BA1B8E6A003B}"/>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C0281B5-F576-4C88-9272-3717EAB22A9E}"/>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FB69B09-0C7D-4E1D-AC8E-FAD3A2347349}"/>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9E09E51-B8D2-48EA-A901-9AE11E62DDA7}"/>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13548EE-550F-44ED-B0AF-D31FB4B0D3D6}"/>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5BBE2B2-2F7A-430F-BEB0-96309B624FD3}"/>
            </a:ext>
          </a:extLst>
        </xdr:cNvPr>
        <xdr:cNvSpPr txBox="1"/>
      </xdr:nvSpPr>
      <xdr:spPr>
        <a:xfrm>
          <a:off x="819028"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62A2028-689C-4234-AD01-B160FDF3EDBE}"/>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F72A59DD-2448-4D80-9930-74B8C07F06A1}"/>
            </a:ext>
          </a:extLst>
        </xdr:cNvPr>
        <xdr:cNvCxnSpPr/>
      </xdr:nvCxnSpPr>
      <xdr:spPr>
        <a:xfrm flipV="1">
          <a:off x="4306570"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246CCA2E-0930-43DC-B682-9B04F1AFA7E2}"/>
            </a:ext>
          </a:extLst>
        </xdr:cNvPr>
        <xdr:cNvSpPr txBox="1"/>
      </xdr:nvSpPr>
      <xdr:spPr>
        <a:xfrm>
          <a:off x="4359275"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8EB8A965-E155-41D8-8735-445CCEF16F4D}"/>
            </a:ext>
          </a:extLst>
        </xdr:cNvPr>
        <xdr:cNvCxnSpPr/>
      </xdr:nvCxnSpPr>
      <xdr:spPr>
        <a:xfrm>
          <a:off x="4216400"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221072DA-7AB0-4125-AA83-9116FAECA70E}"/>
            </a:ext>
          </a:extLst>
        </xdr:cNvPr>
        <xdr:cNvSpPr txBox="1"/>
      </xdr:nvSpPr>
      <xdr:spPr>
        <a:xfrm>
          <a:off x="4359275"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C32F5381-646C-411B-A8E8-8BBA087A75DE}"/>
            </a:ext>
          </a:extLst>
        </xdr:cNvPr>
        <xdr:cNvCxnSpPr/>
      </xdr:nvCxnSpPr>
      <xdr:spPr>
        <a:xfrm>
          <a:off x="4216400"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A8779001-BEC5-4EB8-8800-07F3BCF4E676}"/>
            </a:ext>
          </a:extLst>
        </xdr:cNvPr>
        <xdr:cNvSpPr txBox="1"/>
      </xdr:nvSpPr>
      <xdr:spPr>
        <a:xfrm>
          <a:off x="4359275" y="498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30C971F0-2099-4063-AE1F-13DA5623B294}"/>
            </a:ext>
          </a:extLst>
        </xdr:cNvPr>
        <xdr:cNvSpPr/>
      </xdr:nvSpPr>
      <xdr:spPr>
        <a:xfrm>
          <a:off x="4254500"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CA4A597F-F5A8-450B-8E4C-7D26EE82F99E}"/>
            </a:ext>
          </a:extLst>
        </xdr:cNvPr>
        <xdr:cNvSpPr/>
      </xdr:nvSpPr>
      <xdr:spPr>
        <a:xfrm>
          <a:off x="3616325"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CBAD348-C3C2-4833-B9D0-9645662BC7C2}"/>
            </a:ext>
          </a:extLst>
        </xdr:cNvPr>
        <xdr:cNvSpPr/>
      </xdr:nvSpPr>
      <xdr:spPr>
        <a:xfrm>
          <a:off x="2930525"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9568C22-A0F2-407B-BAA2-A2CB54681EC9}"/>
            </a:ext>
          </a:extLst>
        </xdr:cNvPr>
        <xdr:cNvSpPr/>
      </xdr:nvSpPr>
      <xdr:spPr>
        <a:xfrm>
          <a:off x="2244725"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A89E9587-806A-4910-8AA1-4300D5A47CB2}"/>
            </a:ext>
          </a:extLst>
        </xdr:cNvPr>
        <xdr:cNvSpPr/>
      </xdr:nvSpPr>
      <xdr:spPr>
        <a:xfrm>
          <a:off x="1558925"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6948C34-DB4B-4706-9B95-4084D8D8DD2F}"/>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6A59047-FBE5-4986-B7E2-B9F8E5EDFA45}"/>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7540D5C-EF6D-42C6-89B3-C870A6C2F56B}"/>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5BBA1CB-5402-4FB9-986A-6AA6FE109125}"/>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C172A1E-A3E8-47B5-BA2F-1E9B48CCAAF5}"/>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81" name="楕円 80">
          <a:extLst>
            <a:ext uri="{FF2B5EF4-FFF2-40B4-BE49-F238E27FC236}">
              <a16:creationId xmlns:a16="http://schemas.microsoft.com/office/drawing/2014/main" id="{A0BAD6DC-B138-4900-9657-06AE7F824F68}"/>
            </a:ext>
          </a:extLst>
        </xdr:cNvPr>
        <xdr:cNvSpPr/>
      </xdr:nvSpPr>
      <xdr:spPr>
        <a:xfrm>
          <a:off x="4254500" y="4953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82" name="有形固定資産減価償却率該当値テキスト">
          <a:extLst>
            <a:ext uri="{FF2B5EF4-FFF2-40B4-BE49-F238E27FC236}">
              <a16:creationId xmlns:a16="http://schemas.microsoft.com/office/drawing/2014/main" id="{31A9FB8D-948B-4AC9-9629-ACB9D52431AB}"/>
            </a:ext>
          </a:extLst>
        </xdr:cNvPr>
        <xdr:cNvSpPr txBox="1"/>
      </xdr:nvSpPr>
      <xdr:spPr>
        <a:xfrm>
          <a:off x="4359275" y="481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3" name="楕円 82">
          <a:extLst>
            <a:ext uri="{FF2B5EF4-FFF2-40B4-BE49-F238E27FC236}">
              <a16:creationId xmlns:a16="http://schemas.microsoft.com/office/drawing/2014/main" id="{EC9E6307-5E59-48B3-9438-DA548DE67CC0}"/>
            </a:ext>
          </a:extLst>
        </xdr:cNvPr>
        <xdr:cNvSpPr/>
      </xdr:nvSpPr>
      <xdr:spPr>
        <a:xfrm>
          <a:off x="3616325" y="49240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146262</xdr:rowOff>
    </xdr:to>
    <xdr:cxnSp macro="">
      <xdr:nvCxnSpPr>
        <xdr:cNvPr id="84" name="直線コネクタ 83">
          <a:extLst>
            <a:ext uri="{FF2B5EF4-FFF2-40B4-BE49-F238E27FC236}">
              <a16:creationId xmlns:a16="http://schemas.microsoft.com/office/drawing/2014/main" id="{0C6A30AE-88AF-4899-BAA6-F3ED143BDED9}"/>
            </a:ext>
          </a:extLst>
        </xdr:cNvPr>
        <xdr:cNvCxnSpPr/>
      </xdr:nvCxnSpPr>
      <xdr:spPr>
        <a:xfrm>
          <a:off x="3673475" y="4971627"/>
          <a:ext cx="62865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27093</xdr:rowOff>
    </xdr:from>
    <xdr:to>
      <xdr:col>15</xdr:col>
      <xdr:colOff>187325</xdr:colOff>
      <xdr:row>30</xdr:row>
      <xdr:rowOff>128693</xdr:rowOff>
    </xdr:to>
    <xdr:sp macro="" textlink="">
      <xdr:nvSpPr>
        <xdr:cNvPr id="85" name="楕円 84">
          <a:extLst>
            <a:ext uri="{FF2B5EF4-FFF2-40B4-BE49-F238E27FC236}">
              <a16:creationId xmlns:a16="http://schemas.microsoft.com/office/drawing/2014/main" id="{9EF38BC2-1630-4610-B56D-45BA203B96ED}"/>
            </a:ext>
          </a:extLst>
        </xdr:cNvPr>
        <xdr:cNvSpPr/>
      </xdr:nvSpPr>
      <xdr:spPr>
        <a:xfrm>
          <a:off x="2930525" y="48880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77893</xdr:rowOff>
    </xdr:from>
    <xdr:to>
      <xdr:col>19</xdr:col>
      <xdr:colOff>136525</xdr:colOff>
      <xdr:row>30</xdr:row>
      <xdr:rowOff>113877</xdr:rowOff>
    </xdr:to>
    <xdr:cxnSp macro="">
      <xdr:nvCxnSpPr>
        <xdr:cNvPr id="86" name="直線コネクタ 85">
          <a:extLst>
            <a:ext uri="{FF2B5EF4-FFF2-40B4-BE49-F238E27FC236}">
              <a16:creationId xmlns:a16="http://schemas.microsoft.com/office/drawing/2014/main" id="{3B37A79B-2D88-4118-9D4F-5A847C4FDA1A}"/>
            </a:ext>
          </a:extLst>
        </xdr:cNvPr>
        <xdr:cNvCxnSpPr/>
      </xdr:nvCxnSpPr>
      <xdr:spPr>
        <a:xfrm>
          <a:off x="2987675" y="4935643"/>
          <a:ext cx="6858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166158</xdr:rowOff>
    </xdr:from>
    <xdr:to>
      <xdr:col>11</xdr:col>
      <xdr:colOff>187325</xdr:colOff>
      <xdr:row>30</xdr:row>
      <xdr:rowOff>96308</xdr:rowOff>
    </xdr:to>
    <xdr:sp macro="" textlink="">
      <xdr:nvSpPr>
        <xdr:cNvPr id="87" name="楕円 86">
          <a:extLst>
            <a:ext uri="{FF2B5EF4-FFF2-40B4-BE49-F238E27FC236}">
              <a16:creationId xmlns:a16="http://schemas.microsoft.com/office/drawing/2014/main" id="{D5B6298E-6FE8-4EE0-A0BB-5BAE3076BF0A}"/>
            </a:ext>
          </a:extLst>
        </xdr:cNvPr>
        <xdr:cNvSpPr/>
      </xdr:nvSpPr>
      <xdr:spPr>
        <a:xfrm>
          <a:off x="2244725" y="4858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45508</xdr:rowOff>
    </xdr:from>
    <xdr:to>
      <xdr:col>15</xdr:col>
      <xdr:colOff>136525</xdr:colOff>
      <xdr:row>30</xdr:row>
      <xdr:rowOff>77893</xdr:rowOff>
    </xdr:to>
    <xdr:cxnSp macro="">
      <xdr:nvCxnSpPr>
        <xdr:cNvPr id="88" name="直線コネクタ 87">
          <a:extLst>
            <a:ext uri="{FF2B5EF4-FFF2-40B4-BE49-F238E27FC236}">
              <a16:creationId xmlns:a16="http://schemas.microsoft.com/office/drawing/2014/main" id="{3D23B357-6F9C-46EA-8713-99BB64B63AF6}"/>
            </a:ext>
          </a:extLst>
        </xdr:cNvPr>
        <xdr:cNvCxnSpPr/>
      </xdr:nvCxnSpPr>
      <xdr:spPr>
        <a:xfrm>
          <a:off x="2301875" y="4906433"/>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89" name="楕円 88">
          <a:extLst>
            <a:ext uri="{FF2B5EF4-FFF2-40B4-BE49-F238E27FC236}">
              <a16:creationId xmlns:a16="http://schemas.microsoft.com/office/drawing/2014/main" id="{621534EE-0CEE-4884-9AEF-E272877C2DE9}"/>
            </a:ext>
          </a:extLst>
        </xdr:cNvPr>
        <xdr:cNvSpPr/>
      </xdr:nvSpPr>
      <xdr:spPr>
        <a:xfrm>
          <a:off x="1558925" y="4851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45508</xdr:rowOff>
    </xdr:to>
    <xdr:cxnSp macro="">
      <xdr:nvCxnSpPr>
        <xdr:cNvPr id="90" name="直線コネクタ 89">
          <a:extLst>
            <a:ext uri="{FF2B5EF4-FFF2-40B4-BE49-F238E27FC236}">
              <a16:creationId xmlns:a16="http://schemas.microsoft.com/office/drawing/2014/main" id="{0929D1DC-8AB5-4167-92C4-92C8E0D28D3E}"/>
            </a:ext>
          </a:extLst>
        </xdr:cNvPr>
        <xdr:cNvCxnSpPr/>
      </xdr:nvCxnSpPr>
      <xdr:spPr>
        <a:xfrm>
          <a:off x="1616075" y="4889288"/>
          <a:ext cx="6858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A904DA38-95EA-4F99-962F-80986E8D1F87}"/>
            </a:ext>
          </a:extLst>
        </xdr:cNvPr>
        <xdr:cNvSpPr txBox="1"/>
      </xdr:nvSpPr>
      <xdr:spPr>
        <a:xfrm>
          <a:off x="3474094" y="50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0E566AE4-D37E-463C-976D-32DBE7413E3A}"/>
            </a:ext>
          </a:extLst>
        </xdr:cNvPr>
        <xdr:cNvSpPr txBox="1"/>
      </xdr:nvSpPr>
      <xdr:spPr>
        <a:xfrm>
          <a:off x="2797819" y="504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F5BE2C4E-9E42-4FAD-86C9-78AB03F7F7BF}"/>
            </a:ext>
          </a:extLst>
        </xdr:cNvPr>
        <xdr:cNvSpPr txBox="1"/>
      </xdr:nvSpPr>
      <xdr:spPr>
        <a:xfrm>
          <a:off x="2112019" y="503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DC66E9B3-2C79-4194-AF43-65E2FF7FAE44}"/>
            </a:ext>
          </a:extLst>
        </xdr:cNvPr>
        <xdr:cNvSpPr txBox="1"/>
      </xdr:nvSpPr>
      <xdr:spPr>
        <a:xfrm>
          <a:off x="1426219" y="50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95" name="n_1mainValue有形固定資産減価償却率">
          <a:extLst>
            <a:ext uri="{FF2B5EF4-FFF2-40B4-BE49-F238E27FC236}">
              <a16:creationId xmlns:a16="http://schemas.microsoft.com/office/drawing/2014/main" id="{430E93E4-2C4F-456B-BE06-82B1D121658A}"/>
            </a:ext>
          </a:extLst>
        </xdr:cNvPr>
        <xdr:cNvSpPr txBox="1"/>
      </xdr:nvSpPr>
      <xdr:spPr>
        <a:xfrm>
          <a:off x="3474094" y="470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145220</xdr:rowOff>
    </xdr:from>
    <xdr:ext cx="405111" cy="259045"/>
    <xdr:sp macro="" textlink="">
      <xdr:nvSpPr>
        <xdr:cNvPr id="96" name="n_2mainValue有形固定資産減価償却率">
          <a:extLst>
            <a:ext uri="{FF2B5EF4-FFF2-40B4-BE49-F238E27FC236}">
              <a16:creationId xmlns:a16="http://schemas.microsoft.com/office/drawing/2014/main" id="{0E3DEAED-8A16-438A-B3EA-479F8600BF74}"/>
            </a:ext>
          </a:extLst>
        </xdr:cNvPr>
        <xdr:cNvSpPr txBox="1"/>
      </xdr:nvSpPr>
      <xdr:spPr>
        <a:xfrm>
          <a:off x="2797819"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112835</xdr:rowOff>
    </xdr:from>
    <xdr:ext cx="405111" cy="259045"/>
    <xdr:sp macro="" textlink="">
      <xdr:nvSpPr>
        <xdr:cNvPr id="97" name="n_3mainValue有形固定資産減価償却率">
          <a:extLst>
            <a:ext uri="{FF2B5EF4-FFF2-40B4-BE49-F238E27FC236}">
              <a16:creationId xmlns:a16="http://schemas.microsoft.com/office/drawing/2014/main" id="{0CE781DC-5BEA-45B7-AF6B-202A448D7D50}"/>
            </a:ext>
          </a:extLst>
        </xdr:cNvPr>
        <xdr:cNvSpPr txBox="1"/>
      </xdr:nvSpPr>
      <xdr:spPr>
        <a:xfrm>
          <a:off x="2112019" y="464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98" name="n_4mainValue有形固定資産減価償却率">
          <a:extLst>
            <a:ext uri="{FF2B5EF4-FFF2-40B4-BE49-F238E27FC236}">
              <a16:creationId xmlns:a16="http://schemas.microsoft.com/office/drawing/2014/main" id="{2A8C1E55-D925-4FB9-8BBD-0AE1E1AA79E8}"/>
            </a:ext>
          </a:extLst>
        </xdr:cNvPr>
        <xdr:cNvSpPr txBox="1"/>
      </xdr:nvSpPr>
      <xdr:spPr>
        <a:xfrm>
          <a:off x="1426219" y="463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5A4D507-2724-4197-9FE6-D5A14D288205}"/>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D54B0C2-2E52-44F4-9B61-FA462014A798}"/>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8626FA3-F0B8-47C4-8495-1D4FEEEFA3E4}"/>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24DC462-19FD-454D-8EC6-2E7E88EB46C0}"/>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F75EC85-BA72-4DF2-A851-69C1C889BDAB}"/>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468BC76-5B66-4D40-9A36-3542B6AACFBB}"/>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E1E07AF-7191-4908-811B-7A492A98B6EC}"/>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1C79B91-D372-430B-8B85-EA217B9B5919}"/>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DE411D-BD39-4E5C-AC68-4D1516238874}"/>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5A98A9C-D62A-4AAF-9A7F-6708B8F66D81}"/>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E307F0C-5B5C-4F3A-8DC9-10713D08C32A}"/>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99A7C39-5E7B-4E42-A29A-130459A57457}"/>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F7D6E2A-3032-407B-B923-949A9DD8B6C9}"/>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債務償還比率は減少しつつあるが、類似団体に比べると高い水準となっている。</a:t>
          </a:r>
        </a:p>
        <a:p>
          <a:r>
            <a:rPr kumimoji="1" lang="ja-JP" altLang="en-US" sz="1100">
              <a:latin typeface="ＭＳ Ｐゴシック" panose="020B0600070205080204" pitchFamily="50" charset="-128"/>
              <a:ea typeface="ＭＳ Ｐゴシック" panose="020B0600070205080204" pitchFamily="50" charset="-128"/>
            </a:rPr>
            <a:t>　新規の地方債借入等については、さらに慎重に精査を行い、過重な債務とならないよう適正な財政運営を目指す。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4614DF2-E5E5-459B-84F7-999299363B32}"/>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C4FDC4C-54F0-40E6-B4D1-6670035CF21D}"/>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6161612-467F-4038-9810-C67BDF605D5C}"/>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BBCD504-0318-4A9B-AE51-1312E3CF4D3B}"/>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53F71FD-4C36-446B-B47A-0D1DE95E756B}"/>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5990D27-B025-44D5-B195-275759B8FEF5}"/>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8E4BF6F-71D2-459D-8DDD-DCEEA64FF538}"/>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FBFE971-86EB-4ACD-AB66-31CA0A9E9373}"/>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C793A76-08BD-46AD-A0BF-C4DBF6F8C1AE}"/>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1F083A0-9265-4EA4-A49A-D394C88DEE8B}"/>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E2BC893-F5A1-4581-A88D-6168C9472F39}"/>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5B6F9AA-EDB0-40FA-8B2D-B95166F167D4}"/>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702D237-956D-4EE2-B064-68EC8217FBA4}"/>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92BD245-6BF2-43A0-8190-FFF9E266F808}"/>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E1F1B6C-5527-4635-9923-DAF38540D11E}"/>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FF8A52A0-FCCC-423F-9744-4AA825730A30}"/>
            </a:ext>
          </a:extLst>
        </xdr:cNvPr>
        <xdr:cNvCxnSpPr/>
      </xdr:nvCxnSpPr>
      <xdr:spPr>
        <a:xfrm flipV="1">
          <a:off x="13326745"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FEA77E7-9439-49D9-BBDA-0AA23F11C407}"/>
            </a:ext>
          </a:extLst>
        </xdr:cNvPr>
        <xdr:cNvSpPr txBox="1"/>
      </xdr:nvSpPr>
      <xdr:spPr>
        <a:xfrm>
          <a:off x="13379450"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65A31405-F0A2-4F8A-A16C-2F3372288F26}"/>
            </a:ext>
          </a:extLst>
        </xdr:cNvPr>
        <xdr:cNvCxnSpPr/>
      </xdr:nvCxnSpPr>
      <xdr:spPr>
        <a:xfrm>
          <a:off x="13255625"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3E38172-86E2-40AC-B130-CE297A1D1549}"/>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16C975A-C38A-41D9-AF02-051F92804FE4}"/>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AA67BA6-B57B-4ADE-846D-F4DF1D882C8B}"/>
            </a:ext>
          </a:extLst>
        </xdr:cNvPr>
        <xdr:cNvSpPr txBox="1"/>
      </xdr:nvSpPr>
      <xdr:spPr>
        <a:xfrm>
          <a:off x="13379450" y="472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CFB2BEF5-F8B8-4B3E-A1E4-0233F81C527B}"/>
            </a:ext>
          </a:extLst>
        </xdr:cNvPr>
        <xdr:cNvSpPr/>
      </xdr:nvSpPr>
      <xdr:spPr>
        <a:xfrm>
          <a:off x="13293725"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575D82E7-A26C-448C-BCCE-32CFEC1F2D55}"/>
            </a:ext>
          </a:extLst>
        </xdr:cNvPr>
        <xdr:cNvSpPr/>
      </xdr:nvSpPr>
      <xdr:spPr>
        <a:xfrm>
          <a:off x="12646025"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D1246B0E-E45C-4C6D-8D43-9F8D688D652B}"/>
            </a:ext>
          </a:extLst>
        </xdr:cNvPr>
        <xdr:cNvSpPr/>
      </xdr:nvSpPr>
      <xdr:spPr>
        <a:xfrm>
          <a:off x="11960225"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63BD0F50-5BF2-47F0-9CC5-62C1CDBA2E9A}"/>
            </a:ext>
          </a:extLst>
        </xdr:cNvPr>
        <xdr:cNvSpPr/>
      </xdr:nvSpPr>
      <xdr:spPr>
        <a:xfrm>
          <a:off x="11274425"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538E3F1-684F-44B7-AD26-64D06F1F68D5}"/>
            </a:ext>
          </a:extLst>
        </xdr:cNvPr>
        <xdr:cNvSpPr/>
      </xdr:nvSpPr>
      <xdr:spPr>
        <a:xfrm>
          <a:off x="10588625"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BDDA89D-5734-4DC2-BAAE-6E270F3A14E1}"/>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967743E-78A3-4C1E-937B-92098078BACB}"/>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3488AA2-881B-4A6A-9707-6B2417B22B16}"/>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8D31F04-60E9-48DA-820C-3A6EB70B215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7B6B749-5ABB-4091-ABDB-9CB59B767625}"/>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99900</xdr:rowOff>
    </xdr:from>
    <xdr:to>
      <xdr:col>76</xdr:col>
      <xdr:colOff>73025</xdr:colOff>
      <xdr:row>31</xdr:row>
      <xdr:rowOff>30050</xdr:rowOff>
    </xdr:to>
    <xdr:sp macro="" textlink="">
      <xdr:nvSpPr>
        <xdr:cNvPr id="143" name="楕円 142">
          <a:extLst>
            <a:ext uri="{FF2B5EF4-FFF2-40B4-BE49-F238E27FC236}">
              <a16:creationId xmlns:a16="http://schemas.microsoft.com/office/drawing/2014/main" id="{8266E5AA-1B80-4145-A646-06405BA28AE6}"/>
            </a:ext>
          </a:extLst>
        </xdr:cNvPr>
        <xdr:cNvSpPr/>
      </xdr:nvSpPr>
      <xdr:spPr>
        <a:xfrm>
          <a:off x="13293725" y="49608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78327</xdr:rowOff>
    </xdr:from>
    <xdr:ext cx="469744" cy="259045"/>
    <xdr:sp macro="" textlink="">
      <xdr:nvSpPr>
        <xdr:cNvPr id="144" name="債務償還比率該当値テキスト">
          <a:extLst>
            <a:ext uri="{FF2B5EF4-FFF2-40B4-BE49-F238E27FC236}">
              <a16:creationId xmlns:a16="http://schemas.microsoft.com/office/drawing/2014/main" id="{3EAE2D29-1F41-48CC-A1DB-3D784A58F72B}"/>
            </a:ext>
          </a:extLst>
        </xdr:cNvPr>
        <xdr:cNvSpPr txBox="1"/>
      </xdr:nvSpPr>
      <xdr:spPr>
        <a:xfrm>
          <a:off x="13379450" y="49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111774</xdr:rowOff>
    </xdr:from>
    <xdr:to>
      <xdr:col>72</xdr:col>
      <xdr:colOff>123825</xdr:colOff>
      <xdr:row>31</xdr:row>
      <xdr:rowOff>41924</xdr:rowOff>
    </xdr:to>
    <xdr:sp macro="" textlink="">
      <xdr:nvSpPr>
        <xdr:cNvPr id="145" name="楕円 144">
          <a:extLst>
            <a:ext uri="{FF2B5EF4-FFF2-40B4-BE49-F238E27FC236}">
              <a16:creationId xmlns:a16="http://schemas.microsoft.com/office/drawing/2014/main" id="{0A2DDF3D-3B13-48AD-AE47-ED399BA08DBE}"/>
            </a:ext>
          </a:extLst>
        </xdr:cNvPr>
        <xdr:cNvSpPr/>
      </xdr:nvSpPr>
      <xdr:spPr>
        <a:xfrm>
          <a:off x="12646025" y="49695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150700</xdr:rowOff>
    </xdr:from>
    <xdr:to>
      <xdr:col>76</xdr:col>
      <xdr:colOff>22225</xdr:colOff>
      <xdr:row>30</xdr:row>
      <xdr:rowOff>162574</xdr:rowOff>
    </xdr:to>
    <xdr:cxnSp macro="">
      <xdr:nvCxnSpPr>
        <xdr:cNvPr id="146" name="直線コネクタ 145">
          <a:extLst>
            <a:ext uri="{FF2B5EF4-FFF2-40B4-BE49-F238E27FC236}">
              <a16:creationId xmlns:a16="http://schemas.microsoft.com/office/drawing/2014/main" id="{D0A9E5DC-D6D3-41BA-82A1-5F53640A20F7}"/>
            </a:ext>
          </a:extLst>
        </xdr:cNvPr>
        <xdr:cNvCxnSpPr/>
      </xdr:nvCxnSpPr>
      <xdr:spPr>
        <a:xfrm flipV="1">
          <a:off x="12693650" y="5008450"/>
          <a:ext cx="638175"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23566</xdr:rowOff>
    </xdr:from>
    <xdr:to>
      <xdr:col>68</xdr:col>
      <xdr:colOff>123825</xdr:colOff>
      <xdr:row>31</xdr:row>
      <xdr:rowOff>125166</xdr:rowOff>
    </xdr:to>
    <xdr:sp macro="" textlink="">
      <xdr:nvSpPr>
        <xdr:cNvPr id="147" name="楕円 146">
          <a:extLst>
            <a:ext uri="{FF2B5EF4-FFF2-40B4-BE49-F238E27FC236}">
              <a16:creationId xmlns:a16="http://schemas.microsoft.com/office/drawing/2014/main" id="{C368A9ED-DD7A-4A5A-971D-25552ABCFACD}"/>
            </a:ext>
          </a:extLst>
        </xdr:cNvPr>
        <xdr:cNvSpPr/>
      </xdr:nvSpPr>
      <xdr:spPr>
        <a:xfrm>
          <a:off x="11960225" y="5046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162574</xdr:rowOff>
    </xdr:from>
    <xdr:to>
      <xdr:col>72</xdr:col>
      <xdr:colOff>73025</xdr:colOff>
      <xdr:row>31</xdr:row>
      <xdr:rowOff>74366</xdr:rowOff>
    </xdr:to>
    <xdr:cxnSp macro="">
      <xdr:nvCxnSpPr>
        <xdr:cNvPr id="148" name="直線コネクタ 147">
          <a:extLst>
            <a:ext uri="{FF2B5EF4-FFF2-40B4-BE49-F238E27FC236}">
              <a16:creationId xmlns:a16="http://schemas.microsoft.com/office/drawing/2014/main" id="{FFDBF670-D35C-41C0-A8EE-9439D78103F8}"/>
            </a:ext>
          </a:extLst>
        </xdr:cNvPr>
        <xdr:cNvCxnSpPr/>
      </xdr:nvCxnSpPr>
      <xdr:spPr>
        <a:xfrm flipV="1">
          <a:off x="12007850" y="5017149"/>
          <a:ext cx="685800" cy="7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128517</xdr:rowOff>
    </xdr:from>
    <xdr:to>
      <xdr:col>64</xdr:col>
      <xdr:colOff>123825</xdr:colOff>
      <xdr:row>32</xdr:row>
      <xdr:rowOff>58667</xdr:rowOff>
    </xdr:to>
    <xdr:sp macro="" textlink="">
      <xdr:nvSpPr>
        <xdr:cNvPr id="149" name="楕円 148">
          <a:extLst>
            <a:ext uri="{FF2B5EF4-FFF2-40B4-BE49-F238E27FC236}">
              <a16:creationId xmlns:a16="http://schemas.microsoft.com/office/drawing/2014/main" id="{B8930C51-302F-4C12-9D82-902F41724000}"/>
            </a:ext>
          </a:extLst>
        </xdr:cNvPr>
        <xdr:cNvSpPr/>
      </xdr:nvSpPr>
      <xdr:spPr>
        <a:xfrm>
          <a:off x="11274425" y="51450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74366</xdr:rowOff>
    </xdr:from>
    <xdr:to>
      <xdr:col>68</xdr:col>
      <xdr:colOff>73025</xdr:colOff>
      <xdr:row>32</xdr:row>
      <xdr:rowOff>7867</xdr:rowOff>
    </xdr:to>
    <xdr:cxnSp macro="">
      <xdr:nvCxnSpPr>
        <xdr:cNvPr id="150" name="直線コネクタ 149">
          <a:extLst>
            <a:ext uri="{FF2B5EF4-FFF2-40B4-BE49-F238E27FC236}">
              <a16:creationId xmlns:a16="http://schemas.microsoft.com/office/drawing/2014/main" id="{13308D5F-EFFB-48D8-92CD-61369F2CB0D0}"/>
            </a:ext>
          </a:extLst>
        </xdr:cNvPr>
        <xdr:cNvCxnSpPr/>
      </xdr:nvCxnSpPr>
      <xdr:spPr>
        <a:xfrm flipV="1">
          <a:off x="11322050" y="5094041"/>
          <a:ext cx="685800" cy="9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140871</xdr:rowOff>
    </xdr:from>
    <xdr:to>
      <xdr:col>60</xdr:col>
      <xdr:colOff>123825</xdr:colOff>
      <xdr:row>32</xdr:row>
      <xdr:rowOff>71021</xdr:rowOff>
    </xdr:to>
    <xdr:sp macro="" textlink="">
      <xdr:nvSpPr>
        <xdr:cNvPr id="151" name="楕円 150">
          <a:extLst>
            <a:ext uri="{FF2B5EF4-FFF2-40B4-BE49-F238E27FC236}">
              <a16:creationId xmlns:a16="http://schemas.microsoft.com/office/drawing/2014/main" id="{6A8BFD6A-FDE9-40E3-864F-CF865DE4CB90}"/>
            </a:ext>
          </a:extLst>
        </xdr:cNvPr>
        <xdr:cNvSpPr/>
      </xdr:nvSpPr>
      <xdr:spPr>
        <a:xfrm>
          <a:off x="10588625" y="516372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7867</xdr:rowOff>
    </xdr:from>
    <xdr:to>
      <xdr:col>64</xdr:col>
      <xdr:colOff>73025</xdr:colOff>
      <xdr:row>32</xdr:row>
      <xdr:rowOff>20221</xdr:rowOff>
    </xdr:to>
    <xdr:cxnSp macro="">
      <xdr:nvCxnSpPr>
        <xdr:cNvPr id="152" name="直線コネクタ 151">
          <a:extLst>
            <a:ext uri="{FF2B5EF4-FFF2-40B4-BE49-F238E27FC236}">
              <a16:creationId xmlns:a16="http://schemas.microsoft.com/office/drawing/2014/main" id="{C17B740B-4594-4E8E-ABDF-AFEEFF5C5783}"/>
            </a:ext>
          </a:extLst>
        </xdr:cNvPr>
        <xdr:cNvCxnSpPr/>
      </xdr:nvCxnSpPr>
      <xdr:spPr>
        <a:xfrm flipV="1">
          <a:off x="10636250" y="5192642"/>
          <a:ext cx="6858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65511526-33D5-43E1-82CC-E3009BE51BE9}"/>
            </a:ext>
          </a:extLst>
        </xdr:cNvPr>
        <xdr:cNvSpPr txBox="1"/>
      </xdr:nvSpPr>
      <xdr:spPr>
        <a:xfrm>
          <a:off x="12465127"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FF19D138-4DF7-4635-906B-1ECBD363E543}"/>
            </a:ext>
          </a:extLst>
        </xdr:cNvPr>
        <xdr:cNvSpPr txBox="1"/>
      </xdr:nvSpPr>
      <xdr:spPr>
        <a:xfrm>
          <a:off x="11788852"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2D3F3B25-AB57-4BC2-86B4-62A85F116DBD}"/>
            </a:ext>
          </a:extLst>
        </xdr:cNvPr>
        <xdr:cNvSpPr txBox="1"/>
      </xdr:nvSpPr>
      <xdr:spPr>
        <a:xfrm>
          <a:off x="11103052"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465CACA8-C4D0-4F98-B420-3DECD04D371C}"/>
            </a:ext>
          </a:extLst>
        </xdr:cNvPr>
        <xdr:cNvSpPr txBox="1"/>
      </xdr:nvSpPr>
      <xdr:spPr>
        <a:xfrm>
          <a:off x="10417252"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33051</xdr:rowOff>
    </xdr:from>
    <xdr:ext cx="469744" cy="259045"/>
    <xdr:sp macro="" textlink="">
      <xdr:nvSpPr>
        <xdr:cNvPr id="157" name="n_1mainValue債務償還比率">
          <a:extLst>
            <a:ext uri="{FF2B5EF4-FFF2-40B4-BE49-F238E27FC236}">
              <a16:creationId xmlns:a16="http://schemas.microsoft.com/office/drawing/2014/main" id="{7E581FEB-253C-4BCD-A37E-6EEADAD135E8}"/>
            </a:ext>
          </a:extLst>
        </xdr:cNvPr>
        <xdr:cNvSpPr txBox="1"/>
      </xdr:nvSpPr>
      <xdr:spPr>
        <a:xfrm>
          <a:off x="12465127" y="50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116293</xdr:rowOff>
    </xdr:from>
    <xdr:ext cx="469744" cy="259045"/>
    <xdr:sp macro="" textlink="">
      <xdr:nvSpPr>
        <xdr:cNvPr id="158" name="n_2mainValue債務償還比率">
          <a:extLst>
            <a:ext uri="{FF2B5EF4-FFF2-40B4-BE49-F238E27FC236}">
              <a16:creationId xmlns:a16="http://schemas.microsoft.com/office/drawing/2014/main" id="{B5CA5BF8-6C98-4A74-AB6F-7401F45679AA}"/>
            </a:ext>
          </a:extLst>
        </xdr:cNvPr>
        <xdr:cNvSpPr txBox="1"/>
      </xdr:nvSpPr>
      <xdr:spPr>
        <a:xfrm>
          <a:off x="11788852" y="513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49794</xdr:rowOff>
    </xdr:from>
    <xdr:ext cx="469744" cy="259045"/>
    <xdr:sp macro="" textlink="">
      <xdr:nvSpPr>
        <xdr:cNvPr id="159" name="n_3mainValue債務償還比率">
          <a:extLst>
            <a:ext uri="{FF2B5EF4-FFF2-40B4-BE49-F238E27FC236}">
              <a16:creationId xmlns:a16="http://schemas.microsoft.com/office/drawing/2014/main" id="{D3A55FE9-CBA7-48D7-A777-7854E30C5CE3}"/>
            </a:ext>
          </a:extLst>
        </xdr:cNvPr>
        <xdr:cNvSpPr txBox="1"/>
      </xdr:nvSpPr>
      <xdr:spPr>
        <a:xfrm>
          <a:off x="11103052" y="522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62148</xdr:rowOff>
    </xdr:from>
    <xdr:ext cx="469744" cy="259045"/>
    <xdr:sp macro="" textlink="">
      <xdr:nvSpPr>
        <xdr:cNvPr id="160" name="n_4mainValue債務償還比率">
          <a:extLst>
            <a:ext uri="{FF2B5EF4-FFF2-40B4-BE49-F238E27FC236}">
              <a16:creationId xmlns:a16="http://schemas.microsoft.com/office/drawing/2014/main" id="{33DC0BBC-1A90-46F8-9057-3D47A24C4C66}"/>
            </a:ext>
          </a:extLst>
        </xdr:cNvPr>
        <xdr:cNvSpPr txBox="1"/>
      </xdr:nvSpPr>
      <xdr:spPr>
        <a:xfrm>
          <a:off x="10417252" y="52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ED8B005-FB4B-4CDE-82DC-FCC701294992}"/>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55E9421-C136-4649-9296-646FF775E23B}"/>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5B659C9-8061-46C6-A5F8-603A5946BDE5}"/>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413831C-F619-41FB-817C-98B69EEC0905}"/>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29F6D17-2380-4A56-9B2C-DA5BECE70AB4}"/>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4E92A6D-5379-4442-96F2-EDF8A8D17781}"/>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1A82C8-EF05-47B2-9AB2-F180E4169C4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779AD2-D945-49D3-96F3-ED83F300A44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0A82ED-6DFC-496D-ACF5-BABF7B15BA3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449128-DFD8-47A0-9DFE-055830DAC0A2}"/>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7C3B33-1010-4700-949D-BB6F835AB45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E24103-3DEE-42A6-9272-47DA01C91E60}"/>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416B76-E2C5-43A8-B14E-69BBB35E17C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84E31E-41E6-4EA7-AD96-EB5D4F9A994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7D0718-526E-44DE-A787-E89A5D925C6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A27426-3ED1-4DCA-96F8-49796DEB269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038435-0AAF-44FC-A1B8-9A51873EFD80}"/>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1E9146-9F62-4611-A1B7-F50011F5AFC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6CB550-FBDD-49CA-AE17-9B3D428EAC70}"/>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CB49AE-7CEB-43FD-9069-4D575F9A7B8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C4F7AA-9FE4-4033-AA00-8509E6C6BA8C}"/>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865AF31-439C-4054-A209-AABFF13BC62B}"/>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ED6D59-5175-43A0-876D-D689B41F165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D5E0BD-4BEA-490C-B3ED-BA0C922FE5E1}"/>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17FFE7-6680-4D0A-94B5-380C9D8A5D24}"/>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EBB399-7705-428C-BB5D-BB7875F8BB42}"/>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A128FC-F4BD-4789-A36A-45E483D7909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93CECF-5484-4E18-81AC-5804DF1F6A51}"/>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154FA1-36B0-4696-B15E-332EF92954E6}"/>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39B863-74E2-48F5-9649-707DB9C4F93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8A0D63-FE08-41FB-8806-3AF1D3D5F3E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1BCADF-C521-4642-B31B-34FE31BE5CD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C797FE-971B-4024-A90E-48301A75863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02E47D-E78C-4760-B7A1-68F471A379B6}"/>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50AD63-20D3-4210-903F-0ADF37925D2C}"/>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D28658-58FD-457A-B96B-0B1CD44976C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973065-FAFE-42D2-BBE0-5BC269B8C9B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57523D-8F47-467C-8126-C3B61EE0BC61}"/>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7CEF83-FF26-4CB6-BF67-EF98E4ACDBEA}"/>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158C9D-9082-4DB0-9963-A0C0CE5A4AB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22B514-AA4C-443D-89F1-B96C4EDE342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369F7A-70C2-44EA-B3AF-0D825156EE87}"/>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8BD411-90AF-4D0C-A6E7-42CD194D95AF}"/>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7249EA-5D49-46AC-AF39-FE6935A7181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D55664-EED7-4D0C-948E-298CAA3EE172}"/>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0EB1DA-3BBE-4BBA-AEAB-7494B3D022CD}"/>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B43C60-0157-473C-839D-96B85DAC1181}"/>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679331-8048-40D6-8427-AFCA364FCA55}"/>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E9E7BA-30A3-48C3-926E-069F770EE47A}"/>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7F6FCC-76C3-46A3-8ABA-41BD86878601}"/>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F795ED-63C1-4408-9FE4-E29DCA77C46C}"/>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02FC5B-AC0D-4237-A4E6-D64878B7DEB7}"/>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9E4CF56-BD43-4F6F-99AE-E3B44B6DCA25}"/>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2C77CE-8293-4966-B95A-D58982EC79F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FE2F93-F09E-4AA1-A569-223DB4AF3939}"/>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683CC39-375F-4F37-BEA8-B6EE1C670CD8}"/>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8B617A-DB11-4725-84D3-B96175D1BB4A}"/>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63F44DB-0889-45B0-869D-D30D414E7B95}"/>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70CB36-6B1F-4229-8311-3EB7DF24A1B2}"/>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4E076D-89A9-4E99-81A4-1762A902178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1941EC8-FF86-4EDD-82B5-F08EC3D3BC5E}"/>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ECACFBA-73BA-4E38-A525-674E896FE1FB}"/>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49278D38-6B41-4D73-9FBC-958D7E8ACEBE}"/>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D59D157-1524-4AF5-9747-6C4999EE5652}"/>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D71E473-4CB7-4B34-A9D9-FCAED0847EA0}"/>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EFAB767-50D8-41D8-AE27-CDD55900D679}"/>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654683C5-8572-44FC-BA1B-61BF1F7F0F53}"/>
            </a:ext>
          </a:extLst>
        </xdr:cNvPr>
        <xdr:cNvSpPr txBox="1"/>
      </xdr:nvSpPr>
      <xdr:spPr>
        <a:xfrm>
          <a:off x="4219575" y="603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45A0632-DEBE-4AF9-867E-1209A6D7419E}"/>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4839983-1218-4DF7-B398-735B13C53B38}"/>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DE6A800D-F1E2-41BB-9DB4-D4BEAAAD08B3}"/>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3EB103F3-C001-4E6E-AC79-59BC7675DDF0}"/>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0D39986-9B30-4806-9139-3F7E960D8BF3}"/>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796F464-B9D3-4586-A5CF-7600D6CF57D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49381C-2D67-414C-993C-716BCE5752E1}"/>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3B22BC-4C4E-45CF-AA01-8A0327B8709E}"/>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AA1A6E-732D-45AB-BE5B-7598B501531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08E6E0-FFFB-47B2-A572-730F746C021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61595</xdr:rowOff>
    </xdr:from>
    <xdr:to>
      <xdr:col>24</xdr:col>
      <xdr:colOff>114300</xdr:colOff>
      <xdr:row>39</xdr:row>
      <xdr:rowOff>163195</xdr:rowOff>
    </xdr:to>
    <xdr:sp macro="" textlink="">
      <xdr:nvSpPr>
        <xdr:cNvPr id="73" name="楕円 72">
          <a:extLst>
            <a:ext uri="{FF2B5EF4-FFF2-40B4-BE49-F238E27FC236}">
              <a16:creationId xmlns:a16="http://schemas.microsoft.com/office/drawing/2014/main" id="{AE5A62A3-65D4-4C7A-B94E-66D24FA92C4A}"/>
            </a:ext>
          </a:extLst>
        </xdr:cNvPr>
        <xdr:cNvSpPr/>
      </xdr:nvSpPr>
      <xdr:spPr>
        <a:xfrm>
          <a:off x="4124325" y="6379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id="{CE3D178F-91B8-42C0-AC76-EA337757D31A}"/>
            </a:ext>
          </a:extLst>
        </xdr:cNvPr>
        <xdr:cNvSpPr txBox="1"/>
      </xdr:nvSpPr>
      <xdr:spPr>
        <a:xfrm>
          <a:off x="4219575"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29210</xdr:rowOff>
    </xdr:from>
    <xdr:to>
      <xdr:col>20</xdr:col>
      <xdr:colOff>38100</xdr:colOff>
      <xdr:row>39</xdr:row>
      <xdr:rowOff>130810</xdr:rowOff>
    </xdr:to>
    <xdr:sp macro="" textlink="">
      <xdr:nvSpPr>
        <xdr:cNvPr id="75" name="楕円 74">
          <a:extLst>
            <a:ext uri="{FF2B5EF4-FFF2-40B4-BE49-F238E27FC236}">
              <a16:creationId xmlns:a16="http://schemas.microsoft.com/office/drawing/2014/main" id="{D8C348D9-7281-4453-B52A-18483470E7FB}"/>
            </a:ext>
          </a:extLst>
        </xdr:cNvPr>
        <xdr:cNvSpPr/>
      </xdr:nvSpPr>
      <xdr:spPr>
        <a:xfrm>
          <a:off x="3381375" y="63411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80010</xdr:rowOff>
    </xdr:from>
    <xdr:to>
      <xdr:col>24</xdr:col>
      <xdr:colOff>63500</xdr:colOff>
      <xdr:row>39</xdr:row>
      <xdr:rowOff>112395</xdr:rowOff>
    </xdr:to>
    <xdr:cxnSp macro="">
      <xdr:nvCxnSpPr>
        <xdr:cNvPr id="76" name="直線コネクタ 75">
          <a:extLst>
            <a:ext uri="{FF2B5EF4-FFF2-40B4-BE49-F238E27FC236}">
              <a16:creationId xmlns:a16="http://schemas.microsoft.com/office/drawing/2014/main" id="{11F5FCAD-83F5-4D44-B59C-3A53E7CF1142}"/>
            </a:ext>
          </a:extLst>
        </xdr:cNvPr>
        <xdr:cNvCxnSpPr/>
      </xdr:nvCxnSpPr>
      <xdr:spPr>
        <a:xfrm>
          <a:off x="3429000" y="6398260"/>
          <a:ext cx="7524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164465</xdr:rowOff>
    </xdr:from>
    <xdr:to>
      <xdr:col>15</xdr:col>
      <xdr:colOff>101600</xdr:colOff>
      <xdr:row>39</xdr:row>
      <xdr:rowOff>94615</xdr:rowOff>
    </xdr:to>
    <xdr:sp macro="" textlink="">
      <xdr:nvSpPr>
        <xdr:cNvPr id="77" name="楕円 76">
          <a:extLst>
            <a:ext uri="{FF2B5EF4-FFF2-40B4-BE49-F238E27FC236}">
              <a16:creationId xmlns:a16="http://schemas.microsoft.com/office/drawing/2014/main" id="{70F7A991-68AD-4AC3-8F7D-799048321D5D}"/>
            </a:ext>
          </a:extLst>
        </xdr:cNvPr>
        <xdr:cNvSpPr/>
      </xdr:nvSpPr>
      <xdr:spPr>
        <a:xfrm>
          <a:off x="2571750" y="6314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43815</xdr:rowOff>
    </xdr:from>
    <xdr:to>
      <xdr:col>19</xdr:col>
      <xdr:colOff>177800</xdr:colOff>
      <xdr:row>39</xdr:row>
      <xdr:rowOff>80010</xdr:rowOff>
    </xdr:to>
    <xdr:cxnSp macro="">
      <xdr:nvCxnSpPr>
        <xdr:cNvPr id="78" name="直線コネクタ 77">
          <a:extLst>
            <a:ext uri="{FF2B5EF4-FFF2-40B4-BE49-F238E27FC236}">
              <a16:creationId xmlns:a16="http://schemas.microsoft.com/office/drawing/2014/main" id="{2C83B115-F211-456B-B43E-AB29343EA36D}"/>
            </a:ext>
          </a:extLst>
        </xdr:cNvPr>
        <xdr:cNvCxnSpPr/>
      </xdr:nvCxnSpPr>
      <xdr:spPr>
        <a:xfrm>
          <a:off x="2619375" y="6362065"/>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79" name="楕円 78">
          <a:extLst>
            <a:ext uri="{FF2B5EF4-FFF2-40B4-BE49-F238E27FC236}">
              <a16:creationId xmlns:a16="http://schemas.microsoft.com/office/drawing/2014/main" id="{07364F16-75D4-457C-BA41-D17952D7C2C7}"/>
            </a:ext>
          </a:extLst>
        </xdr:cNvPr>
        <xdr:cNvSpPr/>
      </xdr:nvSpPr>
      <xdr:spPr>
        <a:xfrm>
          <a:off x="1781175" y="62782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43815</xdr:rowOff>
    </xdr:to>
    <xdr:cxnSp macro="">
      <xdr:nvCxnSpPr>
        <xdr:cNvPr id="80" name="直線コネクタ 79">
          <a:extLst>
            <a:ext uri="{FF2B5EF4-FFF2-40B4-BE49-F238E27FC236}">
              <a16:creationId xmlns:a16="http://schemas.microsoft.com/office/drawing/2014/main" id="{3636D762-68C3-4649-9BE8-FEA4626B3911}"/>
            </a:ext>
          </a:extLst>
        </xdr:cNvPr>
        <xdr:cNvCxnSpPr/>
      </xdr:nvCxnSpPr>
      <xdr:spPr>
        <a:xfrm>
          <a:off x="1828800" y="6325870"/>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114935</xdr:rowOff>
    </xdr:from>
    <xdr:to>
      <xdr:col>6</xdr:col>
      <xdr:colOff>38100</xdr:colOff>
      <xdr:row>39</xdr:row>
      <xdr:rowOff>45085</xdr:rowOff>
    </xdr:to>
    <xdr:sp macro="" textlink="">
      <xdr:nvSpPr>
        <xdr:cNvPr id="81" name="楕円 80">
          <a:extLst>
            <a:ext uri="{FF2B5EF4-FFF2-40B4-BE49-F238E27FC236}">
              <a16:creationId xmlns:a16="http://schemas.microsoft.com/office/drawing/2014/main" id="{F01810EC-3854-4283-A806-C9AF504DD2DE}"/>
            </a:ext>
          </a:extLst>
        </xdr:cNvPr>
        <xdr:cNvSpPr/>
      </xdr:nvSpPr>
      <xdr:spPr>
        <a:xfrm>
          <a:off x="981075" y="62680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165735</xdr:rowOff>
    </xdr:from>
    <xdr:to>
      <xdr:col>10</xdr:col>
      <xdr:colOff>114300</xdr:colOff>
      <xdr:row>39</xdr:row>
      <xdr:rowOff>7620</xdr:rowOff>
    </xdr:to>
    <xdr:cxnSp macro="">
      <xdr:nvCxnSpPr>
        <xdr:cNvPr id="82" name="直線コネクタ 81">
          <a:extLst>
            <a:ext uri="{FF2B5EF4-FFF2-40B4-BE49-F238E27FC236}">
              <a16:creationId xmlns:a16="http://schemas.microsoft.com/office/drawing/2014/main" id="{466BA959-033B-4A78-9F15-C6CA314633D8}"/>
            </a:ext>
          </a:extLst>
        </xdr:cNvPr>
        <xdr:cNvCxnSpPr/>
      </xdr:nvCxnSpPr>
      <xdr:spPr>
        <a:xfrm>
          <a:off x="1028700" y="6315710"/>
          <a:ext cx="8001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979F2650-5631-4EDA-8AE0-E23E89AF1078}"/>
            </a:ext>
          </a:extLst>
        </xdr:cNvPr>
        <xdr:cNvSpPr txBox="1"/>
      </xdr:nvSpPr>
      <xdr:spPr>
        <a:xfrm>
          <a:off x="32391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F0CB4D2A-A8DF-47DC-BD94-7BBB95F2E5F8}"/>
            </a:ext>
          </a:extLst>
        </xdr:cNvPr>
        <xdr:cNvSpPr txBox="1"/>
      </xdr:nvSpPr>
      <xdr:spPr>
        <a:xfrm>
          <a:off x="2439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F065B6D-7895-4F8A-8E23-3D82D4338841}"/>
            </a:ext>
          </a:extLst>
        </xdr:cNvPr>
        <xdr:cNvSpPr txBox="1"/>
      </xdr:nvSpPr>
      <xdr:spPr>
        <a:xfrm>
          <a:off x="1648469"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67C38F67-2393-48B2-A1D2-7FD892ACDA39}"/>
            </a:ext>
          </a:extLst>
        </xdr:cNvPr>
        <xdr:cNvSpPr txBox="1"/>
      </xdr:nvSpPr>
      <xdr:spPr>
        <a:xfrm>
          <a:off x="848369"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121937</xdr:rowOff>
    </xdr:from>
    <xdr:ext cx="405111" cy="259045"/>
    <xdr:sp macro="" textlink="">
      <xdr:nvSpPr>
        <xdr:cNvPr id="87" name="n_1mainValue【道路】&#10;有形固定資産減価償却率">
          <a:extLst>
            <a:ext uri="{FF2B5EF4-FFF2-40B4-BE49-F238E27FC236}">
              <a16:creationId xmlns:a16="http://schemas.microsoft.com/office/drawing/2014/main" id="{2124D36D-DD0D-49B6-B2C8-9C7DA4B05C1E}"/>
            </a:ext>
          </a:extLst>
        </xdr:cNvPr>
        <xdr:cNvSpPr txBox="1"/>
      </xdr:nvSpPr>
      <xdr:spPr>
        <a:xfrm>
          <a:off x="32391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26D40D19-D921-42E2-A435-4E0F59AA10D5}"/>
            </a:ext>
          </a:extLst>
        </xdr:cNvPr>
        <xdr:cNvSpPr txBox="1"/>
      </xdr:nvSpPr>
      <xdr:spPr>
        <a:xfrm>
          <a:off x="24390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38AD6CAB-F48F-46A8-A3A2-2B356CC9FDDF}"/>
            </a:ext>
          </a:extLst>
        </xdr:cNvPr>
        <xdr:cNvSpPr txBox="1"/>
      </xdr:nvSpPr>
      <xdr:spPr>
        <a:xfrm>
          <a:off x="1648469"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1C53FFEC-7291-4DFE-8CD3-2DB728A05D0F}"/>
            </a:ext>
          </a:extLst>
        </xdr:cNvPr>
        <xdr:cNvSpPr txBox="1"/>
      </xdr:nvSpPr>
      <xdr:spPr>
        <a:xfrm>
          <a:off x="848369"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769EDB3-9ADC-4971-89CC-92F49630B2D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696BB37-7C70-47A2-ABC3-40DF8D9C39D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751A6E-ABA9-4059-8B6B-C602BBB360D8}"/>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D2E2D9-F5FA-49D6-8B71-B189441C3655}"/>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4838B73-A30C-4DEA-A8E0-058D48E6AAC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E195B8-41EE-4394-9B6A-6CE06B966AB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57AA4CE-D254-4168-B4C3-1E6A40EBB45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F47C6FB-6B4B-4025-9AF9-73AFC153382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56D8E9-7AE0-4D73-B842-B6AD25D9BF4A}"/>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E51D9E1-BE3F-40EF-BE8F-CA2526C2B59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83FA5B8-8589-456E-BB64-570EE12AA6AE}"/>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3C33F24-5C16-480A-A42A-84A64E0EC1DA}"/>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C0EB92F-640A-419D-A859-81FC906C3C34}"/>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41E9206-3B0E-4A39-8A45-FB1F918BB536}"/>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2385E3A-60E5-4AEC-8366-E35D53680FC8}"/>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C3EA892-AB35-4886-9920-6B71A45BD90F}"/>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BE89ADA-045D-49D4-B1F4-F642FFCD895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5D12BD0-BCE3-49E0-BA5A-BA7C90DEAAE7}"/>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B9184DD-31E4-453A-9B51-70BCB127C520}"/>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68F498E-AA01-4476-96D5-004746C4EDCF}"/>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34E3BA1-3AD8-475F-A805-FAC5C5317A7F}"/>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77FF8F7-EDDB-4221-855D-E4A3E6AF8F0C}"/>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91842E-4AB7-43E1-A3D7-794AC9DD920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036B0F1-EEA8-4892-B9B0-76A56F446549}"/>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7B985F1-F75A-44D4-9164-32EEF3D344E7}"/>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470CCD18-2B88-4573-8460-FE1CD435AB9A}"/>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4AC88DCE-79C3-428D-9AF0-45DF03C43D70}"/>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2D78215C-ACD5-44A1-A092-B60C87FEF03B}"/>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FB4AE9E1-78AA-4B72-963A-5BC27FF33D7F}"/>
            </a:ext>
          </a:extLst>
        </xdr:cNvPr>
        <xdr:cNvSpPr txBox="1"/>
      </xdr:nvSpPr>
      <xdr:spPr>
        <a:xfrm>
          <a:off x="9467850" y="615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B2AD62C2-53E4-43E6-884B-5163FBB0CD56}"/>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82F30E6-4DE8-4A81-B8E1-8CA0F0E5092D}"/>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35DD8225-4CD4-404C-80FD-BCD6EE099F3C}"/>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6E31A09-8FAF-4FC5-A0AE-FAF435A25060}"/>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8E7B22F3-76D1-4C03-9319-54FA7094DBB4}"/>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6CB3CC-07C1-4F75-B5D8-79AB4ED58E2D}"/>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34ACB6-9B76-437A-B10C-4AD63F6FE825}"/>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97DFF2-A363-44DA-998E-474A7C28D7D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607113-43EC-4CF9-91DC-D7297241B50C}"/>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03349AF-DE5F-405A-8AE4-C25A649882A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17837</xdr:rowOff>
    </xdr:from>
    <xdr:to>
      <xdr:col>55</xdr:col>
      <xdr:colOff>50800</xdr:colOff>
      <xdr:row>40</xdr:row>
      <xdr:rowOff>119437</xdr:rowOff>
    </xdr:to>
    <xdr:sp macro="" textlink="">
      <xdr:nvSpPr>
        <xdr:cNvPr id="130" name="楕円 129">
          <a:extLst>
            <a:ext uri="{FF2B5EF4-FFF2-40B4-BE49-F238E27FC236}">
              <a16:creationId xmlns:a16="http://schemas.microsoft.com/office/drawing/2014/main" id="{C89A6847-9FF4-4A37-B5C4-85E06900F003}"/>
            </a:ext>
          </a:extLst>
        </xdr:cNvPr>
        <xdr:cNvSpPr/>
      </xdr:nvSpPr>
      <xdr:spPr>
        <a:xfrm>
          <a:off x="9401175" y="649483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167714</xdr:rowOff>
    </xdr:from>
    <xdr:ext cx="534377" cy="259045"/>
    <xdr:sp macro="" textlink="">
      <xdr:nvSpPr>
        <xdr:cNvPr id="131" name="【道路】&#10;一人当たり延長該当値テキスト">
          <a:extLst>
            <a:ext uri="{FF2B5EF4-FFF2-40B4-BE49-F238E27FC236}">
              <a16:creationId xmlns:a16="http://schemas.microsoft.com/office/drawing/2014/main" id="{916AC4EF-1799-423A-9690-DF2847677CBE}"/>
            </a:ext>
          </a:extLst>
        </xdr:cNvPr>
        <xdr:cNvSpPr txBox="1"/>
      </xdr:nvSpPr>
      <xdr:spPr>
        <a:xfrm>
          <a:off x="9467850" y="647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20333</xdr:rowOff>
    </xdr:from>
    <xdr:to>
      <xdr:col>50</xdr:col>
      <xdr:colOff>165100</xdr:colOff>
      <xdr:row>40</xdr:row>
      <xdr:rowOff>121933</xdr:rowOff>
    </xdr:to>
    <xdr:sp macro="" textlink="">
      <xdr:nvSpPr>
        <xdr:cNvPr id="132" name="楕円 131">
          <a:extLst>
            <a:ext uri="{FF2B5EF4-FFF2-40B4-BE49-F238E27FC236}">
              <a16:creationId xmlns:a16="http://schemas.microsoft.com/office/drawing/2014/main" id="{D0ED82ED-1102-4E77-818B-C05E215039E7}"/>
            </a:ext>
          </a:extLst>
        </xdr:cNvPr>
        <xdr:cNvSpPr/>
      </xdr:nvSpPr>
      <xdr:spPr>
        <a:xfrm>
          <a:off x="8639175" y="64973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68637</xdr:rowOff>
    </xdr:from>
    <xdr:to>
      <xdr:col>55</xdr:col>
      <xdr:colOff>0</xdr:colOff>
      <xdr:row>40</xdr:row>
      <xdr:rowOff>71133</xdr:rowOff>
    </xdr:to>
    <xdr:cxnSp macro="">
      <xdr:nvCxnSpPr>
        <xdr:cNvPr id="133" name="直線コネクタ 132">
          <a:extLst>
            <a:ext uri="{FF2B5EF4-FFF2-40B4-BE49-F238E27FC236}">
              <a16:creationId xmlns:a16="http://schemas.microsoft.com/office/drawing/2014/main" id="{FDEDFEC0-74E1-4BC1-BE1D-C0A05E0AE504}"/>
            </a:ext>
          </a:extLst>
        </xdr:cNvPr>
        <xdr:cNvCxnSpPr/>
      </xdr:nvCxnSpPr>
      <xdr:spPr>
        <a:xfrm flipV="1">
          <a:off x="8686800" y="6542462"/>
          <a:ext cx="74295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22923</xdr:rowOff>
    </xdr:from>
    <xdr:to>
      <xdr:col>46</xdr:col>
      <xdr:colOff>38100</xdr:colOff>
      <xdr:row>40</xdr:row>
      <xdr:rowOff>124523</xdr:rowOff>
    </xdr:to>
    <xdr:sp macro="" textlink="">
      <xdr:nvSpPr>
        <xdr:cNvPr id="134" name="楕円 133">
          <a:extLst>
            <a:ext uri="{FF2B5EF4-FFF2-40B4-BE49-F238E27FC236}">
              <a16:creationId xmlns:a16="http://schemas.microsoft.com/office/drawing/2014/main" id="{AE645EE3-2F8A-48F8-AFD9-F4F382677BA4}"/>
            </a:ext>
          </a:extLst>
        </xdr:cNvPr>
        <xdr:cNvSpPr/>
      </xdr:nvSpPr>
      <xdr:spPr>
        <a:xfrm>
          <a:off x="7839075" y="65030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71133</xdr:rowOff>
    </xdr:from>
    <xdr:to>
      <xdr:col>50</xdr:col>
      <xdr:colOff>114300</xdr:colOff>
      <xdr:row>40</xdr:row>
      <xdr:rowOff>73723</xdr:rowOff>
    </xdr:to>
    <xdr:cxnSp macro="">
      <xdr:nvCxnSpPr>
        <xdr:cNvPr id="135" name="直線コネクタ 134">
          <a:extLst>
            <a:ext uri="{FF2B5EF4-FFF2-40B4-BE49-F238E27FC236}">
              <a16:creationId xmlns:a16="http://schemas.microsoft.com/office/drawing/2014/main" id="{66020A90-8512-4E52-A807-8853080ECE6D}"/>
            </a:ext>
          </a:extLst>
        </xdr:cNvPr>
        <xdr:cNvCxnSpPr/>
      </xdr:nvCxnSpPr>
      <xdr:spPr>
        <a:xfrm flipV="1">
          <a:off x="7886700" y="6544958"/>
          <a:ext cx="8001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25933</xdr:rowOff>
    </xdr:from>
    <xdr:to>
      <xdr:col>41</xdr:col>
      <xdr:colOff>101600</xdr:colOff>
      <xdr:row>40</xdr:row>
      <xdr:rowOff>127533</xdr:rowOff>
    </xdr:to>
    <xdr:sp macro="" textlink="">
      <xdr:nvSpPr>
        <xdr:cNvPr id="136" name="楕円 135">
          <a:extLst>
            <a:ext uri="{FF2B5EF4-FFF2-40B4-BE49-F238E27FC236}">
              <a16:creationId xmlns:a16="http://schemas.microsoft.com/office/drawing/2014/main" id="{1E7A02E9-9CB7-475C-94D9-67985B6A4E9A}"/>
            </a:ext>
          </a:extLst>
        </xdr:cNvPr>
        <xdr:cNvSpPr/>
      </xdr:nvSpPr>
      <xdr:spPr>
        <a:xfrm>
          <a:off x="7029450" y="65061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73723</xdr:rowOff>
    </xdr:from>
    <xdr:to>
      <xdr:col>45</xdr:col>
      <xdr:colOff>177800</xdr:colOff>
      <xdr:row>40</xdr:row>
      <xdr:rowOff>76733</xdr:rowOff>
    </xdr:to>
    <xdr:cxnSp macro="">
      <xdr:nvCxnSpPr>
        <xdr:cNvPr id="137" name="直線コネクタ 136">
          <a:extLst>
            <a:ext uri="{FF2B5EF4-FFF2-40B4-BE49-F238E27FC236}">
              <a16:creationId xmlns:a16="http://schemas.microsoft.com/office/drawing/2014/main" id="{CC43F2D8-0DCF-464B-A857-9A57B18BD63D}"/>
            </a:ext>
          </a:extLst>
        </xdr:cNvPr>
        <xdr:cNvCxnSpPr/>
      </xdr:nvCxnSpPr>
      <xdr:spPr>
        <a:xfrm flipV="1">
          <a:off x="7077075" y="6550723"/>
          <a:ext cx="809625"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29801</xdr:rowOff>
    </xdr:from>
    <xdr:to>
      <xdr:col>36</xdr:col>
      <xdr:colOff>165100</xdr:colOff>
      <xdr:row>40</xdr:row>
      <xdr:rowOff>131401</xdr:rowOff>
    </xdr:to>
    <xdr:sp macro="" textlink="">
      <xdr:nvSpPr>
        <xdr:cNvPr id="138" name="楕円 137">
          <a:extLst>
            <a:ext uri="{FF2B5EF4-FFF2-40B4-BE49-F238E27FC236}">
              <a16:creationId xmlns:a16="http://schemas.microsoft.com/office/drawing/2014/main" id="{6E500477-78A3-40D3-AEA8-9D154D6AC106}"/>
            </a:ext>
          </a:extLst>
        </xdr:cNvPr>
        <xdr:cNvSpPr/>
      </xdr:nvSpPr>
      <xdr:spPr>
        <a:xfrm>
          <a:off x="6238875" y="65036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76733</xdr:rowOff>
    </xdr:from>
    <xdr:to>
      <xdr:col>41</xdr:col>
      <xdr:colOff>50800</xdr:colOff>
      <xdr:row>40</xdr:row>
      <xdr:rowOff>80601</xdr:rowOff>
    </xdr:to>
    <xdr:cxnSp macro="">
      <xdr:nvCxnSpPr>
        <xdr:cNvPr id="139" name="直線コネクタ 138">
          <a:extLst>
            <a:ext uri="{FF2B5EF4-FFF2-40B4-BE49-F238E27FC236}">
              <a16:creationId xmlns:a16="http://schemas.microsoft.com/office/drawing/2014/main" id="{0936ABE6-028F-42A8-B387-ECF7ED526BC6}"/>
            </a:ext>
          </a:extLst>
        </xdr:cNvPr>
        <xdr:cNvCxnSpPr/>
      </xdr:nvCxnSpPr>
      <xdr:spPr>
        <a:xfrm flipV="1">
          <a:off x="6286500" y="6553733"/>
          <a:ext cx="790575"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73794DD8-B890-488A-B9C9-8DDB9F1EA3A0}"/>
            </a:ext>
          </a:extLst>
        </xdr:cNvPr>
        <xdr:cNvSpPr txBox="1"/>
      </xdr:nvSpPr>
      <xdr:spPr>
        <a:xfrm>
          <a:off x="8429136" y="60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60AF3CCC-DFBF-42E5-ABB2-F1B31F1AFC27}"/>
            </a:ext>
          </a:extLst>
        </xdr:cNvPr>
        <xdr:cNvSpPr txBox="1"/>
      </xdr:nvSpPr>
      <xdr:spPr>
        <a:xfrm>
          <a:off x="7648086" y="60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19903213-CB29-4EA8-941B-983443DA3964}"/>
            </a:ext>
          </a:extLst>
        </xdr:cNvPr>
        <xdr:cNvSpPr txBox="1"/>
      </xdr:nvSpPr>
      <xdr:spPr>
        <a:xfrm>
          <a:off x="6847986" y="61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D7BAEE7B-BB2D-42B5-9762-0844DD8E42EC}"/>
            </a:ext>
          </a:extLst>
        </xdr:cNvPr>
        <xdr:cNvSpPr txBox="1"/>
      </xdr:nvSpPr>
      <xdr:spPr>
        <a:xfrm>
          <a:off x="6038361" y="61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113060</xdr:rowOff>
    </xdr:from>
    <xdr:ext cx="534377" cy="259045"/>
    <xdr:sp macro="" textlink="">
      <xdr:nvSpPr>
        <xdr:cNvPr id="144" name="n_1mainValue【道路】&#10;一人当たり延長">
          <a:extLst>
            <a:ext uri="{FF2B5EF4-FFF2-40B4-BE49-F238E27FC236}">
              <a16:creationId xmlns:a16="http://schemas.microsoft.com/office/drawing/2014/main" id="{4FFD2AC9-2744-4E8D-93F7-C05883ECEBE5}"/>
            </a:ext>
          </a:extLst>
        </xdr:cNvPr>
        <xdr:cNvSpPr txBox="1"/>
      </xdr:nvSpPr>
      <xdr:spPr>
        <a:xfrm>
          <a:off x="8429136" y="6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115650</xdr:rowOff>
    </xdr:from>
    <xdr:ext cx="534377" cy="259045"/>
    <xdr:sp macro="" textlink="">
      <xdr:nvSpPr>
        <xdr:cNvPr id="145" name="n_2mainValue【道路】&#10;一人当たり延長">
          <a:extLst>
            <a:ext uri="{FF2B5EF4-FFF2-40B4-BE49-F238E27FC236}">
              <a16:creationId xmlns:a16="http://schemas.microsoft.com/office/drawing/2014/main" id="{94E2DF48-6155-424F-8A0C-318648AE8EFF}"/>
            </a:ext>
          </a:extLst>
        </xdr:cNvPr>
        <xdr:cNvSpPr txBox="1"/>
      </xdr:nvSpPr>
      <xdr:spPr>
        <a:xfrm>
          <a:off x="7648086" y="65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118660</xdr:rowOff>
    </xdr:from>
    <xdr:ext cx="534377" cy="259045"/>
    <xdr:sp macro="" textlink="">
      <xdr:nvSpPr>
        <xdr:cNvPr id="146" name="n_3mainValue【道路】&#10;一人当たり延長">
          <a:extLst>
            <a:ext uri="{FF2B5EF4-FFF2-40B4-BE49-F238E27FC236}">
              <a16:creationId xmlns:a16="http://schemas.microsoft.com/office/drawing/2014/main" id="{9BA91720-867C-4B15-991A-5DFD5F53C4B1}"/>
            </a:ext>
          </a:extLst>
        </xdr:cNvPr>
        <xdr:cNvSpPr txBox="1"/>
      </xdr:nvSpPr>
      <xdr:spPr>
        <a:xfrm>
          <a:off x="6847986" y="65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122528</xdr:rowOff>
    </xdr:from>
    <xdr:ext cx="534377" cy="259045"/>
    <xdr:sp macro="" textlink="">
      <xdr:nvSpPr>
        <xdr:cNvPr id="147" name="n_4mainValue【道路】&#10;一人当たり延長">
          <a:extLst>
            <a:ext uri="{FF2B5EF4-FFF2-40B4-BE49-F238E27FC236}">
              <a16:creationId xmlns:a16="http://schemas.microsoft.com/office/drawing/2014/main" id="{61A10648-3DD5-432F-9F44-420753437487}"/>
            </a:ext>
          </a:extLst>
        </xdr:cNvPr>
        <xdr:cNvSpPr txBox="1"/>
      </xdr:nvSpPr>
      <xdr:spPr>
        <a:xfrm>
          <a:off x="6038361" y="66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FFBC149-C292-4F34-8E7B-E7391614EDA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458BD38-6A58-45E3-8358-2F7EECFE13D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6E7EF15-A305-4683-A2EC-988611BA5E94}"/>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6A95347-558C-4FD2-B1B2-E108AE7D2FBB}"/>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21512B2-3BB9-454A-9238-DB6DA34366B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E9460B1-EAD1-489E-BDF2-495C67437F9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D7FB2F-727C-4DB6-8E83-978A7D04F05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5217BA4-2182-4A37-9DBB-EC9E7AA98CA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7E3294F-447F-43D3-8B25-7708796284E8}"/>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D51B7EB-CEE2-4AF0-A0BE-A308B4DAEFD3}"/>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8527F73-DBEB-4884-B2A4-8729969BDCB1}"/>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497E6BA-D4F9-43C6-A04D-D4160E41A426}"/>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7B7E799-A90D-4BF9-B553-2BD815B6C7FF}"/>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B5C2D30-C304-426B-9CF0-378E461069EE}"/>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E2DA408-05EC-4446-BA0B-E85EBF6EEAD1}"/>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900564A-DD34-4E8A-87E4-4F3626D39D2B}"/>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D66D3A3-4A54-4E2E-8CA5-C70E00B1DFD4}"/>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FC5D9EC-1C51-481A-9F88-9D547E301E65}"/>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25E0BE0-BF59-466F-8596-8E6026DFF61B}"/>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4F371A6-1769-4FDF-85DE-10F7A379AD68}"/>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E158E1A-B2EE-46CE-8D65-D0249C3C0C1F}"/>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50EF988-807C-4C43-ACEB-EE7CAB917190}"/>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4B65C6F-4DF1-48C8-9A04-25C5794ECDE3}"/>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1910B3A-2F8B-48F6-95F7-1ECC8D298B7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FA65E24-B742-4BC2-8EA9-DAE9EC65765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F52185EB-C7DD-4D8B-A2DA-57D1EE4A5CB1}"/>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B2581EB-1B42-4A03-87CE-F64E7A63513A}"/>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EC19934-6EC4-4FAF-87A8-D7594239DAA9}"/>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4CC37D3-0F13-4915-AE3F-7E47B3058079}"/>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150158C-77C6-4BBC-A679-837073A11033}"/>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88CD80-55AF-4F88-AD6E-86C399B6BC82}"/>
            </a:ext>
          </a:extLst>
        </xdr:cNvPr>
        <xdr:cNvSpPr txBox="1"/>
      </xdr:nvSpPr>
      <xdr:spPr>
        <a:xfrm>
          <a:off x="4219575" y="9875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422773B-5AF3-458A-AA4E-90CFB2A44515}"/>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8C88C4D5-B614-45E6-9C24-C01870DB3C43}"/>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B6C6A13-BB6C-4D26-A7D3-885CB2FAB3A3}"/>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0268831-B008-41A3-AB4A-0E942F503E7A}"/>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B78B219-0AA9-4476-8C6B-B3D537E0B1DB}"/>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169718E-8ED6-4CA0-83DE-2525761DE15F}"/>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92F77D-8381-42EF-99BE-F5B862423AC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922C7F3-66A8-4491-811E-9F7BF4352B43}"/>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FAB394-02FE-4E23-9D12-EE17C2B95072}"/>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29B7AB2-0438-43C6-8EB2-3EB3B337C088}"/>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89" name="楕円 188">
          <a:extLst>
            <a:ext uri="{FF2B5EF4-FFF2-40B4-BE49-F238E27FC236}">
              <a16:creationId xmlns:a16="http://schemas.microsoft.com/office/drawing/2014/main" id="{76E5DF19-5584-4E0A-BD1B-9712031196D6}"/>
            </a:ext>
          </a:extLst>
        </xdr:cNvPr>
        <xdr:cNvSpPr/>
      </xdr:nvSpPr>
      <xdr:spPr>
        <a:xfrm>
          <a:off x="4124325" y="97757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E7A46D3-F497-4647-9FE3-263F25C3931B}"/>
            </a:ext>
          </a:extLst>
        </xdr:cNvPr>
        <xdr:cNvSpPr txBox="1"/>
      </xdr:nvSpPr>
      <xdr:spPr>
        <a:xfrm>
          <a:off x="4219575" y="963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91" name="楕円 190">
          <a:extLst>
            <a:ext uri="{FF2B5EF4-FFF2-40B4-BE49-F238E27FC236}">
              <a16:creationId xmlns:a16="http://schemas.microsoft.com/office/drawing/2014/main" id="{97653216-8B94-41CA-A677-D0E1D7EE3491}"/>
            </a:ext>
          </a:extLst>
        </xdr:cNvPr>
        <xdr:cNvSpPr/>
      </xdr:nvSpPr>
      <xdr:spPr>
        <a:xfrm>
          <a:off x="3381375" y="97464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111034</xdr:rowOff>
    </xdr:to>
    <xdr:cxnSp macro="">
      <xdr:nvCxnSpPr>
        <xdr:cNvPr id="192" name="直線コネクタ 191">
          <a:extLst>
            <a:ext uri="{FF2B5EF4-FFF2-40B4-BE49-F238E27FC236}">
              <a16:creationId xmlns:a16="http://schemas.microsoft.com/office/drawing/2014/main" id="{0BC0994B-B2D3-4824-B1E1-7B15BB09E59A}"/>
            </a:ext>
          </a:extLst>
        </xdr:cNvPr>
        <xdr:cNvCxnSpPr/>
      </xdr:nvCxnSpPr>
      <xdr:spPr>
        <a:xfrm>
          <a:off x="3429000" y="9803584"/>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3" name="楕円 192">
          <a:extLst>
            <a:ext uri="{FF2B5EF4-FFF2-40B4-BE49-F238E27FC236}">
              <a16:creationId xmlns:a16="http://schemas.microsoft.com/office/drawing/2014/main" id="{D2B7B720-736F-4501-BBEA-002FFB0888EE}"/>
            </a:ext>
          </a:extLst>
        </xdr:cNvPr>
        <xdr:cNvSpPr/>
      </xdr:nvSpPr>
      <xdr:spPr>
        <a:xfrm>
          <a:off x="2571750" y="9726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84909</xdr:rowOff>
    </xdr:to>
    <xdr:cxnSp macro="">
      <xdr:nvCxnSpPr>
        <xdr:cNvPr id="194" name="直線コネクタ 193">
          <a:extLst>
            <a:ext uri="{FF2B5EF4-FFF2-40B4-BE49-F238E27FC236}">
              <a16:creationId xmlns:a16="http://schemas.microsoft.com/office/drawing/2014/main" id="{B010E01F-AD43-4296-9CAD-00A6CB9A2B1E}"/>
            </a:ext>
          </a:extLst>
        </xdr:cNvPr>
        <xdr:cNvCxnSpPr/>
      </xdr:nvCxnSpPr>
      <xdr:spPr>
        <a:xfrm>
          <a:off x="2619375" y="9783990"/>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xdr:rowOff>
    </xdr:from>
    <xdr:to>
      <xdr:col>10</xdr:col>
      <xdr:colOff>165100</xdr:colOff>
      <xdr:row>60</xdr:row>
      <xdr:rowOff>104684</xdr:rowOff>
    </xdr:to>
    <xdr:sp macro="" textlink="">
      <xdr:nvSpPr>
        <xdr:cNvPr id="195" name="楕円 194">
          <a:extLst>
            <a:ext uri="{FF2B5EF4-FFF2-40B4-BE49-F238E27FC236}">
              <a16:creationId xmlns:a16="http://schemas.microsoft.com/office/drawing/2014/main" id="{4FF7B7EF-6D7D-404F-8705-B374C573678C}"/>
            </a:ext>
          </a:extLst>
        </xdr:cNvPr>
        <xdr:cNvSpPr/>
      </xdr:nvSpPr>
      <xdr:spPr>
        <a:xfrm>
          <a:off x="1781175" y="9718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65315</xdr:rowOff>
    </xdr:to>
    <xdr:cxnSp macro="">
      <xdr:nvCxnSpPr>
        <xdr:cNvPr id="196" name="直線コネクタ 195">
          <a:extLst>
            <a:ext uri="{FF2B5EF4-FFF2-40B4-BE49-F238E27FC236}">
              <a16:creationId xmlns:a16="http://schemas.microsoft.com/office/drawing/2014/main" id="{FD6D44D8-C02F-4B89-A0B5-3758CF18779C}"/>
            </a:ext>
          </a:extLst>
        </xdr:cNvPr>
        <xdr:cNvCxnSpPr/>
      </xdr:nvCxnSpPr>
      <xdr:spPr>
        <a:xfrm>
          <a:off x="1828800" y="9766209"/>
          <a:ext cx="7905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197" name="楕円 196">
          <a:extLst>
            <a:ext uri="{FF2B5EF4-FFF2-40B4-BE49-F238E27FC236}">
              <a16:creationId xmlns:a16="http://schemas.microsoft.com/office/drawing/2014/main" id="{E598A557-63AE-4EF5-BF4A-B3729950DD21}"/>
            </a:ext>
          </a:extLst>
        </xdr:cNvPr>
        <xdr:cNvSpPr/>
      </xdr:nvSpPr>
      <xdr:spPr>
        <a:xfrm>
          <a:off x="981075" y="97660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9CD11641-F089-4A57-A50F-BC37928D9731}"/>
            </a:ext>
          </a:extLst>
        </xdr:cNvPr>
        <xdr:cNvCxnSpPr/>
      </xdr:nvCxnSpPr>
      <xdr:spPr>
        <a:xfrm flipV="1">
          <a:off x="1028700" y="9766209"/>
          <a:ext cx="800100"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54CCD14-F5D2-4B43-9A1D-35D57FC126B0}"/>
            </a:ext>
          </a:extLst>
        </xdr:cNvPr>
        <xdr:cNvSpPr txBox="1"/>
      </xdr:nvSpPr>
      <xdr:spPr>
        <a:xfrm>
          <a:off x="3239144"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790FD18-A598-4893-91A8-6E1F97CC9F2E}"/>
            </a:ext>
          </a:extLst>
        </xdr:cNvPr>
        <xdr:cNvSpPr txBox="1"/>
      </xdr:nvSpPr>
      <xdr:spPr>
        <a:xfrm>
          <a:off x="2439044"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79023FB-E6E0-4ED9-8B44-8B2C48A40512}"/>
            </a:ext>
          </a:extLst>
        </xdr:cNvPr>
        <xdr:cNvSpPr txBox="1"/>
      </xdr:nvSpPr>
      <xdr:spPr>
        <a:xfrm>
          <a:off x="1648469" y="991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072162E-79A6-4DCA-9FA5-80FE46344D70}"/>
            </a:ext>
          </a:extLst>
        </xdr:cNvPr>
        <xdr:cNvSpPr txBox="1"/>
      </xdr:nvSpPr>
      <xdr:spPr>
        <a:xfrm>
          <a:off x="848369"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BCA7D90-FDA7-461C-8231-C2A83F8C672F}"/>
            </a:ext>
          </a:extLst>
        </xdr:cNvPr>
        <xdr:cNvSpPr txBox="1"/>
      </xdr:nvSpPr>
      <xdr:spPr>
        <a:xfrm>
          <a:off x="3239144" y="954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7643CBB-9AEA-40C6-B7B4-2958653E8427}"/>
            </a:ext>
          </a:extLst>
        </xdr:cNvPr>
        <xdr:cNvSpPr txBox="1"/>
      </xdr:nvSpPr>
      <xdr:spPr>
        <a:xfrm>
          <a:off x="2439044" y="952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121211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FD678E5-5941-47A7-8ED8-CC477E8D0401}"/>
            </a:ext>
          </a:extLst>
        </xdr:cNvPr>
        <xdr:cNvSpPr txBox="1"/>
      </xdr:nvSpPr>
      <xdr:spPr>
        <a:xfrm>
          <a:off x="1648469" y="951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CC61009-D667-4AC3-9DC6-0331E2AEC47C}"/>
            </a:ext>
          </a:extLst>
        </xdr:cNvPr>
        <xdr:cNvSpPr txBox="1"/>
      </xdr:nvSpPr>
      <xdr:spPr>
        <a:xfrm>
          <a:off x="848369" y="95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F7A7B08-3BB0-4D61-B229-E7F1512C15B9}"/>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DB8DA37-421D-4C59-AD80-5AA680CAC1F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8B8397D-0345-4528-B4F8-060CBE36A85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5E65581-C752-4BD2-8D8B-0BE77F94042A}"/>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685981F-1B41-4DAA-8E03-EBD8677C6644}"/>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0BEA6BB-D265-44CB-BC9F-9785716B8296}"/>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7F381B5-6A6A-4354-A94D-EA1747BA8607}"/>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00D789E-E02A-4571-815E-7934AE59730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067971A-8959-470A-A952-1E93BBA3AB0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9030D02-5AF7-4009-AD17-81B93A9315B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71A36AF-807E-4A6B-959F-3C1618E6B0A1}"/>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D8D4F34-8416-4558-B17D-AAC6101C298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BAF4A63-5291-4118-A49A-2FA7E4111943}"/>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06D19D7-58D3-4253-8FC9-D2A466D1CF5F}"/>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2B64855-93F9-40ED-A216-4FDCBEA858AC}"/>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91E5E4F-7522-4ACF-A23B-DB52C6DAF18E}"/>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DC6FBA3-60F4-4BBB-9FE4-5B5CA99E0B15}"/>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6D53D8F-B496-4749-8EF3-0A33A68B77C9}"/>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D9643FD-3AEF-445A-BECF-7B159D91A02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C7F229F-307E-47C6-B7B8-A1D6709A3950}"/>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22D416F-880F-4DB4-BFFF-5A460F2C9B99}"/>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455909A-CB3E-40A6-9F8B-440114F5A9B4}"/>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8B5BFE7-4AD2-4EAA-AAC2-ADE724ECE047}"/>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4B8D7BD8-47C4-4B90-8179-FBED30A97F2A}"/>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0D9B8DE-4F0C-4C4A-AFF1-9E209690C1DB}"/>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6D392AA-AF4B-41B5-A061-6C9A427C910D}"/>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4923D53-F658-415D-8723-CA4E303A9823}"/>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F25C5C32-4926-42CF-9888-5706F02D30BF}"/>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E472AA2-EAED-42E4-B0C9-368E0DC10F20}"/>
            </a:ext>
          </a:extLst>
        </xdr:cNvPr>
        <xdr:cNvSpPr txBox="1"/>
      </xdr:nvSpPr>
      <xdr:spPr>
        <a:xfrm>
          <a:off x="9467850" y="9960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B4BBD898-2023-4C0E-B25A-FDF01267C3D0}"/>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B3BECBB9-54CE-44A0-B30C-76E836265783}"/>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98DE40B6-40C3-484D-9EA8-6256F23FCAB1}"/>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941C1504-B87C-4942-BE77-C239A2A95360}"/>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B27A3458-C47E-495C-A799-40186029CA7D}"/>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98AFA0-C220-491C-99AE-C83A3DF512AB}"/>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28F58B-D22D-4054-AE64-12C85C67C87A}"/>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451AEB-789F-4DD0-B620-ACAF5047A34C}"/>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8EC405B-133E-4D79-8EE8-8E8DA62795DE}"/>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FD4338C-78BA-49BE-9761-D2DC4694578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138612</xdr:rowOff>
    </xdr:from>
    <xdr:to>
      <xdr:col>55</xdr:col>
      <xdr:colOff>50800</xdr:colOff>
      <xdr:row>64</xdr:row>
      <xdr:rowOff>68762</xdr:rowOff>
    </xdr:to>
    <xdr:sp macro="" textlink="">
      <xdr:nvSpPr>
        <xdr:cNvPr id="246" name="楕円 245">
          <a:extLst>
            <a:ext uri="{FF2B5EF4-FFF2-40B4-BE49-F238E27FC236}">
              <a16:creationId xmlns:a16="http://schemas.microsoft.com/office/drawing/2014/main" id="{2A76C1ED-6ABF-4605-B8D8-71A9C36C84A7}"/>
            </a:ext>
          </a:extLst>
        </xdr:cNvPr>
        <xdr:cNvSpPr/>
      </xdr:nvSpPr>
      <xdr:spPr>
        <a:xfrm>
          <a:off x="9401175" y="1034306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53539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CE234D3D-4FA3-43A0-9907-52D8951180EF}"/>
            </a:ext>
          </a:extLst>
        </xdr:cNvPr>
        <xdr:cNvSpPr txBox="1"/>
      </xdr:nvSpPr>
      <xdr:spPr>
        <a:xfrm>
          <a:off x="9467850" y="102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139079</xdr:rowOff>
    </xdr:from>
    <xdr:to>
      <xdr:col>50</xdr:col>
      <xdr:colOff>165100</xdr:colOff>
      <xdr:row>64</xdr:row>
      <xdr:rowOff>69229</xdr:rowOff>
    </xdr:to>
    <xdr:sp macro="" textlink="">
      <xdr:nvSpPr>
        <xdr:cNvPr id="248" name="楕円 247">
          <a:extLst>
            <a:ext uri="{FF2B5EF4-FFF2-40B4-BE49-F238E27FC236}">
              <a16:creationId xmlns:a16="http://schemas.microsoft.com/office/drawing/2014/main" id="{D40638FE-4398-428B-80F1-D7A5C58C994B}"/>
            </a:ext>
          </a:extLst>
        </xdr:cNvPr>
        <xdr:cNvSpPr/>
      </xdr:nvSpPr>
      <xdr:spPr>
        <a:xfrm>
          <a:off x="8639175" y="103435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17962</xdr:rowOff>
    </xdr:from>
    <xdr:to>
      <xdr:col>55</xdr:col>
      <xdr:colOff>0</xdr:colOff>
      <xdr:row>64</xdr:row>
      <xdr:rowOff>18429</xdr:rowOff>
    </xdr:to>
    <xdr:cxnSp macro="">
      <xdr:nvCxnSpPr>
        <xdr:cNvPr id="249" name="直線コネクタ 248">
          <a:extLst>
            <a:ext uri="{FF2B5EF4-FFF2-40B4-BE49-F238E27FC236}">
              <a16:creationId xmlns:a16="http://schemas.microsoft.com/office/drawing/2014/main" id="{C9098714-5FF9-486E-8DC6-7373B923AEB7}"/>
            </a:ext>
          </a:extLst>
        </xdr:cNvPr>
        <xdr:cNvCxnSpPr/>
      </xdr:nvCxnSpPr>
      <xdr:spPr>
        <a:xfrm flipV="1">
          <a:off x="8686800" y="10381162"/>
          <a:ext cx="74295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139901</xdr:rowOff>
    </xdr:from>
    <xdr:to>
      <xdr:col>46</xdr:col>
      <xdr:colOff>38100</xdr:colOff>
      <xdr:row>64</xdr:row>
      <xdr:rowOff>70051</xdr:rowOff>
    </xdr:to>
    <xdr:sp macro="" textlink="">
      <xdr:nvSpPr>
        <xdr:cNvPr id="250" name="楕円 249">
          <a:extLst>
            <a:ext uri="{FF2B5EF4-FFF2-40B4-BE49-F238E27FC236}">
              <a16:creationId xmlns:a16="http://schemas.microsoft.com/office/drawing/2014/main" id="{D120171E-5E27-4D72-9E00-585E04C67F44}"/>
            </a:ext>
          </a:extLst>
        </xdr:cNvPr>
        <xdr:cNvSpPr/>
      </xdr:nvSpPr>
      <xdr:spPr>
        <a:xfrm>
          <a:off x="7839075" y="103443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18429</xdr:rowOff>
    </xdr:from>
    <xdr:to>
      <xdr:col>50</xdr:col>
      <xdr:colOff>114300</xdr:colOff>
      <xdr:row>64</xdr:row>
      <xdr:rowOff>19251</xdr:rowOff>
    </xdr:to>
    <xdr:cxnSp macro="">
      <xdr:nvCxnSpPr>
        <xdr:cNvPr id="251" name="直線コネクタ 250">
          <a:extLst>
            <a:ext uri="{FF2B5EF4-FFF2-40B4-BE49-F238E27FC236}">
              <a16:creationId xmlns:a16="http://schemas.microsoft.com/office/drawing/2014/main" id="{1709DE5A-A6A3-4600-BADB-EA8EBDEEB833}"/>
            </a:ext>
          </a:extLst>
        </xdr:cNvPr>
        <xdr:cNvCxnSpPr/>
      </xdr:nvCxnSpPr>
      <xdr:spPr>
        <a:xfrm flipV="1">
          <a:off x="7886700" y="10381629"/>
          <a:ext cx="8001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141450</xdr:rowOff>
    </xdr:from>
    <xdr:to>
      <xdr:col>41</xdr:col>
      <xdr:colOff>101600</xdr:colOff>
      <xdr:row>64</xdr:row>
      <xdr:rowOff>71600</xdr:rowOff>
    </xdr:to>
    <xdr:sp macro="" textlink="">
      <xdr:nvSpPr>
        <xdr:cNvPr id="252" name="楕円 251">
          <a:extLst>
            <a:ext uri="{FF2B5EF4-FFF2-40B4-BE49-F238E27FC236}">
              <a16:creationId xmlns:a16="http://schemas.microsoft.com/office/drawing/2014/main" id="{D74A28D4-1F50-4A3C-AA6E-AC7210E476F3}"/>
            </a:ext>
          </a:extLst>
        </xdr:cNvPr>
        <xdr:cNvSpPr/>
      </xdr:nvSpPr>
      <xdr:spPr>
        <a:xfrm>
          <a:off x="7029450" y="10345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19251</xdr:rowOff>
    </xdr:from>
    <xdr:to>
      <xdr:col>45</xdr:col>
      <xdr:colOff>177800</xdr:colOff>
      <xdr:row>64</xdr:row>
      <xdr:rowOff>20800</xdr:rowOff>
    </xdr:to>
    <xdr:cxnSp macro="">
      <xdr:nvCxnSpPr>
        <xdr:cNvPr id="253" name="直線コネクタ 252">
          <a:extLst>
            <a:ext uri="{FF2B5EF4-FFF2-40B4-BE49-F238E27FC236}">
              <a16:creationId xmlns:a16="http://schemas.microsoft.com/office/drawing/2014/main" id="{999B6834-C5E6-4507-98DC-B516B6DB22EA}"/>
            </a:ext>
          </a:extLst>
        </xdr:cNvPr>
        <xdr:cNvCxnSpPr/>
      </xdr:nvCxnSpPr>
      <xdr:spPr>
        <a:xfrm flipV="1">
          <a:off x="7077075" y="10382451"/>
          <a:ext cx="809625"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146617</xdr:rowOff>
    </xdr:from>
    <xdr:to>
      <xdr:col>36</xdr:col>
      <xdr:colOff>165100</xdr:colOff>
      <xdr:row>64</xdr:row>
      <xdr:rowOff>76767</xdr:rowOff>
    </xdr:to>
    <xdr:sp macro="" textlink="">
      <xdr:nvSpPr>
        <xdr:cNvPr id="254" name="楕円 253">
          <a:extLst>
            <a:ext uri="{FF2B5EF4-FFF2-40B4-BE49-F238E27FC236}">
              <a16:creationId xmlns:a16="http://schemas.microsoft.com/office/drawing/2014/main" id="{9036CB1B-40B6-45AF-91C6-7456E5A3EB41}"/>
            </a:ext>
          </a:extLst>
        </xdr:cNvPr>
        <xdr:cNvSpPr/>
      </xdr:nvSpPr>
      <xdr:spPr>
        <a:xfrm>
          <a:off x="6238875" y="103447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20800</xdr:rowOff>
    </xdr:from>
    <xdr:to>
      <xdr:col>41</xdr:col>
      <xdr:colOff>50800</xdr:colOff>
      <xdr:row>64</xdr:row>
      <xdr:rowOff>25967</xdr:rowOff>
    </xdr:to>
    <xdr:cxnSp macro="">
      <xdr:nvCxnSpPr>
        <xdr:cNvPr id="255" name="直線コネクタ 254">
          <a:extLst>
            <a:ext uri="{FF2B5EF4-FFF2-40B4-BE49-F238E27FC236}">
              <a16:creationId xmlns:a16="http://schemas.microsoft.com/office/drawing/2014/main" id="{59078505-4DAE-4A9B-8852-F7534922DF76}"/>
            </a:ext>
          </a:extLst>
        </xdr:cNvPr>
        <xdr:cNvCxnSpPr/>
      </xdr:nvCxnSpPr>
      <xdr:spPr>
        <a:xfrm flipV="1">
          <a:off x="6286500" y="10384000"/>
          <a:ext cx="790575"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4D23932-3DEC-4067-9342-0CBD28BA95DD}"/>
            </a:ext>
          </a:extLst>
        </xdr:cNvPr>
        <xdr:cNvSpPr txBox="1"/>
      </xdr:nvSpPr>
      <xdr:spPr>
        <a:xfrm>
          <a:off x="8399995" y="98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B079156-94A1-43B0-BF3A-32B8782660F0}"/>
            </a:ext>
          </a:extLst>
        </xdr:cNvPr>
        <xdr:cNvSpPr txBox="1"/>
      </xdr:nvSpPr>
      <xdr:spPr>
        <a:xfrm>
          <a:off x="7609420" y="99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E7A1DE-2E99-459F-A345-B2E42C3C06EB}"/>
            </a:ext>
          </a:extLst>
        </xdr:cNvPr>
        <xdr:cNvSpPr txBox="1"/>
      </xdr:nvSpPr>
      <xdr:spPr>
        <a:xfrm>
          <a:off x="6818845" y="99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59FCC08-131F-44E9-B458-DC8C2CFE4110}"/>
            </a:ext>
          </a:extLst>
        </xdr:cNvPr>
        <xdr:cNvSpPr txBox="1"/>
      </xdr:nvSpPr>
      <xdr:spPr>
        <a:xfrm>
          <a:off x="6009220" y="99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60356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6FEEBA5-BBD2-4C95-AE01-EBC4473852C6}"/>
            </a:ext>
          </a:extLst>
        </xdr:cNvPr>
        <xdr:cNvSpPr txBox="1"/>
      </xdr:nvSpPr>
      <xdr:spPr>
        <a:xfrm>
          <a:off x="8429136" y="104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61178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A0BFC4B-A601-4865-B576-D9A8C017CDDD}"/>
            </a:ext>
          </a:extLst>
        </xdr:cNvPr>
        <xdr:cNvSpPr txBox="1"/>
      </xdr:nvSpPr>
      <xdr:spPr>
        <a:xfrm>
          <a:off x="7648086" y="1042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62727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0C03F2C-1D8E-4187-9FD8-3823E31F6CFB}"/>
            </a:ext>
          </a:extLst>
        </xdr:cNvPr>
        <xdr:cNvSpPr txBox="1"/>
      </xdr:nvSpPr>
      <xdr:spPr>
        <a:xfrm>
          <a:off x="6847986" y="104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67894</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7D0020C-BCEA-4F0A-9344-2E5C48D0B4D3}"/>
            </a:ext>
          </a:extLst>
        </xdr:cNvPr>
        <xdr:cNvSpPr txBox="1"/>
      </xdr:nvSpPr>
      <xdr:spPr>
        <a:xfrm>
          <a:off x="6038361" y="104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2CFD1BA-C938-485E-BA72-49357D35DAE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1F952E-1727-42AD-9DF3-8CE5B5140DA7}"/>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7C1645D-A1F2-4B5F-B461-1CC113BDC2F9}"/>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8DAB37F-00A1-4E2A-A87C-B74A480410B7}"/>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F119672-C12C-46C0-862A-F91B38EE6116}"/>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D3C51D3-4278-4282-8570-C30644B0569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8D1938B-B60F-4CBA-B935-4999C602E96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26866FA-94B9-49C2-AFA0-01404719E053}"/>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BE7F838-70FD-40E5-9289-1F04D34664DD}"/>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739C648-299F-4981-9B04-49FA84C67AD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4DE2C79-EB75-407E-8029-F70E3850BE43}"/>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E7B459-75A8-44D7-9D0D-02568B939FB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0C19A6F-D3BD-4EAB-BE0A-EA6A19708937}"/>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1167DC9-096E-40A9-A197-1FC5DD0DC15E}"/>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F313E8F-5326-47F3-A619-50BA504A68E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1A30025-A33F-4643-9491-CB8496AD11EC}"/>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9188D09-5D96-4C97-804F-6D9324CEBD5B}"/>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C2BE0F9-AB2E-47CF-BB3A-274C13B9A77E}"/>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010B9A0-D689-4905-B73C-775CA6EDEF7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222E1C9-2E39-40ED-88ED-545ADCCAB602}"/>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AC0E55B-2782-417D-885E-8504BFC4D208}"/>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2B6CCBB-20BD-4123-BFF4-1C7BFD94E93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21D7FDB-36A2-4229-B789-F2526B62C1F8}"/>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7F84B64-CDF2-46B6-94D8-53862CE61C0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67FEB7B-2B3A-43F6-B6A4-EB4007695938}"/>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F30C202-26E4-4CBB-817C-C197A087647D}"/>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3274684-E6A1-4116-8EA9-EBD02DA2C77A}"/>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BF412A9-4434-4E63-A2A7-E362AE250936}"/>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A0A69C6-8E55-4221-AD96-ED414D794FD7}"/>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BACD259-3AB7-4038-B15B-6F6B6377C76F}"/>
            </a:ext>
          </a:extLst>
        </xdr:cNvPr>
        <xdr:cNvSpPr txBox="1"/>
      </xdr:nvSpPr>
      <xdr:spPr>
        <a:xfrm>
          <a:off x="4219575" y="1333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62E8478C-A69F-4EF3-BAB0-A7304A826740}"/>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67EF5CAE-1B23-411C-A66F-FF71FC2A4A59}"/>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EB10F4FF-379D-4312-80B8-80E9FD55DFDF}"/>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E2A0CF45-680B-432B-8C4B-EE84398EF427}"/>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7CD8FF8-36E1-4177-B606-4D4A39824809}"/>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78A162B-8B5D-4A82-BE06-B88516239EB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EF9BD47-8C7A-4EFD-BDD9-3F2F10A4171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227674-09FF-49F1-AB95-231EDA12EC55}"/>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A0119C-CED8-4098-A72C-7715DF41D5D8}"/>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755D1D-3073-47E9-917C-70D96873A201}"/>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304" name="楕円 303">
          <a:extLst>
            <a:ext uri="{FF2B5EF4-FFF2-40B4-BE49-F238E27FC236}">
              <a16:creationId xmlns:a16="http://schemas.microsoft.com/office/drawing/2014/main" id="{2B13F1F0-FB0B-4F30-864E-4C8C9942EDBF}"/>
            </a:ext>
          </a:extLst>
        </xdr:cNvPr>
        <xdr:cNvSpPr/>
      </xdr:nvSpPr>
      <xdr:spPr>
        <a:xfrm>
          <a:off x="4124325" y="13697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74313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95AFC77-9A25-4B10-8E53-64E9BDE3345B}"/>
            </a:ext>
          </a:extLst>
        </xdr:cNvPr>
        <xdr:cNvSpPr txBox="1"/>
      </xdr:nvSpPr>
      <xdr:spPr>
        <a:xfrm>
          <a:off x="4219575" y="1367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06" name="楕円 305">
          <a:extLst>
            <a:ext uri="{FF2B5EF4-FFF2-40B4-BE49-F238E27FC236}">
              <a16:creationId xmlns:a16="http://schemas.microsoft.com/office/drawing/2014/main" id="{241EA4BE-1605-4CE7-9996-E22629543075}"/>
            </a:ext>
          </a:extLst>
        </xdr:cNvPr>
        <xdr:cNvSpPr/>
      </xdr:nvSpPr>
      <xdr:spPr>
        <a:xfrm>
          <a:off x="3381375" y="136766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146686</xdr:rowOff>
    </xdr:to>
    <xdr:cxnSp macro="">
      <xdr:nvCxnSpPr>
        <xdr:cNvPr id="307" name="直線コネクタ 306">
          <a:extLst>
            <a:ext uri="{FF2B5EF4-FFF2-40B4-BE49-F238E27FC236}">
              <a16:creationId xmlns:a16="http://schemas.microsoft.com/office/drawing/2014/main" id="{75BA3EDB-6EA1-49F1-8ADE-E5C473D95C20}"/>
            </a:ext>
          </a:extLst>
        </xdr:cNvPr>
        <xdr:cNvCxnSpPr/>
      </xdr:nvCxnSpPr>
      <xdr:spPr>
        <a:xfrm>
          <a:off x="3429000" y="13724255"/>
          <a:ext cx="752475"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8" name="楕円 307">
          <a:extLst>
            <a:ext uri="{FF2B5EF4-FFF2-40B4-BE49-F238E27FC236}">
              <a16:creationId xmlns:a16="http://schemas.microsoft.com/office/drawing/2014/main" id="{B06758ED-08D1-487F-9001-C29BE43E8924}"/>
            </a:ext>
          </a:extLst>
        </xdr:cNvPr>
        <xdr:cNvSpPr/>
      </xdr:nvSpPr>
      <xdr:spPr>
        <a:xfrm>
          <a:off x="2571750" y="13648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125730</xdr:rowOff>
    </xdr:to>
    <xdr:cxnSp macro="">
      <xdr:nvCxnSpPr>
        <xdr:cNvPr id="309" name="直線コネクタ 308">
          <a:extLst>
            <a:ext uri="{FF2B5EF4-FFF2-40B4-BE49-F238E27FC236}">
              <a16:creationId xmlns:a16="http://schemas.microsoft.com/office/drawing/2014/main" id="{25ADA9B1-C238-4D15-80C0-9DC774B16BFA}"/>
            </a:ext>
          </a:extLst>
        </xdr:cNvPr>
        <xdr:cNvCxnSpPr/>
      </xdr:nvCxnSpPr>
      <xdr:spPr>
        <a:xfrm>
          <a:off x="2619375" y="13705839"/>
          <a:ext cx="80962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10" name="楕円 309">
          <a:extLst>
            <a:ext uri="{FF2B5EF4-FFF2-40B4-BE49-F238E27FC236}">
              <a16:creationId xmlns:a16="http://schemas.microsoft.com/office/drawing/2014/main" id="{659A6EC3-769C-4942-B33C-E38F3DBC95E4}"/>
            </a:ext>
          </a:extLst>
        </xdr:cNvPr>
        <xdr:cNvSpPr/>
      </xdr:nvSpPr>
      <xdr:spPr>
        <a:xfrm>
          <a:off x="1781175" y="136232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100964</xdr:rowOff>
    </xdr:to>
    <xdr:cxnSp macro="">
      <xdr:nvCxnSpPr>
        <xdr:cNvPr id="311" name="直線コネクタ 310">
          <a:extLst>
            <a:ext uri="{FF2B5EF4-FFF2-40B4-BE49-F238E27FC236}">
              <a16:creationId xmlns:a16="http://schemas.microsoft.com/office/drawing/2014/main" id="{5F044C52-C76F-4F63-A170-CC45B73B3703}"/>
            </a:ext>
          </a:extLst>
        </xdr:cNvPr>
        <xdr:cNvCxnSpPr/>
      </xdr:nvCxnSpPr>
      <xdr:spPr>
        <a:xfrm>
          <a:off x="1828800" y="13670914"/>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164464</xdr:rowOff>
    </xdr:from>
    <xdr:to>
      <xdr:col>6</xdr:col>
      <xdr:colOff>38100</xdr:colOff>
      <xdr:row>84</xdr:row>
      <xdr:rowOff>94614</xdr:rowOff>
    </xdr:to>
    <xdr:sp macro="" textlink="">
      <xdr:nvSpPr>
        <xdr:cNvPr id="312" name="楕円 311">
          <a:extLst>
            <a:ext uri="{FF2B5EF4-FFF2-40B4-BE49-F238E27FC236}">
              <a16:creationId xmlns:a16="http://schemas.microsoft.com/office/drawing/2014/main" id="{94D42ED4-3620-4B9D-9C81-571F623C1E14}"/>
            </a:ext>
          </a:extLst>
        </xdr:cNvPr>
        <xdr:cNvSpPr/>
      </xdr:nvSpPr>
      <xdr:spPr>
        <a:xfrm>
          <a:off x="981075" y="136010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43814</xdr:rowOff>
    </xdr:from>
    <xdr:to>
      <xdr:col>10</xdr:col>
      <xdr:colOff>114300</xdr:colOff>
      <xdr:row>84</xdr:row>
      <xdr:rowOff>72389</xdr:rowOff>
    </xdr:to>
    <xdr:cxnSp macro="">
      <xdr:nvCxnSpPr>
        <xdr:cNvPr id="313" name="直線コネクタ 312">
          <a:extLst>
            <a:ext uri="{FF2B5EF4-FFF2-40B4-BE49-F238E27FC236}">
              <a16:creationId xmlns:a16="http://schemas.microsoft.com/office/drawing/2014/main" id="{47EE966B-1070-4196-BE47-0D9801707C7D}"/>
            </a:ext>
          </a:extLst>
        </xdr:cNvPr>
        <xdr:cNvCxnSpPr/>
      </xdr:nvCxnSpPr>
      <xdr:spPr>
        <a:xfrm>
          <a:off x="1028700" y="13648689"/>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48DAC0F3-DDE4-4F1C-90E2-5883C5969DCA}"/>
            </a:ext>
          </a:extLst>
        </xdr:cNvPr>
        <xdr:cNvSpPr txBox="1"/>
      </xdr:nvSpPr>
      <xdr:spPr>
        <a:xfrm>
          <a:off x="32391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33FDF5EC-3EB7-407D-87D9-50DC72585B6F}"/>
            </a:ext>
          </a:extLst>
        </xdr:cNvPr>
        <xdr:cNvSpPr txBox="1"/>
      </xdr:nvSpPr>
      <xdr:spPr>
        <a:xfrm>
          <a:off x="24390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420778D-8A9E-4382-B632-96AD45D68DFE}"/>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3816FF78-4AD9-4EF9-AC63-15080D2B7F79}"/>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18" name="n_1mainValue【公営住宅】&#10;有形固定資産減価償却率">
          <a:extLst>
            <a:ext uri="{FF2B5EF4-FFF2-40B4-BE49-F238E27FC236}">
              <a16:creationId xmlns:a16="http://schemas.microsoft.com/office/drawing/2014/main" id="{3DE53655-0546-48D0-91E4-BD46905F34D8}"/>
            </a:ext>
          </a:extLst>
        </xdr:cNvPr>
        <xdr:cNvSpPr txBox="1"/>
      </xdr:nvSpPr>
      <xdr:spPr>
        <a:xfrm>
          <a:off x="32391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19" name="n_2mainValue【公営住宅】&#10;有形固定資産減価償却率">
          <a:extLst>
            <a:ext uri="{FF2B5EF4-FFF2-40B4-BE49-F238E27FC236}">
              <a16:creationId xmlns:a16="http://schemas.microsoft.com/office/drawing/2014/main" id="{6BB27249-D02F-4FD6-A462-9FD161D7EC79}"/>
            </a:ext>
          </a:extLst>
        </xdr:cNvPr>
        <xdr:cNvSpPr txBox="1"/>
      </xdr:nvSpPr>
      <xdr:spPr>
        <a:xfrm>
          <a:off x="2439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59CC3F39-BA78-44DE-80E2-E99492904E89}"/>
            </a:ext>
          </a:extLst>
        </xdr:cNvPr>
        <xdr:cNvSpPr txBox="1"/>
      </xdr:nvSpPr>
      <xdr:spPr>
        <a:xfrm>
          <a:off x="1648469"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85741</xdr:rowOff>
    </xdr:from>
    <xdr:ext cx="405111" cy="259045"/>
    <xdr:sp macro="" textlink="">
      <xdr:nvSpPr>
        <xdr:cNvPr id="321" name="n_4mainValue【公営住宅】&#10;有形固定資産減価償却率">
          <a:extLst>
            <a:ext uri="{FF2B5EF4-FFF2-40B4-BE49-F238E27FC236}">
              <a16:creationId xmlns:a16="http://schemas.microsoft.com/office/drawing/2014/main" id="{929579A9-0B6B-4442-A15D-DC6246D15AB7}"/>
            </a:ext>
          </a:extLst>
        </xdr:cNvPr>
        <xdr:cNvSpPr txBox="1"/>
      </xdr:nvSpPr>
      <xdr:spPr>
        <a:xfrm>
          <a:off x="848369"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BBA214D-FCC3-4572-8039-ECF7AEC6067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AAF5837-29FA-46EB-B2A2-5437C9B40A46}"/>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C53A0C1-C9F7-46D7-A238-9FA2445664F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A596BC9-B575-4172-9B05-A0A2F8315348}"/>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0298374-6C34-4C47-A3C6-8798C583A1A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C298CCD-EF0E-4367-9CFB-99B0D40CC2B5}"/>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78E74A6-F6D0-4C4A-8F3E-A64285EC7E29}"/>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F4B2D8-0DAA-4995-8A00-5A1A8CAD3029}"/>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E47F13D-A55F-47E4-A599-3C879C82E7E6}"/>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1879F05-8C27-41C9-ACD2-0BEA14E7FD2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0F96480-2296-4E94-B42E-4D888CFC4330}"/>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37C4269-F7D8-4E4D-B947-A43F2156D436}"/>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6A87373D-951D-4F21-9018-7C1B5D4F5082}"/>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3C8F636-743E-44B2-999D-BCCA3FCA7940}"/>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1FCEBB03-FCDE-4FF6-9194-41ABB1896436}"/>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D11BA0C8-EF13-41F6-ACFB-284F60FD3585}"/>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8EDBA1A-3794-4D39-9954-ADA494EAFBE6}"/>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4271665-A9BA-4BE7-A666-9ECFDC7FF336}"/>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60D729D-0766-4259-8938-EB6879121A21}"/>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C94CA66-5714-41AA-86E7-C33E0473B69D}"/>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724C7C9-B72B-45D4-9B1C-7593154D55DF}"/>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307CB60-34B6-43CF-BD13-5D8C12368367}"/>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3B41A02B-4C76-4475-877A-1DD0A8F57FA9}"/>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308542A-F1FB-4E47-B2AD-1A389FC85D34}"/>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A4AB1076-5985-4A5A-9FEC-6556DE977AE5}"/>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F7528E7-EA3C-4808-BCEA-52AA2EDD326B}"/>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19FC691D-82E6-4AC8-AD65-722AC5DA5807}"/>
            </a:ext>
          </a:extLst>
        </xdr:cNvPr>
        <xdr:cNvSpPr txBox="1"/>
      </xdr:nvSpPr>
      <xdr:spPr>
        <a:xfrm>
          <a:off x="9467850" y="13727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2B57DC0B-9D8B-4787-A104-6070CA7A90EC}"/>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27C5716-276F-4ECA-9DF4-0BB1F108ECBB}"/>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B3E9BB2-8CA3-4CF5-B6D2-ABCC9FAB8779}"/>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144B588B-B725-416A-9061-A934176E2480}"/>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347EA7CC-DB6B-4043-8683-22DD98C5D7F5}"/>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3CE687A-7A50-4A9B-AED9-6DF3D64F3F49}"/>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413ED3B-9128-4263-8D2F-635760BD414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87DF8DC-435C-4C12-9C58-3BE19333DED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EDCE038-7121-43A4-A9A6-2914EA7F1E72}"/>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033D83-4F26-4FA3-9153-D275460DD509}"/>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117053</xdr:rowOff>
    </xdr:from>
    <xdr:to>
      <xdr:col>55</xdr:col>
      <xdr:colOff>50800</xdr:colOff>
      <xdr:row>86</xdr:row>
      <xdr:rowOff>47203</xdr:rowOff>
    </xdr:to>
    <xdr:sp macro="" textlink="">
      <xdr:nvSpPr>
        <xdr:cNvPr id="359" name="楕円 358">
          <a:extLst>
            <a:ext uri="{FF2B5EF4-FFF2-40B4-BE49-F238E27FC236}">
              <a16:creationId xmlns:a16="http://schemas.microsoft.com/office/drawing/2014/main" id="{2EFE4C0F-BCAB-4F46-B814-EBA9ACCD5BF6}"/>
            </a:ext>
          </a:extLst>
        </xdr:cNvPr>
        <xdr:cNvSpPr/>
      </xdr:nvSpPr>
      <xdr:spPr>
        <a:xfrm>
          <a:off x="9401175" y="138806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C51CEFB6-B8FD-4FAE-B366-FD7078D43EC9}"/>
            </a:ext>
          </a:extLst>
        </xdr:cNvPr>
        <xdr:cNvSpPr txBox="1"/>
      </xdr:nvSpPr>
      <xdr:spPr>
        <a:xfrm>
          <a:off x="9467850" y="138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117328</xdr:rowOff>
    </xdr:from>
    <xdr:to>
      <xdr:col>50</xdr:col>
      <xdr:colOff>165100</xdr:colOff>
      <xdr:row>86</xdr:row>
      <xdr:rowOff>47478</xdr:rowOff>
    </xdr:to>
    <xdr:sp macro="" textlink="">
      <xdr:nvSpPr>
        <xdr:cNvPr id="361" name="楕円 360">
          <a:extLst>
            <a:ext uri="{FF2B5EF4-FFF2-40B4-BE49-F238E27FC236}">
              <a16:creationId xmlns:a16="http://schemas.microsoft.com/office/drawing/2014/main" id="{6105DDFE-6684-490B-81A7-7BD47968A5C8}"/>
            </a:ext>
          </a:extLst>
        </xdr:cNvPr>
        <xdr:cNvSpPr/>
      </xdr:nvSpPr>
      <xdr:spPr>
        <a:xfrm>
          <a:off x="8639175" y="13880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167853</xdr:rowOff>
    </xdr:from>
    <xdr:to>
      <xdr:col>55</xdr:col>
      <xdr:colOff>0</xdr:colOff>
      <xdr:row>85</xdr:row>
      <xdr:rowOff>168128</xdr:rowOff>
    </xdr:to>
    <xdr:cxnSp macro="">
      <xdr:nvCxnSpPr>
        <xdr:cNvPr id="362" name="直線コネクタ 361">
          <a:extLst>
            <a:ext uri="{FF2B5EF4-FFF2-40B4-BE49-F238E27FC236}">
              <a16:creationId xmlns:a16="http://schemas.microsoft.com/office/drawing/2014/main" id="{2603BA31-9FB4-44F6-941D-17795D04D855}"/>
            </a:ext>
          </a:extLst>
        </xdr:cNvPr>
        <xdr:cNvCxnSpPr/>
      </xdr:nvCxnSpPr>
      <xdr:spPr>
        <a:xfrm flipV="1">
          <a:off x="8686800" y="13928303"/>
          <a:ext cx="74295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117464</xdr:rowOff>
    </xdr:from>
    <xdr:to>
      <xdr:col>46</xdr:col>
      <xdr:colOff>38100</xdr:colOff>
      <xdr:row>86</xdr:row>
      <xdr:rowOff>47614</xdr:rowOff>
    </xdr:to>
    <xdr:sp macro="" textlink="">
      <xdr:nvSpPr>
        <xdr:cNvPr id="363" name="楕円 362">
          <a:extLst>
            <a:ext uri="{FF2B5EF4-FFF2-40B4-BE49-F238E27FC236}">
              <a16:creationId xmlns:a16="http://schemas.microsoft.com/office/drawing/2014/main" id="{E1A06F16-E9D0-4B83-850E-36ADF864F4BD}"/>
            </a:ext>
          </a:extLst>
        </xdr:cNvPr>
        <xdr:cNvSpPr/>
      </xdr:nvSpPr>
      <xdr:spPr>
        <a:xfrm>
          <a:off x="7839075" y="13881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168128</xdr:rowOff>
    </xdr:from>
    <xdr:to>
      <xdr:col>50</xdr:col>
      <xdr:colOff>114300</xdr:colOff>
      <xdr:row>85</xdr:row>
      <xdr:rowOff>168264</xdr:rowOff>
    </xdr:to>
    <xdr:cxnSp macro="">
      <xdr:nvCxnSpPr>
        <xdr:cNvPr id="364" name="直線コネクタ 363">
          <a:extLst>
            <a:ext uri="{FF2B5EF4-FFF2-40B4-BE49-F238E27FC236}">
              <a16:creationId xmlns:a16="http://schemas.microsoft.com/office/drawing/2014/main" id="{7AB3AF28-D376-45ED-9166-AC3E99C0B6D0}"/>
            </a:ext>
          </a:extLst>
        </xdr:cNvPr>
        <xdr:cNvCxnSpPr/>
      </xdr:nvCxnSpPr>
      <xdr:spPr>
        <a:xfrm flipV="1">
          <a:off x="7886700" y="13928578"/>
          <a:ext cx="8001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117830</xdr:rowOff>
    </xdr:from>
    <xdr:to>
      <xdr:col>41</xdr:col>
      <xdr:colOff>101600</xdr:colOff>
      <xdr:row>86</xdr:row>
      <xdr:rowOff>47980</xdr:rowOff>
    </xdr:to>
    <xdr:sp macro="" textlink="">
      <xdr:nvSpPr>
        <xdr:cNvPr id="365" name="楕円 364">
          <a:extLst>
            <a:ext uri="{FF2B5EF4-FFF2-40B4-BE49-F238E27FC236}">
              <a16:creationId xmlns:a16="http://schemas.microsoft.com/office/drawing/2014/main" id="{08351D8F-93FF-4CE8-A3CA-2DB8C4D4D4C1}"/>
            </a:ext>
          </a:extLst>
        </xdr:cNvPr>
        <xdr:cNvSpPr/>
      </xdr:nvSpPr>
      <xdr:spPr>
        <a:xfrm>
          <a:off x="7029450" y="138846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168264</xdr:rowOff>
    </xdr:from>
    <xdr:to>
      <xdr:col>45</xdr:col>
      <xdr:colOff>177800</xdr:colOff>
      <xdr:row>85</xdr:row>
      <xdr:rowOff>168630</xdr:rowOff>
    </xdr:to>
    <xdr:cxnSp macro="">
      <xdr:nvCxnSpPr>
        <xdr:cNvPr id="366" name="直線コネクタ 365">
          <a:extLst>
            <a:ext uri="{FF2B5EF4-FFF2-40B4-BE49-F238E27FC236}">
              <a16:creationId xmlns:a16="http://schemas.microsoft.com/office/drawing/2014/main" id="{7B93F708-ABB7-4DAB-950D-91B3219B3DC2}"/>
            </a:ext>
          </a:extLst>
        </xdr:cNvPr>
        <xdr:cNvCxnSpPr/>
      </xdr:nvCxnSpPr>
      <xdr:spPr>
        <a:xfrm flipV="1">
          <a:off x="7077075" y="139287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118334</xdr:rowOff>
    </xdr:from>
    <xdr:to>
      <xdr:col>36</xdr:col>
      <xdr:colOff>165100</xdr:colOff>
      <xdr:row>86</xdr:row>
      <xdr:rowOff>48484</xdr:rowOff>
    </xdr:to>
    <xdr:sp macro="" textlink="">
      <xdr:nvSpPr>
        <xdr:cNvPr id="367" name="楕円 366">
          <a:extLst>
            <a:ext uri="{FF2B5EF4-FFF2-40B4-BE49-F238E27FC236}">
              <a16:creationId xmlns:a16="http://schemas.microsoft.com/office/drawing/2014/main" id="{178781CA-67C7-45FB-B3D6-B08D7A946503}"/>
            </a:ext>
          </a:extLst>
        </xdr:cNvPr>
        <xdr:cNvSpPr/>
      </xdr:nvSpPr>
      <xdr:spPr>
        <a:xfrm>
          <a:off x="6238875" y="1388513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168630</xdr:rowOff>
    </xdr:from>
    <xdr:to>
      <xdr:col>41</xdr:col>
      <xdr:colOff>50800</xdr:colOff>
      <xdr:row>85</xdr:row>
      <xdr:rowOff>169134</xdr:rowOff>
    </xdr:to>
    <xdr:cxnSp macro="">
      <xdr:nvCxnSpPr>
        <xdr:cNvPr id="368" name="直線コネクタ 367">
          <a:extLst>
            <a:ext uri="{FF2B5EF4-FFF2-40B4-BE49-F238E27FC236}">
              <a16:creationId xmlns:a16="http://schemas.microsoft.com/office/drawing/2014/main" id="{83C6695E-EC68-43C3-8B21-8881767156CA}"/>
            </a:ext>
          </a:extLst>
        </xdr:cNvPr>
        <xdr:cNvCxnSpPr/>
      </xdr:nvCxnSpPr>
      <xdr:spPr>
        <a:xfrm flipV="1">
          <a:off x="6286500" y="13922730"/>
          <a:ext cx="790575"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12C6B4AF-4FC2-448D-A98B-BBAFC1F9D837}"/>
            </a:ext>
          </a:extLst>
        </xdr:cNvPr>
        <xdr:cNvSpPr txBox="1"/>
      </xdr:nvSpPr>
      <xdr:spPr>
        <a:xfrm>
          <a:off x="8458277" y="1365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87720411-F2FD-4BA3-B2A6-5A77E82FF840}"/>
            </a:ext>
          </a:extLst>
        </xdr:cNvPr>
        <xdr:cNvSpPr txBox="1"/>
      </xdr:nvSpPr>
      <xdr:spPr>
        <a:xfrm>
          <a:off x="7677227" y="136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6A61A74E-DA8D-4441-83CA-272060C01AFC}"/>
            </a:ext>
          </a:extLst>
        </xdr:cNvPr>
        <xdr:cNvSpPr txBox="1"/>
      </xdr:nvSpPr>
      <xdr:spPr>
        <a:xfrm>
          <a:off x="6867602" y="1364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DFE9E684-EF48-44A6-AD11-62677B00A831}"/>
            </a:ext>
          </a:extLst>
        </xdr:cNvPr>
        <xdr:cNvSpPr txBox="1"/>
      </xdr:nvSpPr>
      <xdr:spPr>
        <a:xfrm>
          <a:off x="6067502" y="1365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38605</xdr:rowOff>
    </xdr:from>
    <xdr:ext cx="469744" cy="259045"/>
    <xdr:sp macro="" textlink="">
      <xdr:nvSpPr>
        <xdr:cNvPr id="373" name="n_1mainValue【公営住宅】&#10;一人当たり面積">
          <a:extLst>
            <a:ext uri="{FF2B5EF4-FFF2-40B4-BE49-F238E27FC236}">
              <a16:creationId xmlns:a16="http://schemas.microsoft.com/office/drawing/2014/main" id="{2958B344-C6E5-4354-8F25-9AA2353F6BC6}"/>
            </a:ext>
          </a:extLst>
        </xdr:cNvPr>
        <xdr:cNvSpPr txBox="1"/>
      </xdr:nvSpPr>
      <xdr:spPr>
        <a:xfrm>
          <a:off x="8458277" y="139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38741</xdr:rowOff>
    </xdr:from>
    <xdr:ext cx="469744" cy="259045"/>
    <xdr:sp macro="" textlink="">
      <xdr:nvSpPr>
        <xdr:cNvPr id="374" name="n_2mainValue【公営住宅】&#10;一人当たり面積">
          <a:extLst>
            <a:ext uri="{FF2B5EF4-FFF2-40B4-BE49-F238E27FC236}">
              <a16:creationId xmlns:a16="http://schemas.microsoft.com/office/drawing/2014/main" id="{37541586-83DF-4A15-90BF-7C138CE12CE3}"/>
            </a:ext>
          </a:extLst>
        </xdr:cNvPr>
        <xdr:cNvSpPr txBox="1"/>
      </xdr:nvSpPr>
      <xdr:spPr>
        <a:xfrm>
          <a:off x="7677227" y="139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39107</xdr:rowOff>
    </xdr:from>
    <xdr:ext cx="469744" cy="259045"/>
    <xdr:sp macro="" textlink="">
      <xdr:nvSpPr>
        <xdr:cNvPr id="375" name="n_3mainValue【公営住宅】&#10;一人当たり面積">
          <a:extLst>
            <a:ext uri="{FF2B5EF4-FFF2-40B4-BE49-F238E27FC236}">
              <a16:creationId xmlns:a16="http://schemas.microsoft.com/office/drawing/2014/main" id="{49C5F70B-085D-476A-B628-44E748AEE081}"/>
            </a:ext>
          </a:extLst>
        </xdr:cNvPr>
        <xdr:cNvSpPr txBox="1"/>
      </xdr:nvSpPr>
      <xdr:spPr>
        <a:xfrm>
          <a:off x="6867602" y="139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39611</xdr:rowOff>
    </xdr:from>
    <xdr:ext cx="469744" cy="259045"/>
    <xdr:sp macro="" textlink="">
      <xdr:nvSpPr>
        <xdr:cNvPr id="376" name="n_4mainValue【公営住宅】&#10;一人当たり面積">
          <a:extLst>
            <a:ext uri="{FF2B5EF4-FFF2-40B4-BE49-F238E27FC236}">
              <a16:creationId xmlns:a16="http://schemas.microsoft.com/office/drawing/2014/main" id="{3902E474-599D-489F-ACE5-E263701E2987}"/>
            </a:ext>
          </a:extLst>
        </xdr:cNvPr>
        <xdr:cNvSpPr txBox="1"/>
      </xdr:nvSpPr>
      <xdr:spPr>
        <a:xfrm>
          <a:off x="6067502" y="1396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39ECA7F-6F8C-45F6-A7CD-F61973A809E4}"/>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DC6DD1C-622A-4A25-B753-4E5F56150FB9}"/>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E786C91-40A6-425B-9159-97D2035F8A1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76701B3-0798-4F6D-95E8-17FA4D67DF4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5B77B3D-D628-46E4-A8FE-B5952E8F852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0D87D9C-DAFE-41DA-B5DC-85AAAF4BE91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DAEF7E8-BCA1-49AE-918D-C0C5F0E1C10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563FC68-C847-4931-A259-F7BD220077A6}"/>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25F0A31-2060-4A82-90BA-2509E25BD827}"/>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F58AA4A-C33A-4BA1-809B-D70C60C2315F}"/>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A44D2B1-D594-4A2E-8BC6-98EE0D1578B9}"/>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2A3BA1EC-B11C-4C79-B0E1-6ACD7970FB17}"/>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04F0D31-490A-41D6-B970-0098C771BD5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DD0D1C0-FBBA-4CE3-A101-58FC11440E81}"/>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B936A0D5-969B-4D4E-9B09-4EC4EF9665C6}"/>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200B46B9-FAD1-412F-8D1A-01B1D23761F6}"/>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1E97860E-5144-4CB2-86FF-23C4043F9488}"/>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C85953C7-0832-48E0-A6DA-BC9D475C1964}"/>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A1DBB97-3A63-4A6A-B8BF-F3DA0C80AEAB}"/>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A18AAD31-6238-48FF-AD36-669A667C142C}"/>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4F344B33-D5E6-4448-8D86-A25120585D2E}"/>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E6346966-F672-4CE2-ACAF-49C9FE8E4097}"/>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EF4C1CA4-0E4F-4751-B4E7-3806E63EEDB4}"/>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3461EDD-E430-4885-AD8E-B2ACDC2FB659}"/>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0F519BB-2EC0-4666-8C03-717E221C58E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7726D4BF-4E71-4CD0-A951-78BE4562A5DD}"/>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88525AB5-5BE9-4317-B7DF-4A40771A42E2}"/>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4D0400E6-45C5-4602-B42A-9D287B0D2844}"/>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55BB2-9519-4E2F-8A10-2AFE89EF69E7}"/>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8199DD5D-65B0-45FA-B8DC-92A9297DCDE6}"/>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F04DF365-4556-4AE8-83CA-5EFDDADF4D85}"/>
            </a:ext>
          </a:extLst>
        </xdr:cNvPr>
        <xdr:cNvSpPr txBox="1"/>
      </xdr:nvSpPr>
      <xdr:spPr>
        <a:xfrm>
          <a:off x="4219575" y="17103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EA6AFD65-BCF2-4B26-A816-26313B18E9FC}"/>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D365FD47-35DB-47C3-9BF8-143968C05B83}"/>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E0DD316B-BE60-4B1B-B807-204A2D45C0E4}"/>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909BDA14-8AE3-4C5F-8350-A5A5832BFA15}"/>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201A916A-CF9E-461E-8FA3-149AFF87CD05}"/>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315FBA2-519C-4E21-BBD2-9E2CAB37E254}"/>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4B2023C-D21E-45FE-856E-F127E5BF7B1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2AAC5E6-6FC2-47A8-A695-348A2464DC12}"/>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9C8D0A2-FDA6-415B-81D8-59EA4039817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824954C-A43E-4D6F-A547-E134788DE4BF}"/>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89081</xdr:rowOff>
    </xdr:from>
    <xdr:to>
      <xdr:col>24</xdr:col>
      <xdr:colOff>114300</xdr:colOff>
      <xdr:row>105</xdr:row>
      <xdr:rowOff>19231</xdr:rowOff>
    </xdr:to>
    <xdr:sp macro="" textlink="">
      <xdr:nvSpPr>
        <xdr:cNvPr id="418" name="楕円 417">
          <a:extLst>
            <a:ext uri="{FF2B5EF4-FFF2-40B4-BE49-F238E27FC236}">
              <a16:creationId xmlns:a16="http://schemas.microsoft.com/office/drawing/2014/main" id="{2DDF73BC-C720-4BE4-BAD4-6642812F6EE5}"/>
            </a:ext>
          </a:extLst>
        </xdr:cNvPr>
        <xdr:cNvSpPr/>
      </xdr:nvSpPr>
      <xdr:spPr>
        <a:xfrm>
          <a:off x="4124325" y="169261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111958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6A707E9A-6E7C-49DE-AFF8-D2E9D58F6BBA}"/>
            </a:ext>
          </a:extLst>
        </xdr:cNvPr>
        <xdr:cNvSpPr txBox="1"/>
      </xdr:nvSpPr>
      <xdr:spPr>
        <a:xfrm>
          <a:off x="4219575" y="16790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56424</xdr:rowOff>
    </xdr:from>
    <xdr:to>
      <xdr:col>20</xdr:col>
      <xdr:colOff>38100</xdr:colOff>
      <xdr:row>104</xdr:row>
      <xdr:rowOff>158024</xdr:rowOff>
    </xdr:to>
    <xdr:sp macro="" textlink="">
      <xdr:nvSpPr>
        <xdr:cNvPr id="420" name="楕円 419">
          <a:extLst>
            <a:ext uri="{FF2B5EF4-FFF2-40B4-BE49-F238E27FC236}">
              <a16:creationId xmlns:a16="http://schemas.microsoft.com/office/drawing/2014/main" id="{B5268F6D-46BF-4AC5-AAFD-4FA10E9C9F42}"/>
            </a:ext>
          </a:extLst>
        </xdr:cNvPr>
        <xdr:cNvSpPr/>
      </xdr:nvSpPr>
      <xdr:spPr>
        <a:xfrm>
          <a:off x="3381375" y="168966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107224</xdr:rowOff>
    </xdr:from>
    <xdr:to>
      <xdr:col>24</xdr:col>
      <xdr:colOff>63500</xdr:colOff>
      <xdr:row>104</xdr:row>
      <xdr:rowOff>139881</xdr:rowOff>
    </xdr:to>
    <xdr:cxnSp macro="">
      <xdr:nvCxnSpPr>
        <xdr:cNvPr id="421" name="直線コネクタ 420">
          <a:extLst>
            <a:ext uri="{FF2B5EF4-FFF2-40B4-BE49-F238E27FC236}">
              <a16:creationId xmlns:a16="http://schemas.microsoft.com/office/drawing/2014/main" id="{C937157D-4FE4-49ED-AF0C-E8E75E815080}"/>
            </a:ext>
          </a:extLst>
        </xdr:cNvPr>
        <xdr:cNvCxnSpPr/>
      </xdr:nvCxnSpPr>
      <xdr:spPr>
        <a:xfrm>
          <a:off x="3429000" y="16944249"/>
          <a:ext cx="7524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422" name="楕円 421">
          <a:extLst>
            <a:ext uri="{FF2B5EF4-FFF2-40B4-BE49-F238E27FC236}">
              <a16:creationId xmlns:a16="http://schemas.microsoft.com/office/drawing/2014/main" id="{A0A1F71C-EEA3-4092-9835-DFFCD24625CA}"/>
            </a:ext>
          </a:extLst>
        </xdr:cNvPr>
        <xdr:cNvSpPr/>
      </xdr:nvSpPr>
      <xdr:spPr>
        <a:xfrm>
          <a:off x="2571750" y="168704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77832</xdr:rowOff>
    </xdr:from>
    <xdr:to>
      <xdr:col>19</xdr:col>
      <xdr:colOff>177800</xdr:colOff>
      <xdr:row>104</xdr:row>
      <xdr:rowOff>107224</xdr:rowOff>
    </xdr:to>
    <xdr:cxnSp macro="">
      <xdr:nvCxnSpPr>
        <xdr:cNvPr id="423" name="直線コネクタ 422">
          <a:extLst>
            <a:ext uri="{FF2B5EF4-FFF2-40B4-BE49-F238E27FC236}">
              <a16:creationId xmlns:a16="http://schemas.microsoft.com/office/drawing/2014/main" id="{624F34C8-0D01-4BFC-9D5E-C2D41275158F}"/>
            </a:ext>
          </a:extLst>
        </xdr:cNvPr>
        <xdr:cNvCxnSpPr/>
      </xdr:nvCxnSpPr>
      <xdr:spPr>
        <a:xfrm>
          <a:off x="2619375" y="16918032"/>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4" name="楕円 423">
          <a:extLst>
            <a:ext uri="{FF2B5EF4-FFF2-40B4-BE49-F238E27FC236}">
              <a16:creationId xmlns:a16="http://schemas.microsoft.com/office/drawing/2014/main" id="{3897B9F8-7356-4401-A6F3-FBAA73532886}"/>
            </a:ext>
          </a:extLst>
        </xdr:cNvPr>
        <xdr:cNvSpPr/>
      </xdr:nvSpPr>
      <xdr:spPr>
        <a:xfrm>
          <a:off x="1781175" y="168475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77832</xdr:rowOff>
    </xdr:to>
    <xdr:cxnSp macro="">
      <xdr:nvCxnSpPr>
        <xdr:cNvPr id="425" name="直線コネクタ 424">
          <a:extLst>
            <a:ext uri="{FF2B5EF4-FFF2-40B4-BE49-F238E27FC236}">
              <a16:creationId xmlns:a16="http://schemas.microsoft.com/office/drawing/2014/main" id="{7ED8C93A-6860-4F66-AD20-4BB1DFFEAB61}"/>
            </a:ext>
          </a:extLst>
        </xdr:cNvPr>
        <xdr:cNvCxnSpPr/>
      </xdr:nvCxnSpPr>
      <xdr:spPr>
        <a:xfrm>
          <a:off x="1828800" y="16895173"/>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152763</xdr:rowOff>
    </xdr:from>
    <xdr:to>
      <xdr:col>6</xdr:col>
      <xdr:colOff>38100</xdr:colOff>
      <xdr:row>104</xdr:row>
      <xdr:rowOff>82913</xdr:rowOff>
    </xdr:to>
    <xdr:sp macro="" textlink="">
      <xdr:nvSpPr>
        <xdr:cNvPr id="426" name="楕円 425">
          <a:extLst>
            <a:ext uri="{FF2B5EF4-FFF2-40B4-BE49-F238E27FC236}">
              <a16:creationId xmlns:a16="http://schemas.microsoft.com/office/drawing/2014/main" id="{21D395A4-734C-41A3-911C-348D87ED5F65}"/>
            </a:ext>
          </a:extLst>
        </xdr:cNvPr>
        <xdr:cNvSpPr/>
      </xdr:nvSpPr>
      <xdr:spPr>
        <a:xfrm>
          <a:off x="981075" y="16831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32113</xdr:rowOff>
    </xdr:from>
    <xdr:to>
      <xdr:col>10</xdr:col>
      <xdr:colOff>114300</xdr:colOff>
      <xdr:row>104</xdr:row>
      <xdr:rowOff>54973</xdr:rowOff>
    </xdr:to>
    <xdr:cxnSp macro="">
      <xdr:nvCxnSpPr>
        <xdr:cNvPr id="427" name="直線コネクタ 426">
          <a:extLst>
            <a:ext uri="{FF2B5EF4-FFF2-40B4-BE49-F238E27FC236}">
              <a16:creationId xmlns:a16="http://schemas.microsoft.com/office/drawing/2014/main" id="{664C723F-58D0-442D-9457-7BE987A80177}"/>
            </a:ext>
          </a:extLst>
        </xdr:cNvPr>
        <xdr:cNvCxnSpPr/>
      </xdr:nvCxnSpPr>
      <xdr:spPr>
        <a:xfrm>
          <a:off x="1028700" y="16869138"/>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CCE97EC0-9A28-4871-BDA5-4569B12A9DB1}"/>
            </a:ext>
          </a:extLst>
        </xdr:cNvPr>
        <xdr:cNvSpPr txBox="1"/>
      </xdr:nvSpPr>
      <xdr:spPr>
        <a:xfrm>
          <a:off x="3239144" y="1717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37306CD4-E076-4FAC-BC24-6AC6E494BC5C}"/>
            </a:ext>
          </a:extLst>
        </xdr:cNvPr>
        <xdr:cNvSpPr txBox="1"/>
      </xdr:nvSpPr>
      <xdr:spPr>
        <a:xfrm>
          <a:off x="2439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F5A71FB3-9A54-47F4-B7C5-42DC851DA24D}"/>
            </a:ext>
          </a:extLst>
        </xdr:cNvPr>
        <xdr:cNvSpPr txBox="1"/>
      </xdr:nvSpPr>
      <xdr:spPr>
        <a:xfrm>
          <a:off x="164846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097AFB69-7A6A-4ADB-AE19-5B70A73C668E}"/>
            </a:ext>
          </a:extLst>
        </xdr:cNvPr>
        <xdr:cNvSpPr txBox="1"/>
      </xdr:nvSpPr>
      <xdr:spPr>
        <a:xfrm>
          <a:off x="848369" y="170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3101</xdr:rowOff>
    </xdr:from>
    <xdr:ext cx="405111" cy="259045"/>
    <xdr:sp macro="" textlink="">
      <xdr:nvSpPr>
        <xdr:cNvPr id="432" name="n_1mainValue【港湾・漁港】&#10;有形固定資産減価償却率">
          <a:extLst>
            <a:ext uri="{FF2B5EF4-FFF2-40B4-BE49-F238E27FC236}">
              <a16:creationId xmlns:a16="http://schemas.microsoft.com/office/drawing/2014/main" id="{DB11A480-6161-49B1-98BE-8F112011FAC2}"/>
            </a:ext>
          </a:extLst>
        </xdr:cNvPr>
        <xdr:cNvSpPr txBox="1"/>
      </xdr:nvSpPr>
      <xdr:spPr>
        <a:xfrm>
          <a:off x="3239144" y="16681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33" name="n_2mainValue【港湾・漁港】&#10;有形固定資産減価償却率">
          <a:extLst>
            <a:ext uri="{FF2B5EF4-FFF2-40B4-BE49-F238E27FC236}">
              <a16:creationId xmlns:a16="http://schemas.microsoft.com/office/drawing/2014/main" id="{16DE7C66-979E-4DBB-A10C-3D703424513A}"/>
            </a:ext>
          </a:extLst>
        </xdr:cNvPr>
        <xdr:cNvSpPr txBox="1"/>
      </xdr:nvSpPr>
      <xdr:spPr>
        <a:xfrm>
          <a:off x="2439044" y="166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4" name="n_3mainValue【港湾・漁港】&#10;有形固定資産減価償却率">
          <a:extLst>
            <a:ext uri="{FF2B5EF4-FFF2-40B4-BE49-F238E27FC236}">
              <a16:creationId xmlns:a16="http://schemas.microsoft.com/office/drawing/2014/main" id="{4576C3B6-6C83-4D04-8383-089529B2AE9C}"/>
            </a:ext>
          </a:extLst>
        </xdr:cNvPr>
        <xdr:cNvSpPr txBox="1"/>
      </xdr:nvSpPr>
      <xdr:spPr>
        <a:xfrm>
          <a:off x="1648469" y="16641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99440</xdr:rowOff>
    </xdr:from>
    <xdr:ext cx="405111" cy="259045"/>
    <xdr:sp macro="" textlink="">
      <xdr:nvSpPr>
        <xdr:cNvPr id="435" name="n_4mainValue【港湾・漁港】&#10;有形固定資産減価償却率">
          <a:extLst>
            <a:ext uri="{FF2B5EF4-FFF2-40B4-BE49-F238E27FC236}">
              <a16:creationId xmlns:a16="http://schemas.microsoft.com/office/drawing/2014/main" id="{8AC95F80-CA9C-459D-8CF0-D03D7E0DFDCA}"/>
            </a:ext>
          </a:extLst>
        </xdr:cNvPr>
        <xdr:cNvSpPr txBox="1"/>
      </xdr:nvSpPr>
      <xdr:spPr>
        <a:xfrm>
          <a:off x="848369" y="1661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F9B79B2-7539-4101-9BD1-AA906E00EA94}"/>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D52F60A-BF69-4885-B2B6-75D890E49B20}"/>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299EC2BD-70F1-43CC-A911-FBAF896AA79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1E4C9FB-6087-4E33-BE93-E9CCDFAE5DF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753E42D-5E41-436E-8EE8-78D15C4B5D45}"/>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D3A57320-BA08-4E2E-840F-049410B7B3AF}"/>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DF832D5-922E-4D53-8351-79E34E1A6F46}"/>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F2F14C72-DFD4-4AE2-A7D0-BA357DC9779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7A32D0C-6DEE-4430-B97E-F06C14A41EE7}"/>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EA772C6-64B6-43DB-87F7-480E514645E5}"/>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634E690B-E2F8-4F46-AC19-448D823F2534}"/>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2EB15A2-EA32-4B41-BBBB-DD7BBACD4759}"/>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E9D24BDE-3182-4F05-BC31-7D091369572E}"/>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DD9AB341-830E-4796-94B8-82B2D99B85A4}"/>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7E96BE79-1B98-48A1-8D9A-6BCC25C70FC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602229B8-E761-43ED-ADFE-F267583ABEEE}"/>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C58AB3C0-0634-4720-A54D-586B37A594F3}"/>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421BA97B-BDD8-45DD-8996-04075A5DADE6}"/>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56F5130-BD14-40DA-905C-A98FC7E343B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79BB4A64-78DC-4036-AC7E-BEDA7BED2DD0}"/>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05F3FBB-FF08-447E-90ED-8A8F520354B4}"/>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92CA3686-45C3-4F98-8A5E-0A3C64A7C177}"/>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C1B75654-8255-4D31-AE88-9DBAACFB3BF8}"/>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583B573-B1FB-40E1-8E46-CD7FDA7D7822}"/>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6432142E-E651-483E-84D0-384C8030B3DC}"/>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66C74223-8AFE-48B0-AF05-6BB760C248FF}"/>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CAC46669-C054-4CB1-8831-D86D274625BB}"/>
            </a:ext>
          </a:extLst>
        </xdr:cNvPr>
        <xdr:cNvSpPr txBox="1"/>
      </xdr:nvSpPr>
      <xdr:spPr>
        <a:xfrm>
          <a:off x="9467850" y="1717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5A1E600F-C596-4475-9D6D-B3E657C1A3DD}"/>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1532ADC1-B8DF-4798-9D65-61A64A628B5C}"/>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EBD0F4B5-4717-4F7D-B5DA-E1CDDF43E7C7}"/>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41C48B5B-C42E-433A-9C32-A5176C3EFD76}"/>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3C1B6935-3FE6-4A1C-B2D1-ED14A040BABF}"/>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B8CF376-F9A8-46C8-83D1-FF441DA30C3C}"/>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AD4BFD6-73FD-48D0-AB78-2EAFD99EE237}"/>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C120C98-9BC4-4286-821C-F684B151FFE6}"/>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C8E9617-3E52-42E8-B62D-38EAD02D85B9}"/>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A53BE4B-90DD-41B1-8F49-2258FC9B41F4}"/>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100194</xdr:rowOff>
    </xdr:from>
    <xdr:to>
      <xdr:col>55</xdr:col>
      <xdr:colOff>50800</xdr:colOff>
      <xdr:row>108</xdr:row>
      <xdr:rowOff>30344</xdr:rowOff>
    </xdr:to>
    <xdr:sp macro="" textlink="">
      <xdr:nvSpPr>
        <xdr:cNvPr id="473" name="楕円 472">
          <a:extLst>
            <a:ext uri="{FF2B5EF4-FFF2-40B4-BE49-F238E27FC236}">
              <a16:creationId xmlns:a16="http://schemas.microsoft.com/office/drawing/2014/main" id="{C98A1C27-BC52-40A6-AA58-003C5BAFCB2A}"/>
            </a:ext>
          </a:extLst>
        </xdr:cNvPr>
        <xdr:cNvSpPr/>
      </xdr:nvSpPr>
      <xdr:spPr>
        <a:xfrm>
          <a:off x="9401175" y="1742934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15121</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AE8777F9-0275-4105-BB8B-D11D467BEC32}"/>
            </a:ext>
          </a:extLst>
        </xdr:cNvPr>
        <xdr:cNvSpPr txBox="1"/>
      </xdr:nvSpPr>
      <xdr:spPr>
        <a:xfrm>
          <a:off x="9467850" y="1733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100985</xdr:rowOff>
    </xdr:from>
    <xdr:to>
      <xdr:col>50</xdr:col>
      <xdr:colOff>165100</xdr:colOff>
      <xdr:row>108</xdr:row>
      <xdr:rowOff>31135</xdr:rowOff>
    </xdr:to>
    <xdr:sp macro="" textlink="">
      <xdr:nvSpPr>
        <xdr:cNvPr id="475" name="楕円 474">
          <a:extLst>
            <a:ext uri="{FF2B5EF4-FFF2-40B4-BE49-F238E27FC236}">
              <a16:creationId xmlns:a16="http://schemas.microsoft.com/office/drawing/2014/main" id="{EBC29CC1-9F3C-4474-B966-0127C3AD8002}"/>
            </a:ext>
          </a:extLst>
        </xdr:cNvPr>
        <xdr:cNvSpPr/>
      </xdr:nvSpPr>
      <xdr:spPr>
        <a:xfrm>
          <a:off x="8639175" y="174301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150994</xdr:rowOff>
    </xdr:from>
    <xdr:to>
      <xdr:col>55</xdr:col>
      <xdr:colOff>0</xdr:colOff>
      <xdr:row>107</xdr:row>
      <xdr:rowOff>151785</xdr:rowOff>
    </xdr:to>
    <xdr:cxnSp macro="">
      <xdr:nvCxnSpPr>
        <xdr:cNvPr id="476" name="直線コネクタ 475">
          <a:extLst>
            <a:ext uri="{FF2B5EF4-FFF2-40B4-BE49-F238E27FC236}">
              <a16:creationId xmlns:a16="http://schemas.microsoft.com/office/drawing/2014/main" id="{725A833C-BAC2-425B-AF4F-09C55F8B79CC}"/>
            </a:ext>
          </a:extLst>
        </xdr:cNvPr>
        <xdr:cNvCxnSpPr/>
      </xdr:nvCxnSpPr>
      <xdr:spPr>
        <a:xfrm flipV="1">
          <a:off x="8686800" y="17476969"/>
          <a:ext cx="74295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101975</xdr:rowOff>
    </xdr:from>
    <xdr:to>
      <xdr:col>46</xdr:col>
      <xdr:colOff>38100</xdr:colOff>
      <xdr:row>108</xdr:row>
      <xdr:rowOff>32125</xdr:rowOff>
    </xdr:to>
    <xdr:sp macro="" textlink="">
      <xdr:nvSpPr>
        <xdr:cNvPr id="477" name="楕円 476">
          <a:extLst>
            <a:ext uri="{FF2B5EF4-FFF2-40B4-BE49-F238E27FC236}">
              <a16:creationId xmlns:a16="http://schemas.microsoft.com/office/drawing/2014/main" id="{BABC1B42-71BC-4D80-81F1-D50F4D4A1D8A}"/>
            </a:ext>
          </a:extLst>
        </xdr:cNvPr>
        <xdr:cNvSpPr/>
      </xdr:nvSpPr>
      <xdr:spPr>
        <a:xfrm>
          <a:off x="7839075" y="174311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151785</xdr:rowOff>
    </xdr:from>
    <xdr:to>
      <xdr:col>50</xdr:col>
      <xdr:colOff>114300</xdr:colOff>
      <xdr:row>107</xdr:row>
      <xdr:rowOff>152775</xdr:rowOff>
    </xdr:to>
    <xdr:cxnSp macro="">
      <xdr:nvCxnSpPr>
        <xdr:cNvPr id="478" name="直線コネクタ 477">
          <a:extLst>
            <a:ext uri="{FF2B5EF4-FFF2-40B4-BE49-F238E27FC236}">
              <a16:creationId xmlns:a16="http://schemas.microsoft.com/office/drawing/2014/main" id="{25916172-872E-4EDB-9DBC-95DF9FBE2406}"/>
            </a:ext>
          </a:extLst>
        </xdr:cNvPr>
        <xdr:cNvCxnSpPr/>
      </xdr:nvCxnSpPr>
      <xdr:spPr>
        <a:xfrm flipV="1">
          <a:off x="7886700" y="17477760"/>
          <a:ext cx="8001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103087</xdr:rowOff>
    </xdr:from>
    <xdr:to>
      <xdr:col>41</xdr:col>
      <xdr:colOff>101600</xdr:colOff>
      <xdr:row>108</xdr:row>
      <xdr:rowOff>33237</xdr:rowOff>
    </xdr:to>
    <xdr:sp macro="" textlink="">
      <xdr:nvSpPr>
        <xdr:cNvPr id="479" name="楕円 478">
          <a:extLst>
            <a:ext uri="{FF2B5EF4-FFF2-40B4-BE49-F238E27FC236}">
              <a16:creationId xmlns:a16="http://schemas.microsoft.com/office/drawing/2014/main" id="{A7B6FC68-0513-45F4-A76A-81769641E8E4}"/>
            </a:ext>
          </a:extLst>
        </xdr:cNvPr>
        <xdr:cNvSpPr/>
      </xdr:nvSpPr>
      <xdr:spPr>
        <a:xfrm>
          <a:off x="7029450" y="174322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152775</xdr:rowOff>
    </xdr:from>
    <xdr:to>
      <xdr:col>45</xdr:col>
      <xdr:colOff>177800</xdr:colOff>
      <xdr:row>107</xdr:row>
      <xdr:rowOff>153887</xdr:rowOff>
    </xdr:to>
    <xdr:cxnSp macro="">
      <xdr:nvCxnSpPr>
        <xdr:cNvPr id="480" name="直線コネクタ 479">
          <a:extLst>
            <a:ext uri="{FF2B5EF4-FFF2-40B4-BE49-F238E27FC236}">
              <a16:creationId xmlns:a16="http://schemas.microsoft.com/office/drawing/2014/main" id="{010EB558-AFFD-4232-A1EC-3712CB4DB879}"/>
            </a:ext>
          </a:extLst>
        </xdr:cNvPr>
        <xdr:cNvCxnSpPr/>
      </xdr:nvCxnSpPr>
      <xdr:spPr>
        <a:xfrm flipV="1">
          <a:off x="7077075" y="17478750"/>
          <a:ext cx="809625"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105370</xdr:rowOff>
    </xdr:from>
    <xdr:to>
      <xdr:col>36</xdr:col>
      <xdr:colOff>165100</xdr:colOff>
      <xdr:row>108</xdr:row>
      <xdr:rowOff>35520</xdr:rowOff>
    </xdr:to>
    <xdr:sp macro="" textlink="">
      <xdr:nvSpPr>
        <xdr:cNvPr id="481" name="楕円 480">
          <a:extLst>
            <a:ext uri="{FF2B5EF4-FFF2-40B4-BE49-F238E27FC236}">
              <a16:creationId xmlns:a16="http://schemas.microsoft.com/office/drawing/2014/main" id="{0CBB868B-01E4-4BF1-88A9-AB2463D7384C}"/>
            </a:ext>
          </a:extLst>
        </xdr:cNvPr>
        <xdr:cNvSpPr/>
      </xdr:nvSpPr>
      <xdr:spPr>
        <a:xfrm>
          <a:off x="6238875" y="17428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153887</xdr:rowOff>
    </xdr:from>
    <xdr:to>
      <xdr:col>41</xdr:col>
      <xdr:colOff>50800</xdr:colOff>
      <xdr:row>107</xdr:row>
      <xdr:rowOff>156170</xdr:rowOff>
    </xdr:to>
    <xdr:cxnSp macro="">
      <xdr:nvCxnSpPr>
        <xdr:cNvPr id="482" name="直線コネクタ 481">
          <a:extLst>
            <a:ext uri="{FF2B5EF4-FFF2-40B4-BE49-F238E27FC236}">
              <a16:creationId xmlns:a16="http://schemas.microsoft.com/office/drawing/2014/main" id="{68B340B7-2312-4085-88E3-4E62F55EB3B9}"/>
            </a:ext>
          </a:extLst>
        </xdr:cNvPr>
        <xdr:cNvCxnSpPr/>
      </xdr:nvCxnSpPr>
      <xdr:spPr>
        <a:xfrm flipV="1">
          <a:off x="6286500" y="17479862"/>
          <a:ext cx="790575"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98AE99D7-1AC9-4CE7-914B-D638FCAF8162}"/>
            </a:ext>
          </a:extLst>
        </xdr:cNvPr>
        <xdr:cNvSpPr txBox="1"/>
      </xdr:nvSpPr>
      <xdr:spPr>
        <a:xfrm>
          <a:off x="8399995" y="171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1A25742F-7376-41EA-9FA3-FF0A2C76CAFD}"/>
            </a:ext>
          </a:extLst>
        </xdr:cNvPr>
        <xdr:cNvSpPr txBox="1"/>
      </xdr:nvSpPr>
      <xdr:spPr>
        <a:xfrm>
          <a:off x="7609420" y="1712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9DCF03E6-0F64-4127-A51E-3056EC90382D}"/>
            </a:ext>
          </a:extLst>
        </xdr:cNvPr>
        <xdr:cNvSpPr txBox="1"/>
      </xdr:nvSpPr>
      <xdr:spPr>
        <a:xfrm>
          <a:off x="6818845" y="1716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448FAC59-3F98-4142-AE15-39591DBC828B}"/>
            </a:ext>
          </a:extLst>
        </xdr:cNvPr>
        <xdr:cNvSpPr txBox="1"/>
      </xdr:nvSpPr>
      <xdr:spPr>
        <a:xfrm>
          <a:off x="6009220" y="1716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22262</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8F37FDB2-194B-4695-8895-A2A5A3190152}"/>
            </a:ext>
          </a:extLst>
        </xdr:cNvPr>
        <xdr:cNvSpPr txBox="1"/>
      </xdr:nvSpPr>
      <xdr:spPr>
        <a:xfrm>
          <a:off x="8399995" y="1751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23252</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24BAABC-FF45-4313-9EEF-591AB5DC476A}"/>
            </a:ext>
          </a:extLst>
        </xdr:cNvPr>
        <xdr:cNvSpPr txBox="1"/>
      </xdr:nvSpPr>
      <xdr:spPr>
        <a:xfrm>
          <a:off x="7609420" y="1751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24364</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5D79AA89-A8DE-4A76-A623-4BAD02180F83}"/>
            </a:ext>
          </a:extLst>
        </xdr:cNvPr>
        <xdr:cNvSpPr txBox="1"/>
      </xdr:nvSpPr>
      <xdr:spPr>
        <a:xfrm>
          <a:off x="6818845" y="1751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26647</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8CF77305-A630-4684-AEE2-18712EB68460}"/>
            </a:ext>
          </a:extLst>
        </xdr:cNvPr>
        <xdr:cNvSpPr txBox="1"/>
      </xdr:nvSpPr>
      <xdr:spPr>
        <a:xfrm>
          <a:off x="6009220" y="1751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064BEDF-7BA3-4B44-8642-108F419B28F8}"/>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FA31D32-FA05-4EDF-8409-3A995D5BDE2B}"/>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E46BD78-6738-439C-942A-B9130372D5C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DAA094B7-B205-47ED-B407-DBBE54870657}"/>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D10E217-43CF-4348-9427-AE3B93956785}"/>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2661C32-AA3D-4DB6-8528-17462E19C70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27CE4DE-3B22-4588-973D-98919CDF0724}"/>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EB99DCA-4846-4F34-8D3E-AFB450F38339}"/>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766FBC9-84D9-42DC-9D8B-605E5C6FCE6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FAF6484-C9D5-445D-8D6A-445B02B86AB1}"/>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CB3500F-FED6-4186-BD98-D456D32C31B1}"/>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C20FE4CA-2E0B-43C9-8BA8-FF8C18487B4A}"/>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981E9820-2485-4B1A-A411-48C4434D88BF}"/>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4A293169-87C3-47DA-A380-2F6BA344025A}"/>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1992EEE-2D8E-461F-8A49-240DD2DF6815}"/>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8ACD12C-38CE-412B-9BE2-840BF1CC1A75}"/>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A51F1847-2ECA-45B8-BC79-54CA0B74FADE}"/>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38ADB99B-69CD-4594-9338-B4C03A1C381D}"/>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3C00425-5847-4FD2-A516-D1ECBF31263B}"/>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E8F093A4-9060-4C9B-9B25-E379A03F184B}"/>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6098EED7-490D-4F92-BF66-D0C9C0DB414A}"/>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1C7E757F-1AC8-4C19-8CE5-8B70A7867206}"/>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33793FED-B3DD-45C6-A8EB-1FF5265AB7E9}"/>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AEF1610A-4CA2-475B-A238-20F728A86ECB}"/>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A511CAE-9E88-4398-B564-7403964833C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C011BE74-C5E5-4B59-B6C2-7EF112528951}"/>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18CE70AB-A201-4D52-A2FF-A83495ED00A6}"/>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1709825F-9F7D-45AD-9C52-33524E80325B}"/>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8D22398-7088-4CC5-B81B-EE1D4EB9AAA1}"/>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7D69D5CB-BDDD-47F2-A3CD-00F76E3F9C55}"/>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7C3333C8-36CC-44B1-B3B0-C5C6057C26C2}"/>
            </a:ext>
          </a:extLst>
        </xdr:cNvPr>
        <xdr:cNvSpPr txBox="1"/>
      </xdr:nvSpPr>
      <xdr:spPr>
        <a:xfrm>
          <a:off x="14735175"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485BF5D2-1DF1-4A4F-A4AD-BDB3CF250301}"/>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663A59E7-816B-41F6-A6EC-048CA32B747C}"/>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57D02171-2EEA-4FDB-93A2-31260EC3333A}"/>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27432593-A6C8-4915-860B-206588923100}"/>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93905B49-865C-48E1-8AEA-CD3C87570ADA}"/>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76AA7E7-8DCA-4D7B-9C94-E469C7BE22E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738E1C-F973-4448-954E-DE89D79DDA9D}"/>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A6424EC-A8F0-4EBD-AE0D-28200350926B}"/>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09F4A85-D24D-4E06-9244-B99AFE47A744}"/>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D9B22B7-AFB2-4945-90CF-CC20399711DA}"/>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532" name="楕円 531">
          <a:extLst>
            <a:ext uri="{FF2B5EF4-FFF2-40B4-BE49-F238E27FC236}">
              <a16:creationId xmlns:a16="http://schemas.microsoft.com/office/drawing/2014/main" id="{30040304-12F7-4737-8028-DA7FD71104C5}"/>
            </a:ext>
          </a:extLst>
        </xdr:cNvPr>
        <xdr:cNvSpPr/>
      </xdr:nvSpPr>
      <xdr:spPr>
        <a:xfrm>
          <a:off x="14649450" y="6546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C9D0E4FC-76A5-4046-9806-FC4ECEF9BC70}"/>
            </a:ext>
          </a:extLst>
        </xdr:cNvPr>
        <xdr:cNvSpPr txBox="1"/>
      </xdr:nvSpPr>
      <xdr:spPr>
        <a:xfrm>
          <a:off x="14735175" y="6524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28666</xdr:rowOff>
    </xdr:from>
    <xdr:to>
      <xdr:col>81</xdr:col>
      <xdr:colOff>101600</xdr:colOff>
      <xdr:row>40</xdr:row>
      <xdr:rowOff>130266</xdr:rowOff>
    </xdr:to>
    <xdr:sp macro="" textlink="">
      <xdr:nvSpPr>
        <xdr:cNvPr id="534" name="楕円 533">
          <a:extLst>
            <a:ext uri="{FF2B5EF4-FFF2-40B4-BE49-F238E27FC236}">
              <a16:creationId xmlns:a16="http://schemas.microsoft.com/office/drawing/2014/main" id="{7A1AEE3B-348B-44CE-B03D-CCCEDAEFFB5F}"/>
            </a:ext>
          </a:extLst>
        </xdr:cNvPr>
        <xdr:cNvSpPr/>
      </xdr:nvSpPr>
      <xdr:spPr>
        <a:xfrm>
          <a:off x="13887450" y="65024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79466</xdr:rowOff>
    </xdr:from>
    <xdr:to>
      <xdr:col>85</xdr:col>
      <xdr:colOff>127000</xdr:colOff>
      <xdr:row>40</xdr:row>
      <xdr:rowOff>117022</xdr:rowOff>
    </xdr:to>
    <xdr:cxnSp macro="">
      <xdr:nvCxnSpPr>
        <xdr:cNvPr id="535" name="直線コネクタ 534">
          <a:extLst>
            <a:ext uri="{FF2B5EF4-FFF2-40B4-BE49-F238E27FC236}">
              <a16:creationId xmlns:a16="http://schemas.microsoft.com/office/drawing/2014/main" id="{C2FD1AB8-A30D-47EE-9E70-2658990A3CD5}"/>
            </a:ext>
          </a:extLst>
        </xdr:cNvPr>
        <xdr:cNvCxnSpPr/>
      </xdr:nvCxnSpPr>
      <xdr:spPr>
        <a:xfrm>
          <a:off x="13935075" y="6559641"/>
          <a:ext cx="762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149497</xdr:rowOff>
    </xdr:from>
    <xdr:to>
      <xdr:col>76</xdr:col>
      <xdr:colOff>165100</xdr:colOff>
      <xdr:row>40</xdr:row>
      <xdr:rowOff>79647</xdr:rowOff>
    </xdr:to>
    <xdr:sp macro="" textlink="">
      <xdr:nvSpPr>
        <xdr:cNvPr id="536" name="楕円 535">
          <a:extLst>
            <a:ext uri="{FF2B5EF4-FFF2-40B4-BE49-F238E27FC236}">
              <a16:creationId xmlns:a16="http://schemas.microsoft.com/office/drawing/2014/main" id="{6F80452C-6CE9-493B-B337-05FD4C513322}"/>
            </a:ext>
          </a:extLst>
        </xdr:cNvPr>
        <xdr:cNvSpPr/>
      </xdr:nvSpPr>
      <xdr:spPr>
        <a:xfrm>
          <a:off x="13096875" y="64645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28847</xdr:rowOff>
    </xdr:from>
    <xdr:to>
      <xdr:col>81</xdr:col>
      <xdr:colOff>50800</xdr:colOff>
      <xdr:row>40</xdr:row>
      <xdr:rowOff>79466</xdr:rowOff>
    </xdr:to>
    <xdr:cxnSp macro="">
      <xdr:nvCxnSpPr>
        <xdr:cNvPr id="537" name="直線コネクタ 536">
          <a:extLst>
            <a:ext uri="{FF2B5EF4-FFF2-40B4-BE49-F238E27FC236}">
              <a16:creationId xmlns:a16="http://schemas.microsoft.com/office/drawing/2014/main" id="{36129689-18A0-4153-8B47-03733C595B43}"/>
            </a:ext>
          </a:extLst>
        </xdr:cNvPr>
        <xdr:cNvCxnSpPr/>
      </xdr:nvCxnSpPr>
      <xdr:spPr>
        <a:xfrm>
          <a:off x="13144500" y="6502672"/>
          <a:ext cx="790575"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538" name="楕円 537">
          <a:extLst>
            <a:ext uri="{FF2B5EF4-FFF2-40B4-BE49-F238E27FC236}">
              <a16:creationId xmlns:a16="http://schemas.microsoft.com/office/drawing/2014/main" id="{953C54E2-CC70-4F82-8F37-86121FA65DD1}"/>
            </a:ext>
          </a:extLst>
        </xdr:cNvPr>
        <xdr:cNvSpPr/>
      </xdr:nvSpPr>
      <xdr:spPr>
        <a:xfrm>
          <a:off x="12296775" y="64074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40</xdr:row>
      <xdr:rowOff>28847</xdr:rowOff>
    </xdr:to>
    <xdr:cxnSp macro="">
      <xdr:nvCxnSpPr>
        <xdr:cNvPr id="539" name="直線コネクタ 538">
          <a:extLst>
            <a:ext uri="{FF2B5EF4-FFF2-40B4-BE49-F238E27FC236}">
              <a16:creationId xmlns:a16="http://schemas.microsoft.com/office/drawing/2014/main" id="{B82F6A3D-9465-4125-A271-1A7D5C3A668D}"/>
            </a:ext>
          </a:extLst>
        </xdr:cNvPr>
        <xdr:cNvCxnSpPr/>
      </xdr:nvCxnSpPr>
      <xdr:spPr>
        <a:xfrm>
          <a:off x="12344400" y="6455047"/>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540" name="楕円 539">
          <a:extLst>
            <a:ext uri="{FF2B5EF4-FFF2-40B4-BE49-F238E27FC236}">
              <a16:creationId xmlns:a16="http://schemas.microsoft.com/office/drawing/2014/main" id="{6E601C45-6157-4CA9-876A-140801696169}"/>
            </a:ext>
          </a:extLst>
        </xdr:cNvPr>
        <xdr:cNvSpPr/>
      </xdr:nvSpPr>
      <xdr:spPr>
        <a:xfrm>
          <a:off x="11487150" y="6505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143147</xdr:rowOff>
    </xdr:from>
    <xdr:to>
      <xdr:col>71</xdr:col>
      <xdr:colOff>177800</xdr:colOff>
      <xdr:row>40</xdr:row>
      <xdr:rowOff>76200</xdr:rowOff>
    </xdr:to>
    <xdr:cxnSp macro="">
      <xdr:nvCxnSpPr>
        <xdr:cNvPr id="541" name="直線コネクタ 540">
          <a:extLst>
            <a:ext uri="{FF2B5EF4-FFF2-40B4-BE49-F238E27FC236}">
              <a16:creationId xmlns:a16="http://schemas.microsoft.com/office/drawing/2014/main" id="{1A01008A-C9FF-40B5-8A3C-355DBE026845}"/>
            </a:ext>
          </a:extLst>
        </xdr:cNvPr>
        <xdr:cNvCxnSpPr/>
      </xdr:nvCxnSpPr>
      <xdr:spPr>
        <a:xfrm flipV="1">
          <a:off x="11534775" y="6455047"/>
          <a:ext cx="809625" cy="9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6B6E3611-8E54-48E3-988C-A026818AE92D}"/>
            </a:ext>
          </a:extLst>
        </xdr:cNvPr>
        <xdr:cNvSpPr txBox="1"/>
      </xdr:nvSpPr>
      <xdr:spPr>
        <a:xfrm>
          <a:off x="13745219" y="597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E8ED9820-ADD0-4E4E-B3DB-B0FEAB7B2B95}"/>
            </a:ext>
          </a:extLst>
        </xdr:cNvPr>
        <xdr:cNvSpPr txBox="1"/>
      </xdr:nvSpPr>
      <xdr:spPr>
        <a:xfrm>
          <a:off x="12964169" y="595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27547D0-7763-4B99-A865-6F24B37544BA}"/>
            </a:ext>
          </a:extLst>
        </xdr:cNvPr>
        <xdr:cNvSpPr txBox="1"/>
      </xdr:nvSpPr>
      <xdr:spPr>
        <a:xfrm>
          <a:off x="121640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61A7DCB-CB47-4AA3-9328-80B3B4EE236E}"/>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121393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51F87FE-231B-4A95-BD40-4B2BC8E614B3}"/>
            </a:ext>
          </a:extLst>
        </xdr:cNvPr>
        <xdr:cNvSpPr txBox="1"/>
      </xdr:nvSpPr>
      <xdr:spPr>
        <a:xfrm>
          <a:off x="13745219" y="660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70774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E4DB0AB5-7E4F-4D9B-8AB9-B3BBD284211F}"/>
            </a:ext>
          </a:extLst>
        </xdr:cNvPr>
        <xdr:cNvSpPr txBox="1"/>
      </xdr:nvSpPr>
      <xdr:spPr>
        <a:xfrm>
          <a:off x="12964169" y="654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465C5D29-9570-4105-AEEE-182ACE0CD5A6}"/>
            </a:ext>
          </a:extLst>
        </xdr:cNvPr>
        <xdr:cNvSpPr txBox="1"/>
      </xdr:nvSpPr>
      <xdr:spPr>
        <a:xfrm>
          <a:off x="12164069" y="648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88FF592-01FD-40C6-A6E6-361BC8D8B75B}"/>
            </a:ext>
          </a:extLst>
        </xdr:cNvPr>
        <xdr:cNvSpPr txBox="1"/>
      </xdr:nvSpPr>
      <xdr:spPr>
        <a:xfrm>
          <a:off x="11354444" y="659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B4AF7E40-AE9A-4935-88E4-3B04E5DB6D9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FC5657C-D433-47B7-BCB2-D37F56CBFC7D}"/>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A115DC3-8D52-4836-8CCB-3A504B0B7AF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C1978F6-4DE6-4D2C-9326-83B1F12D1318}"/>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8EDD4EE-805C-4D52-B63B-75D51715AE7B}"/>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6ED1214-B6CD-4E4D-988C-3DBEE7CE5002}"/>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0ED497C-F1AA-4192-BE03-11D5C86E59C6}"/>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46ADDA0-1A08-4DA9-9325-F114E0EF256A}"/>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5B36C38-BF1D-424C-A8F5-3B673EF2650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661CB0F-4E75-41B9-9679-60AA3AC2086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2414D97-98D6-43C2-A6B4-F52765B0B239}"/>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55EFA991-90DF-483E-9549-DC38F541E1D7}"/>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A9639DC-8A3D-4D00-910B-B0038E1216F4}"/>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92940E7C-020C-42DD-BB42-8BA145F642D7}"/>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15DC0885-C24A-4D5E-B903-795FE24826B4}"/>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CECCD578-F235-448C-B242-856EEFE872B4}"/>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B06E535-DAB6-426E-B1F5-773C919ABF8E}"/>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A39F3604-2E57-4DA4-98E8-4D3103F18F97}"/>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208384B-F2B3-434C-9F31-1440210C1A14}"/>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32DE1BF4-AB5E-43C7-BBDA-1E7894EDA3D6}"/>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311BDE55-874D-4D4F-B87A-C498D7CE480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EF49FD4F-4188-4945-AAE2-0CD5E1A8BE91}"/>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3A8C32E4-7F7A-437A-A07C-4F9AAE950A5A}"/>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8B0942C-AA03-4DA7-96DE-69324199AAD3}"/>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E7B848B-8D67-4C59-B917-6DD9997D0EFE}"/>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EB26918-96A3-44B0-98CE-12C4ECF01D4C}"/>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43A04F3C-A47B-431F-837E-ECBADB96DF41}"/>
            </a:ext>
          </a:extLst>
        </xdr:cNvPr>
        <xdr:cNvSpPr txBox="1"/>
      </xdr:nvSpPr>
      <xdr:spPr>
        <a:xfrm>
          <a:off x="19992975" y="6155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BF67FE9-AB74-4318-BD5C-8C13B53F0C5A}"/>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C0EBE015-0FBF-4C93-972F-FE231D208F11}"/>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A6953979-DF26-428B-993C-E26DBBB20B14}"/>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C3DED3F6-1CFC-4077-9E0F-DBE38A10BDFA}"/>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373C16EB-B2D0-47C5-90D8-945E6C49CB7F}"/>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F14A2BC-E853-4983-8C2F-A54A5A06F5EC}"/>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A70C0AE-BC03-4C3D-8131-17DB858D0CDB}"/>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3991CAE-E8ED-4A82-8D8F-7DA99A69CD3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FB96367-18FD-4E6E-B02A-29078C81471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A92DF7A-2B48-4576-9C8C-9DB00CE14A2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87" name="楕円 586">
          <a:extLst>
            <a:ext uri="{FF2B5EF4-FFF2-40B4-BE49-F238E27FC236}">
              <a16:creationId xmlns:a16="http://schemas.microsoft.com/office/drawing/2014/main" id="{DCD04532-397E-4DAC-BE43-05FBBC7FB0C0}"/>
            </a:ext>
          </a:extLst>
        </xdr:cNvPr>
        <xdr:cNvSpPr/>
      </xdr:nvSpPr>
      <xdr:spPr>
        <a:xfrm>
          <a:off x="19897725" y="6400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110FE073-6AC1-4322-B9DF-7EBCE7E27D4D}"/>
            </a:ext>
          </a:extLst>
        </xdr:cNvPr>
        <xdr:cNvSpPr txBox="1"/>
      </xdr:nvSpPr>
      <xdr:spPr>
        <a:xfrm>
          <a:off x="19992975"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84836</xdr:rowOff>
    </xdr:from>
    <xdr:to>
      <xdr:col>112</xdr:col>
      <xdr:colOff>38100</xdr:colOff>
      <xdr:row>40</xdr:row>
      <xdr:rowOff>14986</xdr:rowOff>
    </xdr:to>
    <xdr:sp macro="" textlink="">
      <xdr:nvSpPr>
        <xdr:cNvPr id="589" name="楕円 588">
          <a:extLst>
            <a:ext uri="{FF2B5EF4-FFF2-40B4-BE49-F238E27FC236}">
              <a16:creationId xmlns:a16="http://schemas.microsoft.com/office/drawing/2014/main" id="{2417C1A7-082B-4D0E-98CA-194E0655429C}"/>
            </a:ext>
          </a:extLst>
        </xdr:cNvPr>
        <xdr:cNvSpPr/>
      </xdr:nvSpPr>
      <xdr:spPr>
        <a:xfrm>
          <a:off x="19154775" y="64030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135636</xdr:rowOff>
    </xdr:to>
    <xdr:cxnSp macro="">
      <xdr:nvCxnSpPr>
        <xdr:cNvPr id="590" name="直線コネクタ 589">
          <a:extLst>
            <a:ext uri="{FF2B5EF4-FFF2-40B4-BE49-F238E27FC236}">
              <a16:creationId xmlns:a16="http://schemas.microsoft.com/office/drawing/2014/main" id="{562270FB-7BFE-4E1E-98E3-BE8FD62A03D0}"/>
            </a:ext>
          </a:extLst>
        </xdr:cNvPr>
        <xdr:cNvCxnSpPr/>
      </xdr:nvCxnSpPr>
      <xdr:spPr>
        <a:xfrm flipV="1">
          <a:off x="19202400" y="6448425"/>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87122</xdr:rowOff>
    </xdr:from>
    <xdr:to>
      <xdr:col>107</xdr:col>
      <xdr:colOff>101600</xdr:colOff>
      <xdr:row>40</xdr:row>
      <xdr:rowOff>17272</xdr:rowOff>
    </xdr:to>
    <xdr:sp macro="" textlink="">
      <xdr:nvSpPr>
        <xdr:cNvPr id="591" name="楕円 590">
          <a:extLst>
            <a:ext uri="{FF2B5EF4-FFF2-40B4-BE49-F238E27FC236}">
              <a16:creationId xmlns:a16="http://schemas.microsoft.com/office/drawing/2014/main" id="{0B531DA7-8E8C-4DC4-95CA-8D5CA4DC9AAD}"/>
            </a:ext>
          </a:extLst>
        </xdr:cNvPr>
        <xdr:cNvSpPr/>
      </xdr:nvSpPr>
      <xdr:spPr>
        <a:xfrm>
          <a:off x="18345150" y="63990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135636</xdr:rowOff>
    </xdr:from>
    <xdr:to>
      <xdr:col>111</xdr:col>
      <xdr:colOff>177800</xdr:colOff>
      <xdr:row>39</xdr:row>
      <xdr:rowOff>137922</xdr:rowOff>
    </xdr:to>
    <xdr:cxnSp macro="">
      <xdr:nvCxnSpPr>
        <xdr:cNvPr id="592" name="直線コネクタ 591">
          <a:extLst>
            <a:ext uri="{FF2B5EF4-FFF2-40B4-BE49-F238E27FC236}">
              <a16:creationId xmlns:a16="http://schemas.microsoft.com/office/drawing/2014/main" id="{CBD33461-98FC-4CAB-B37A-398EF98B4A94}"/>
            </a:ext>
          </a:extLst>
        </xdr:cNvPr>
        <xdr:cNvCxnSpPr/>
      </xdr:nvCxnSpPr>
      <xdr:spPr>
        <a:xfrm flipV="1">
          <a:off x="18392775" y="6450711"/>
          <a:ext cx="80962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93" name="楕円 592">
          <a:extLst>
            <a:ext uri="{FF2B5EF4-FFF2-40B4-BE49-F238E27FC236}">
              <a16:creationId xmlns:a16="http://schemas.microsoft.com/office/drawing/2014/main" id="{C12D14CE-B70A-410D-AAAE-537D19A7C913}"/>
            </a:ext>
          </a:extLst>
        </xdr:cNvPr>
        <xdr:cNvSpPr/>
      </xdr:nvSpPr>
      <xdr:spPr>
        <a:xfrm>
          <a:off x="17554575" y="64035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137922</xdr:rowOff>
    </xdr:from>
    <xdr:to>
      <xdr:col>107</xdr:col>
      <xdr:colOff>50800</xdr:colOff>
      <xdr:row>39</xdr:row>
      <xdr:rowOff>142494</xdr:rowOff>
    </xdr:to>
    <xdr:cxnSp macro="">
      <xdr:nvCxnSpPr>
        <xdr:cNvPr id="594" name="直線コネクタ 593">
          <a:extLst>
            <a:ext uri="{FF2B5EF4-FFF2-40B4-BE49-F238E27FC236}">
              <a16:creationId xmlns:a16="http://schemas.microsoft.com/office/drawing/2014/main" id="{4A11C596-6758-4C73-90DA-6A61D6A5998D}"/>
            </a:ext>
          </a:extLst>
        </xdr:cNvPr>
        <xdr:cNvCxnSpPr/>
      </xdr:nvCxnSpPr>
      <xdr:spPr>
        <a:xfrm flipV="1">
          <a:off x="17602200" y="6456172"/>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100838</xdr:rowOff>
    </xdr:from>
    <xdr:to>
      <xdr:col>98</xdr:col>
      <xdr:colOff>38100</xdr:colOff>
      <xdr:row>39</xdr:row>
      <xdr:rowOff>30988</xdr:rowOff>
    </xdr:to>
    <xdr:sp macro="" textlink="">
      <xdr:nvSpPr>
        <xdr:cNvPr id="595" name="楕円 594">
          <a:extLst>
            <a:ext uri="{FF2B5EF4-FFF2-40B4-BE49-F238E27FC236}">
              <a16:creationId xmlns:a16="http://schemas.microsoft.com/office/drawing/2014/main" id="{03E76086-630B-4C99-AB5B-6C2BF97AEE25}"/>
            </a:ext>
          </a:extLst>
        </xdr:cNvPr>
        <xdr:cNvSpPr/>
      </xdr:nvSpPr>
      <xdr:spPr>
        <a:xfrm>
          <a:off x="16754475" y="62571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151638</xdr:rowOff>
    </xdr:from>
    <xdr:to>
      <xdr:col>102</xdr:col>
      <xdr:colOff>114300</xdr:colOff>
      <xdr:row>39</xdr:row>
      <xdr:rowOff>142494</xdr:rowOff>
    </xdr:to>
    <xdr:cxnSp macro="">
      <xdr:nvCxnSpPr>
        <xdr:cNvPr id="596" name="直線コネクタ 595">
          <a:extLst>
            <a:ext uri="{FF2B5EF4-FFF2-40B4-BE49-F238E27FC236}">
              <a16:creationId xmlns:a16="http://schemas.microsoft.com/office/drawing/2014/main" id="{A56472C8-5C07-4C0D-A006-6F2A0DE554E4}"/>
            </a:ext>
          </a:extLst>
        </xdr:cNvPr>
        <xdr:cNvCxnSpPr/>
      </xdr:nvCxnSpPr>
      <xdr:spPr>
        <a:xfrm>
          <a:off x="16802100" y="6304788"/>
          <a:ext cx="8001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9759FBBB-A67A-482A-BC65-227C50F275BE}"/>
            </a:ext>
          </a:extLst>
        </xdr:cNvPr>
        <xdr:cNvSpPr txBox="1"/>
      </xdr:nvSpPr>
      <xdr:spPr>
        <a:xfrm>
          <a:off x="18983402" y="60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9765863B-9679-4420-A15D-FC5238B680C9}"/>
            </a:ext>
          </a:extLst>
        </xdr:cNvPr>
        <xdr:cNvSpPr txBox="1"/>
      </xdr:nvSpPr>
      <xdr:spPr>
        <a:xfrm>
          <a:off x="18183302" y="60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3D925DBD-6666-4D79-880F-CA227E4B80C7}"/>
            </a:ext>
          </a:extLst>
        </xdr:cNvPr>
        <xdr:cNvSpPr txBox="1"/>
      </xdr:nvSpPr>
      <xdr:spPr>
        <a:xfrm>
          <a:off x="17383202" y="61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B92112C7-5430-47A9-AD18-455CB12FB038}"/>
            </a:ext>
          </a:extLst>
        </xdr:cNvPr>
        <xdr:cNvSpPr txBox="1"/>
      </xdr:nvSpPr>
      <xdr:spPr>
        <a:xfrm>
          <a:off x="16592627" y="64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6113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95C0C116-48C5-4FD4-888F-B6077D0D2A64}"/>
            </a:ext>
          </a:extLst>
        </xdr:cNvPr>
        <xdr:cNvSpPr txBox="1"/>
      </xdr:nvSpPr>
      <xdr:spPr>
        <a:xfrm>
          <a:off x="18983402" y="64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8399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B6A3235-6195-420C-9137-836E719644ED}"/>
            </a:ext>
          </a:extLst>
        </xdr:cNvPr>
        <xdr:cNvSpPr txBox="1"/>
      </xdr:nvSpPr>
      <xdr:spPr>
        <a:xfrm>
          <a:off x="18183302" y="64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B1288759-04FE-483A-807F-56357DA5A345}"/>
            </a:ext>
          </a:extLst>
        </xdr:cNvPr>
        <xdr:cNvSpPr txBox="1"/>
      </xdr:nvSpPr>
      <xdr:spPr>
        <a:xfrm>
          <a:off x="17383202" y="64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33F3B087-98DF-422F-BB51-B5F778B96E52}"/>
            </a:ext>
          </a:extLst>
        </xdr:cNvPr>
        <xdr:cNvSpPr txBox="1"/>
      </xdr:nvSpPr>
      <xdr:spPr>
        <a:xfrm>
          <a:off x="16592627" y="60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F58CAAB8-1DC2-4060-99F3-24DED7D1837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E52A68E0-297D-428D-A140-873DD825F9C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7737C8AF-6B2B-4752-838C-4D93C9B61523}"/>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17E5435-F9FD-4A24-909B-460CCC0D38A1}"/>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63927E6-ADEB-49CC-91A4-CFE4D154D43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B79E366-B8AE-4896-8B0F-AA8ED3FA0BEF}"/>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AABABC92-6A2A-40EA-A644-DBEC5DE680B2}"/>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CA9EAC2-2842-40A7-82DB-83FEC9DC414A}"/>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CF690ECC-4F98-448B-9A4F-D13F56378F51}"/>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7874D91-0139-4653-8E59-C85C2036410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5F16D7DE-F2C7-49D8-944A-470E7631CF8C}"/>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ECA8D22-71EE-43FE-902C-DE2F7C5400F9}"/>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353DFFDD-C01D-42B0-9FF6-91497609FAE6}"/>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8FBF7948-F2E8-431E-9DE1-BD77014D86F4}"/>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66CE01BD-4435-4743-8E9C-2AE2C806A881}"/>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2E1FC8F1-0CBD-421C-B0B9-27EF3F51EDE9}"/>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6C2A7AC-5177-4B38-9FAF-8DA0555AA2C5}"/>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B8E76EA1-683E-42C1-A74F-B88CA6524302}"/>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FDE814A9-55C0-42BA-8AB5-8C9B52A72623}"/>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A660832-5224-4531-A926-A9F4AB3612A0}"/>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5730C610-9E0D-4B9D-9600-9020545B561E}"/>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8A595C79-5559-47F2-8324-86D6E3DCB32C}"/>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98A65B4B-0D1A-4653-A87A-BC7E08635295}"/>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66702F1-5DB9-43D8-98A5-8E24CEEE1C8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B0AA2831-D59A-4EA5-AF78-3DE2871993FC}"/>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D274A85F-6458-413E-87C0-A002639CE96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AFF20BF8-853E-41DC-B25F-34C6FD8942D6}"/>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E04454C2-5954-49AF-9B48-84C6F40CF993}"/>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67C06380-40EF-46B3-B3CF-45667B6A92B9}"/>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856DFE1F-79DA-41F1-9572-9A826DC9A090}"/>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8D921E59-59BE-43E6-A4C8-F00F5ABEA938}"/>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BF915AD3-1F4A-4E08-9D45-BDB075F2BF3D}"/>
            </a:ext>
          </a:extLst>
        </xdr:cNvPr>
        <xdr:cNvSpPr txBox="1"/>
      </xdr:nvSpPr>
      <xdr:spPr>
        <a:xfrm>
          <a:off x="14735175" y="949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FE346AA4-B27C-41C1-93F6-6F6C7BB8783D}"/>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DF188469-2A5A-49DC-8578-603A5D7EAC12}"/>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58759744-A82E-496E-8F14-9EB17DF10612}"/>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D944FD6F-1B5F-4F87-B4D3-76B0D3E7226B}"/>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C12C7813-162B-48E8-B0D2-FE96FB05B9F4}"/>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77D10B7-76BF-4D9D-9C98-71C165841ED8}"/>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3EE0623-1725-4547-B0C4-2ABB0EFB6AD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22C0BB6-255D-4B4E-98C6-78BB61ADB57D}"/>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ED1051B-C230-49EA-95AA-926E9B04E2F1}"/>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B9E5A5A-00D5-4D4E-A325-8C6F6869DBE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47" name="楕円 646">
          <a:extLst>
            <a:ext uri="{FF2B5EF4-FFF2-40B4-BE49-F238E27FC236}">
              <a16:creationId xmlns:a16="http://schemas.microsoft.com/office/drawing/2014/main" id="{CEFAEDDC-60E0-43AB-8BD0-732C121C4505}"/>
            </a:ext>
          </a:extLst>
        </xdr:cNvPr>
        <xdr:cNvSpPr/>
      </xdr:nvSpPr>
      <xdr:spPr>
        <a:xfrm>
          <a:off x="14649450" y="9677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422BF354-D1DE-4A5F-9089-7CB885B1DA61}"/>
            </a:ext>
          </a:extLst>
        </xdr:cNvPr>
        <xdr:cNvSpPr txBox="1"/>
      </xdr:nvSpPr>
      <xdr:spPr>
        <a:xfrm>
          <a:off x="14735175"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649" name="楕円 648">
          <a:extLst>
            <a:ext uri="{FF2B5EF4-FFF2-40B4-BE49-F238E27FC236}">
              <a16:creationId xmlns:a16="http://schemas.microsoft.com/office/drawing/2014/main" id="{EE9B46ED-DFA1-413D-A948-BB3B83D026F8}"/>
            </a:ext>
          </a:extLst>
        </xdr:cNvPr>
        <xdr:cNvSpPr/>
      </xdr:nvSpPr>
      <xdr:spPr>
        <a:xfrm>
          <a:off x="13887450" y="95925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60</xdr:row>
      <xdr:rowOff>0</xdr:rowOff>
    </xdr:to>
    <xdr:cxnSp macro="">
      <xdr:nvCxnSpPr>
        <xdr:cNvPr id="650" name="直線コネクタ 649">
          <a:extLst>
            <a:ext uri="{FF2B5EF4-FFF2-40B4-BE49-F238E27FC236}">
              <a16:creationId xmlns:a16="http://schemas.microsoft.com/office/drawing/2014/main" id="{9F478641-DB64-43E7-B936-6BCAD8BA8E81}"/>
            </a:ext>
          </a:extLst>
        </xdr:cNvPr>
        <xdr:cNvCxnSpPr/>
      </xdr:nvCxnSpPr>
      <xdr:spPr>
        <a:xfrm>
          <a:off x="13935075" y="9640207"/>
          <a:ext cx="7620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651" name="楕円 650">
          <a:extLst>
            <a:ext uri="{FF2B5EF4-FFF2-40B4-BE49-F238E27FC236}">
              <a16:creationId xmlns:a16="http://schemas.microsoft.com/office/drawing/2014/main" id="{BAB1268B-70B4-4E6B-90DC-28A9E714A36F}"/>
            </a:ext>
          </a:extLst>
        </xdr:cNvPr>
        <xdr:cNvSpPr/>
      </xdr:nvSpPr>
      <xdr:spPr>
        <a:xfrm>
          <a:off x="13096875" y="9523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89807</xdr:rowOff>
    </xdr:to>
    <xdr:cxnSp macro="">
      <xdr:nvCxnSpPr>
        <xdr:cNvPr id="652" name="直線コネクタ 651">
          <a:extLst>
            <a:ext uri="{FF2B5EF4-FFF2-40B4-BE49-F238E27FC236}">
              <a16:creationId xmlns:a16="http://schemas.microsoft.com/office/drawing/2014/main" id="{004AFF8B-ECA5-44D4-BC62-0199EB1010E5}"/>
            </a:ext>
          </a:extLst>
        </xdr:cNvPr>
        <xdr:cNvCxnSpPr/>
      </xdr:nvCxnSpPr>
      <xdr:spPr>
        <a:xfrm>
          <a:off x="13144500" y="9561830"/>
          <a:ext cx="790575"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653" name="楕円 652">
          <a:extLst>
            <a:ext uri="{FF2B5EF4-FFF2-40B4-BE49-F238E27FC236}">
              <a16:creationId xmlns:a16="http://schemas.microsoft.com/office/drawing/2014/main" id="{B0198EC1-A8E9-4AAB-ACB5-608B48D89333}"/>
            </a:ext>
          </a:extLst>
        </xdr:cNvPr>
        <xdr:cNvSpPr/>
      </xdr:nvSpPr>
      <xdr:spPr>
        <a:xfrm>
          <a:off x="12296775" y="94649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124097</xdr:rowOff>
    </xdr:from>
    <xdr:to>
      <xdr:col>76</xdr:col>
      <xdr:colOff>114300</xdr:colOff>
      <xdr:row>59</xdr:row>
      <xdr:rowOff>11430</xdr:rowOff>
    </xdr:to>
    <xdr:cxnSp macro="">
      <xdr:nvCxnSpPr>
        <xdr:cNvPr id="654" name="直線コネクタ 653">
          <a:extLst>
            <a:ext uri="{FF2B5EF4-FFF2-40B4-BE49-F238E27FC236}">
              <a16:creationId xmlns:a16="http://schemas.microsoft.com/office/drawing/2014/main" id="{5F6EEDE1-53B1-4499-B2B0-BC2597069398}"/>
            </a:ext>
          </a:extLst>
        </xdr:cNvPr>
        <xdr:cNvCxnSpPr/>
      </xdr:nvCxnSpPr>
      <xdr:spPr>
        <a:xfrm>
          <a:off x="12344400" y="9512572"/>
          <a:ext cx="8001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102688</xdr:rowOff>
    </xdr:from>
    <xdr:to>
      <xdr:col>67</xdr:col>
      <xdr:colOff>101600</xdr:colOff>
      <xdr:row>59</xdr:row>
      <xdr:rowOff>32838</xdr:rowOff>
    </xdr:to>
    <xdr:sp macro="" textlink="">
      <xdr:nvSpPr>
        <xdr:cNvPr id="655" name="楕円 654">
          <a:extLst>
            <a:ext uri="{FF2B5EF4-FFF2-40B4-BE49-F238E27FC236}">
              <a16:creationId xmlns:a16="http://schemas.microsoft.com/office/drawing/2014/main" id="{64B2C5E6-EDAE-499C-8F85-F1A45E56E15D}"/>
            </a:ext>
          </a:extLst>
        </xdr:cNvPr>
        <xdr:cNvSpPr/>
      </xdr:nvSpPr>
      <xdr:spPr>
        <a:xfrm>
          <a:off x="11487150" y="94975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124097</xdr:rowOff>
    </xdr:from>
    <xdr:to>
      <xdr:col>71</xdr:col>
      <xdr:colOff>177800</xdr:colOff>
      <xdr:row>58</xdr:row>
      <xdr:rowOff>153488</xdr:rowOff>
    </xdr:to>
    <xdr:cxnSp macro="">
      <xdr:nvCxnSpPr>
        <xdr:cNvPr id="656" name="直線コネクタ 655">
          <a:extLst>
            <a:ext uri="{FF2B5EF4-FFF2-40B4-BE49-F238E27FC236}">
              <a16:creationId xmlns:a16="http://schemas.microsoft.com/office/drawing/2014/main" id="{50713BA3-D4CA-4D5D-9406-56A2EBF8ED01}"/>
            </a:ext>
          </a:extLst>
        </xdr:cNvPr>
        <xdr:cNvCxnSpPr/>
      </xdr:nvCxnSpPr>
      <xdr:spPr>
        <a:xfrm flipV="1">
          <a:off x="11534775" y="9512572"/>
          <a:ext cx="809625"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3A1FA4B9-60B8-4D02-A655-2451C0DF635B}"/>
            </a:ext>
          </a:extLst>
        </xdr:cNvPr>
        <xdr:cNvSpPr txBox="1"/>
      </xdr:nvSpPr>
      <xdr:spPr>
        <a:xfrm>
          <a:off x="13745219" y="970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81C7C650-6E69-4C8E-B4C8-E4A79F97DD9F}"/>
            </a:ext>
          </a:extLst>
        </xdr:cNvPr>
        <xdr:cNvSpPr txBox="1"/>
      </xdr:nvSpPr>
      <xdr:spPr>
        <a:xfrm>
          <a:off x="12964169" y="9668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A07C900F-B2D5-4211-8339-5E8CB4D76BB8}"/>
            </a:ext>
          </a:extLst>
        </xdr:cNvPr>
        <xdr:cNvSpPr txBox="1"/>
      </xdr:nvSpPr>
      <xdr:spPr>
        <a:xfrm>
          <a:off x="12164069" y="967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5DAF4509-1E98-479D-A87F-16BB02A98E90}"/>
            </a:ext>
          </a:extLst>
        </xdr:cNvPr>
        <xdr:cNvSpPr txBox="1"/>
      </xdr:nvSpPr>
      <xdr:spPr>
        <a:xfrm>
          <a:off x="11354444" y="963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661" name="n_1mainValue【学校施設】&#10;有形固定資産減価償却率">
          <a:extLst>
            <a:ext uri="{FF2B5EF4-FFF2-40B4-BE49-F238E27FC236}">
              <a16:creationId xmlns:a16="http://schemas.microsoft.com/office/drawing/2014/main" id="{99EAD88E-748F-4228-BAA1-F0E99107E877}"/>
            </a:ext>
          </a:extLst>
        </xdr:cNvPr>
        <xdr:cNvSpPr txBox="1"/>
      </xdr:nvSpPr>
      <xdr:spPr>
        <a:xfrm>
          <a:off x="13745219" y="939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62" name="n_2mainValue【学校施設】&#10;有形固定資産減価償却率">
          <a:extLst>
            <a:ext uri="{FF2B5EF4-FFF2-40B4-BE49-F238E27FC236}">
              <a16:creationId xmlns:a16="http://schemas.microsoft.com/office/drawing/2014/main" id="{3891B917-5402-4052-AB0C-B1B9F2B13AEA}"/>
            </a:ext>
          </a:extLst>
        </xdr:cNvPr>
        <xdr:cNvSpPr txBox="1"/>
      </xdr:nvSpPr>
      <xdr:spPr>
        <a:xfrm>
          <a:off x="12964169"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663" name="n_3mainValue【学校施設】&#10;有形固定資産減価償却率">
          <a:extLst>
            <a:ext uri="{FF2B5EF4-FFF2-40B4-BE49-F238E27FC236}">
              <a16:creationId xmlns:a16="http://schemas.microsoft.com/office/drawing/2014/main" id="{D8EF226F-197E-4C09-82AC-C6938B46FD85}"/>
            </a:ext>
          </a:extLst>
        </xdr:cNvPr>
        <xdr:cNvSpPr txBox="1"/>
      </xdr:nvSpPr>
      <xdr:spPr>
        <a:xfrm>
          <a:off x="12164069" y="924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49365</xdr:rowOff>
    </xdr:from>
    <xdr:ext cx="405111" cy="259045"/>
    <xdr:sp macro="" textlink="">
      <xdr:nvSpPr>
        <xdr:cNvPr id="664" name="n_4mainValue【学校施設】&#10;有形固定資産減価償却率">
          <a:extLst>
            <a:ext uri="{FF2B5EF4-FFF2-40B4-BE49-F238E27FC236}">
              <a16:creationId xmlns:a16="http://schemas.microsoft.com/office/drawing/2014/main" id="{C0289B25-FE3A-47F4-82F0-A4CF4582A7D4}"/>
            </a:ext>
          </a:extLst>
        </xdr:cNvPr>
        <xdr:cNvSpPr txBox="1"/>
      </xdr:nvSpPr>
      <xdr:spPr>
        <a:xfrm>
          <a:off x="11354444" y="927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30D9017-2510-436D-A265-8F1BFEB986AC}"/>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22FF97A-D50D-4352-A4D9-E0A732255BC9}"/>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5B6273A-197A-43E8-808B-C20E9A79FE6A}"/>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379C3FF-60B2-46BC-9DB5-0D5969C4A72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94CF2A99-605F-403F-8118-B91F121C7F8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1A306EB-1D49-4CFE-A316-A9B73B69E5BE}"/>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557E614-4218-4048-BD7A-6FCC201E0D88}"/>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B065CEA-BDF5-4A79-A5EF-749626226874}"/>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49D8E75-28DD-4BC3-850B-7CE5B91B503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B204294C-83E4-4A61-AF78-8284877AD5B5}"/>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17110E2-4F48-4F72-B436-B838727A0CA9}"/>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9F6F439B-5DE5-4764-B883-7E81A82E8C38}"/>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C97606FE-3ACB-47D2-964B-AF2969DB74B0}"/>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98FAC4C-0955-4A18-90BE-9881A9B502B7}"/>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2D7449E-B5AC-4C97-85BA-7AEE1E1B95A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94EE5AA5-A9B6-41FB-9A4F-F45130FF9031}"/>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4762856E-2A90-480E-BC2E-F7C9F6E19FFA}"/>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8FE194E-75DB-404E-AD05-2173A43D1EEE}"/>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2504B27-D1E7-425A-9439-A02AC52A2FF0}"/>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F7E89259-BB72-4055-B9AB-FF3DBAB75378}"/>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594A2F0A-A2F4-4F79-9828-033F052FB0B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1EA2CD7F-9613-49A8-B9AC-E00F1F654F02}"/>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137A26B9-FAA8-4070-B133-61406495E25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78C98401-5A31-426C-A0E0-CB885BCC315D}"/>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EEFE96E8-9E5A-4DBE-8FF2-2B57F7ED5E75}"/>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6557FB35-199A-4677-B683-F9325E7014BA}"/>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414B8C61-A8AA-4ED9-992F-951E0CE970A7}"/>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5859B721-1064-4170-A24C-E481210CB303}"/>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0B09F760-8C41-481E-BD64-7F713D9ED77B}"/>
            </a:ext>
          </a:extLst>
        </xdr:cNvPr>
        <xdr:cNvSpPr txBox="1"/>
      </xdr:nvSpPr>
      <xdr:spPr>
        <a:xfrm>
          <a:off x="19992975" y="982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A27B92B0-178A-4684-93E2-D2D38A8A1024}"/>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BB42674B-D2C5-4625-8E91-91943E952671}"/>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C5C10E94-C065-49CD-817E-AFD8FD25F28B}"/>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2435CC7C-8526-487F-9224-97B510F21DC5}"/>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D7161FED-CD8B-4390-85AA-98C49ADC2A8F}"/>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D29A012-8486-4DAA-A9FB-D3ECAF26140C}"/>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3EB5898-0A05-4FF0-80C7-C55EAD39FCC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DD12E3A-97FB-41D6-8997-832371044D2B}"/>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A6B5C4E-4665-43BE-9F98-365EFC29B32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7D5F519-EEF7-436D-A8D7-531F9C3FA8CF}"/>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162369</xdr:rowOff>
    </xdr:from>
    <xdr:to>
      <xdr:col>116</xdr:col>
      <xdr:colOff>114300</xdr:colOff>
      <xdr:row>62</xdr:row>
      <xdr:rowOff>92519</xdr:rowOff>
    </xdr:to>
    <xdr:sp macro="" textlink="">
      <xdr:nvSpPr>
        <xdr:cNvPr id="704" name="楕円 703">
          <a:extLst>
            <a:ext uri="{FF2B5EF4-FFF2-40B4-BE49-F238E27FC236}">
              <a16:creationId xmlns:a16="http://schemas.microsoft.com/office/drawing/2014/main" id="{BE686B1A-A817-4EDE-98AD-B46226AADE18}"/>
            </a:ext>
          </a:extLst>
        </xdr:cNvPr>
        <xdr:cNvSpPr/>
      </xdr:nvSpPr>
      <xdr:spPr>
        <a:xfrm>
          <a:off x="19897725" y="100366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140796</xdr:rowOff>
    </xdr:from>
    <xdr:ext cx="469744" cy="259045"/>
    <xdr:sp macro="" textlink="">
      <xdr:nvSpPr>
        <xdr:cNvPr id="705" name="【学校施設】&#10;一人当たり面積該当値テキスト">
          <a:extLst>
            <a:ext uri="{FF2B5EF4-FFF2-40B4-BE49-F238E27FC236}">
              <a16:creationId xmlns:a16="http://schemas.microsoft.com/office/drawing/2014/main" id="{1AA08825-838E-4485-8AB0-17CBD162272B}"/>
            </a:ext>
          </a:extLst>
        </xdr:cNvPr>
        <xdr:cNvSpPr txBox="1"/>
      </xdr:nvSpPr>
      <xdr:spPr>
        <a:xfrm>
          <a:off x="19992975" y="1002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165418</xdr:rowOff>
    </xdr:from>
    <xdr:to>
      <xdr:col>112</xdr:col>
      <xdr:colOff>38100</xdr:colOff>
      <xdr:row>62</xdr:row>
      <xdr:rowOff>95568</xdr:rowOff>
    </xdr:to>
    <xdr:sp macro="" textlink="">
      <xdr:nvSpPr>
        <xdr:cNvPr id="706" name="楕円 705">
          <a:extLst>
            <a:ext uri="{FF2B5EF4-FFF2-40B4-BE49-F238E27FC236}">
              <a16:creationId xmlns:a16="http://schemas.microsoft.com/office/drawing/2014/main" id="{5C879321-3515-416F-9002-BE8DF129E6BB}"/>
            </a:ext>
          </a:extLst>
        </xdr:cNvPr>
        <xdr:cNvSpPr/>
      </xdr:nvSpPr>
      <xdr:spPr>
        <a:xfrm>
          <a:off x="19154775" y="100396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41719</xdr:rowOff>
    </xdr:from>
    <xdr:to>
      <xdr:col>116</xdr:col>
      <xdr:colOff>63500</xdr:colOff>
      <xdr:row>62</xdr:row>
      <xdr:rowOff>44768</xdr:rowOff>
    </xdr:to>
    <xdr:cxnSp macro="">
      <xdr:nvCxnSpPr>
        <xdr:cNvPr id="707" name="直線コネクタ 706">
          <a:extLst>
            <a:ext uri="{FF2B5EF4-FFF2-40B4-BE49-F238E27FC236}">
              <a16:creationId xmlns:a16="http://schemas.microsoft.com/office/drawing/2014/main" id="{EA6E845B-603D-49F5-BBEF-F978950A1FF8}"/>
            </a:ext>
          </a:extLst>
        </xdr:cNvPr>
        <xdr:cNvCxnSpPr/>
      </xdr:nvCxnSpPr>
      <xdr:spPr>
        <a:xfrm flipV="1">
          <a:off x="19202400" y="10084244"/>
          <a:ext cx="752475"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168656</xdr:rowOff>
    </xdr:from>
    <xdr:to>
      <xdr:col>107</xdr:col>
      <xdr:colOff>101600</xdr:colOff>
      <xdr:row>62</xdr:row>
      <xdr:rowOff>98806</xdr:rowOff>
    </xdr:to>
    <xdr:sp macro="" textlink="">
      <xdr:nvSpPr>
        <xdr:cNvPr id="708" name="楕円 707">
          <a:extLst>
            <a:ext uri="{FF2B5EF4-FFF2-40B4-BE49-F238E27FC236}">
              <a16:creationId xmlns:a16="http://schemas.microsoft.com/office/drawing/2014/main" id="{D4774673-F697-4F85-BDE1-9BC03E58C971}"/>
            </a:ext>
          </a:extLst>
        </xdr:cNvPr>
        <xdr:cNvSpPr/>
      </xdr:nvSpPr>
      <xdr:spPr>
        <a:xfrm>
          <a:off x="18345150" y="100365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44768</xdr:rowOff>
    </xdr:from>
    <xdr:to>
      <xdr:col>111</xdr:col>
      <xdr:colOff>177800</xdr:colOff>
      <xdr:row>62</xdr:row>
      <xdr:rowOff>48006</xdr:rowOff>
    </xdr:to>
    <xdr:cxnSp macro="">
      <xdr:nvCxnSpPr>
        <xdr:cNvPr id="709" name="直線コネクタ 708">
          <a:extLst>
            <a:ext uri="{FF2B5EF4-FFF2-40B4-BE49-F238E27FC236}">
              <a16:creationId xmlns:a16="http://schemas.microsoft.com/office/drawing/2014/main" id="{48465EC5-B89C-4F30-9D66-7EED7E55FEAF}"/>
            </a:ext>
          </a:extLst>
        </xdr:cNvPr>
        <xdr:cNvCxnSpPr/>
      </xdr:nvCxnSpPr>
      <xdr:spPr>
        <a:xfrm flipV="1">
          <a:off x="18392775" y="1008729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826</xdr:rowOff>
    </xdr:from>
    <xdr:to>
      <xdr:col>102</xdr:col>
      <xdr:colOff>165100</xdr:colOff>
      <xdr:row>62</xdr:row>
      <xdr:rowOff>102426</xdr:rowOff>
    </xdr:to>
    <xdr:sp macro="" textlink="">
      <xdr:nvSpPr>
        <xdr:cNvPr id="710" name="楕円 709">
          <a:extLst>
            <a:ext uri="{FF2B5EF4-FFF2-40B4-BE49-F238E27FC236}">
              <a16:creationId xmlns:a16="http://schemas.microsoft.com/office/drawing/2014/main" id="{5991C569-DC22-4953-99A2-55CDD43158A4}"/>
            </a:ext>
          </a:extLst>
        </xdr:cNvPr>
        <xdr:cNvSpPr/>
      </xdr:nvSpPr>
      <xdr:spPr>
        <a:xfrm>
          <a:off x="17554575" y="100401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48006</xdr:rowOff>
    </xdr:from>
    <xdr:to>
      <xdr:col>107</xdr:col>
      <xdr:colOff>50800</xdr:colOff>
      <xdr:row>62</xdr:row>
      <xdr:rowOff>51626</xdr:rowOff>
    </xdr:to>
    <xdr:cxnSp macro="">
      <xdr:nvCxnSpPr>
        <xdr:cNvPr id="711" name="直線コネクタ 710">
          <a:extLst>
            <a:ext uri="{FF2B5EF4-FFF2-40B4-BE49-F238E27FC236}">
              <a16:creationId xmlns:a16="http://schemas.microsoft.com/office/drawing/2014/main" id="{94F1B002-3CCA-49C3-A925-B52D3B0300D5}"/>
            </a:ext>
          </a:extLst>
        </xdr:cNvPr>
        <xdr:cNvCxnSpPr/>
      </xdr:nvCxnSpPr>
      <xdr:spPr>
        <a:xfrm flipV="1">
          <a:off x="17602200" y="10084181"/>
          <a:ext cx="790575"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5397</xdr:rowOff>
    </xdr:from>
    <xdr:to>
      <xdr:col>98</xdr:col>
      <xdr:colOff>38100</xdr:colOff>
      <xdr:row>62</xdr:row>
      <xdr:rowOff>106997</xdr:rowOff>
    </xdr:to>
    <xdr:sp macro="" textlink="">
      <xdr:nvSpPr>
        <xdr:cNvPr id="712" name="楕円 711">
          <a:extLst>
            <a:ext uri="{FF2B5EF4-FFF2-40B4-BE49-F238E27FC236}">
              <a16:creationId xmlns:a16="http://schemas.microsoft.com/office/drawing/2014/main" id="{2835706B-0C28-48A7-BB90-60AF3FD50229}"/>
            </a:ext>
          </a:extLst>
        </xdr:cNvPr>
        <xdr:cNvSpPr/>
      </xdr:nvSpPr>
      <xdr:spPr>
        <a:xfrm>
          <a:off x="16754475" y="10047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51626</xdr:rowOff>
    </xdr:from>
    <xdr:to>
      <xdr:col>102</xdr:col>
      <xdr:colOff>114300</xdr:colOff>
      <xdr:row>62</xdr:row>
      <xdr:rowOff>56197</xdr:rowOff>
    </xdr:to>
    <xdr:cxnSp macro="">
      <xdr:nvCxnSpPr>
        <xdr:cNvPr id="713" name="直線コネクタ 712">
          <a:extLst>
            <a:ext uri="{FF2B5EF4-FFF2-40B4-BE49-F238E27FC236}">
              <a16:creationId xmlns:a16="http://schemas.microsoft.com/office/drawing/2014/main" id="{939B9F8A-1C33-4C59-9F7A-ED29E87EA57D}"/>
            </a:ext>
          </a:extLst>
        </xdr:cNvPr>
        <xdr:cNvCxnSpPr/>
      </xdr:nvCxnSpPr>
      <xdr:spPr>
        <a:xfrm flipV="1">
          <a:off x="16802100" y="10087801"/>
          <a:ext cx="8001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D5BECBD9-9E69-4A8B-B787-5D8D2E58D0B4}"/>
            </a:ext>
          </a:extLst>
        </xdr:cNvPr>
        <xdr:cNvSpPr txBox="1"/>
      </xdr:nvSpPr>
      <xdr:spPr>
        <a:xfrm>
          <a:off x="18983402" y="97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D8363933-93C4-4D4D-9458-ED8A4FAE9012}"/>
            </a:ext>
          </a:extLst>
        </xdr:cNvPr>
        <xdr:cNvSpPr txBox="1"/>
      </xdr:nvSpPr>
      <xdr:spPr>
        <a:xfrm>
          <a:off x="18183302"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21C0A911-1F04-4EFE-8CE0-B72BA65FC666}"/>
            </a:ext>
          </a:extLst>
        </xdr:cNvPr>
        <xdr:cNvSpPr txBox="1"/>
      </xdr:nvSpPr>
      <xdr:spPr>
        <a:xfrm>
          <a:off x="17383202" y="97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FB72D7B1-D6C1-476E-8933-573A3E34427E}"/>
            </a:ext>
          </a:extLst>
        </xdr:cNvPr>
        <xdr:cNvSpPr txBox="1"/>
      </xdr:nvSpPr>
      <xdr:spPr>
        <a:xfrm>
          <a:off x="16592627"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86695</xdr:rowOff>
    </xdr:from>
    <xdr:ext cx="469744" cy="259045"/>
    <xdr:sp macro="" textlink="">
      <xdr:nvSpPr>
        <xdr:cNvPr id="718" name="n_1mainValue【学校施設】&#10;一人当たり面積">
          <a:extLst>
            <a:ext uri="{FF2B5EF4-FFF2-40B4-BE49-F238E27FC236}">
              <a16:creationId xmlns:a16="http://schemas.microsoft.com/office/drawing/2014/main" id="{82899F6E-0E4F-455C-8120-001BE11D07ED}"/>
            </a:ext>
          </a:extLst>
        </xdr:cNvPr>
        <xdr:cNvSpPr txBox="1"/>
      </xdr:nvSpPr>
      <xdr:spPr>
        <a:xfrm>
          <a:off x="18983402" y="101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89933</xdr:rowOff>
    </xdr:from>
    <xdr:ext cx="469744" cy="259045"/>
    <xdr:sp macro="" textlink="">
      <xdr:nvSpPr>
        <xdr:cNvPr id="719" name="n_2mainValue【学校施設】&#10;一人当たり面積">
          <a:extLst>
            <a:ext uri="{FF2B5EF4-FFF2-40B4-BE49-F238E27FC236}">
              <a16:creationId xmlns:a16="http://schemas.microsoft.com/office/drawing/2014/main" id="{BD2F8304-4182-4133-AB53-C1FDDB09AE34}"/>
            </a:ext>
          </a:extLst>
        </xdr:cNvPr>
        <xdr:cNvSpPr txBox="1"/>
      </xdr:nvSpPr>
      <xdr:spPr>
        <a:xfrm>
          <a:off x="18183302" y="10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93553</xdr:rowOff>
    </xdr:from>
    <xdr:ext cx="469744" cy="259045"/>
    <xdr:sp macro="" textlink="">
      <xdr:nvSpPr>
        <xdr:cNvPr id="720" name="n_3mainValue【学校施設】&#10;一人当たり面積">
          <a:extLst>
            <a:ext uri="{FF2B5EF4-FFF2-40B4-BE49-F238E27FC236}">
              <a16:creationId xmlns:a16="http://schemas.microsoft.com/office/drawing/2014/main" id="{A29CEFB7-7757-4D03-A052-D2B9B723A6BE}"/>
            </a:ext>
          </a:extLst>
        </xdr:cNvPr>
        <xdr:cNvSpPr txBox="1"/>
      </xdr:nvSpPr>
      <xdr:spPr>
        <a:xfrm>
          <a:off x="17383202" y="1013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98124</xdr:rowOff>
    </xdr:from>
    <xdr:ext cx="469744" cy="259045"/>
    <xdr:sp macro="" textlink="">
      <xdr:nvSpPr>
        <xdr:cNvPr id="721" name="n_4mainValue【学校施設】&#10;一人当たり面積">
          <a:extLst>
            <a:ext uri="{FF2B5EF4-FFF2-40B4-BE49-F238E27FC236}">
              <a16:creationId xmlns:a16="http://schemas.microsoft.com/office/drawing/2014/main" id="{2EFF3870-C028-4F76-8154-1EBAC22E621F}"/>
            </a:ext>
          </a:extLst>
        </xdr:cNvPr>
        <xdr:cNvSpPr txBox="1"/>
      </xdr:nvSpPr>
      <xdr:spPr>
        <a:xfrm>
          <a:off x="16592627" y="1013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F02BC66-62D5-4B3C-8ED9-F5D192509903}"/>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60E7604C-318E-47E7-8DEE-12292DE4345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1C6EB46-50CC-4ED9-A116-79F440A5699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D1A4BD5E-B2BF-4C55-B90F-0AB762084D3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FDA94331-6A61-474B-AEA0-C20AC413BD35}"/>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DF300E31-1395-4C9E-BCFF-9F2EF9F47D1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26DAB73-CFCC-46A6-B9A0-53F3DE3E0CC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83E80D0-0624-4DB1-B60B-625C936F09C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6C29242E-7A0C-401A-A9BA-8192CEB3F42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548F950B-0624-46DD-B522-C1070A110E8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22A49899-C75B-4606-AB64-223C06ED49B7}"/>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F4E1E2BC-71CB-4006-8852-61D41642805A}"/>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265D10A9-1742-4956-969D-823EB472E0AC}"/>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C67E6EC8-A800-4549-8D25-82D36C76691C}"/>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DE78FC83-C761-413B-928E-51FB360F3F43}"/>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3FF7FEBE-2FA3-4A82-B018-27C88EDCBD65}"/>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B9F6960E-E8CD-4CA9-BA40-50ECC1FB717D}"/>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E6EC865A-E094-4A45-A2B8-E082D94B06D1}"/>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83F6180D-BD22-4AF3-9A4C-2CDDD7AA1FE3}"/>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F2A9AF41-2FA2-4736-BF76-2A2D5209E54A}"/>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B2A2656B-0537-4EA1-8655-B45478033007}"/>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2F47F76-4CEE-42AD-88F9-563057A97C46}"/>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73157CC1-2F28-4881-A52E-7D4E2FA29739}"/>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51B119A6-1136-4194-9CA9-C3DFA8B73D4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A3C6EC26-649E-4EB3-A902-F4F9C1F190C5}"/>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66F16C2F-B6EA-4923-9253-98D41200B485}"/>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D6D5B616-4127-4B15-9ABB-220D77B25474}"/>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DDF2A798-FC51-4B43-8636-7A24DA80D8A6}"/>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F78538DC-104C-437F-9334-DA3CDDFB12F4}"/>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41FE537C-9228-4D3E-BDF2-F04D4D4B66DC}"/>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7695C71B-074E-4435-A0DE-917FCF4DEBD4}"/>
            </a:ext>
          </a:extLst>
        </xdr:cNvPr>
        <xdr:cNvSpPr txBox="1"/>
      </xdr:nvSpPr>
      <xdr:spPr>
        <a:xfrm>
          <a:off x="14735175" y="132681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17DCB49A-39DE-423A-9377-FE182A792CE3}"/>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8ACEE218-05BC-4AEA-A12D-3B2923CA43A0}"/>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0CCD585C-A477-40DC-A8FC-69DDE2736013}"/>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FA58B8E3-B621-41AA-9F33-B0DB3DA143BD}"/>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08543D2C-EDDA-41FE-948B-06BE98BA21DE}"/>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7422BAC-4FD4-4063-B730-8B5AC45EC30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8B94EE1-14C7-4F60-9BFB-0990B386903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83F8DA1-8569-4E01-9304-66FFCBB68280}"/>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F54C0AD-217B-4AAD-86B1-918825C71BF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113E9AD-137E-4C4B-AE8E-01B5605983DD}"/>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18FF252B-2AA5-47A0-98CE-B3B67B695275}"/>
            </a:ext>
          </a:extLst>
        </xdr:cNvPr>
        <xdr:cNvSpPr/>
      </xdr:nvSpPr>
      <xdr:spPr>
        <a:xfrm>
          <a:off x="14649450" y="140466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児童館】&#10;有形固定資産減価償却率該当値テキスト">
          <a:extLst>
            <a:ext uri="{FF2B5EF4-FFF2-40B4-BE49-F238E27FC236}">
              <a16:creationId xmlns:a16="http://schemas.microsoft.com/office/drawing/2014/main" id="{9E37E01C-ECBF-4CE4-B343-29278D54A515}"/>
            </a:ext>
          </a:extLst>
        </xdr:cNvPr>
        <xdr:cNvSpPr txBox="1"/>
      </xdr:nvSpPr>
      <xdr:spPr>
        <a:xfrm>
          <a:off x="14735175" y="1395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5" name="楕円 764">
          <a:extLst>
            <a:ext uri="{FF2B5EF4-FFF2-40B4-BE49-F238E27FC236}">
              <a16:creationId xmlns:a16="http://schemas.microsoft.com/office/drawing/2014/main" id="{D053E216-03CB-4C34-8234-1208E290362E}"/>
            </a:ext>
          </a:extLst>
        </xdr:cNvPr>
        <xdr:cNvSpPr/>
      </xdr:nvSpPr>
      <xdr:spPr>
        <a:xfrm>
          <a:off x="13887450" y="140466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44AB27CD-317D-4B47-9441-9CDE66E366BA}"/>
            </a:ext>
          </a:extLst>
        </xdr:cNvPr>
        <xdr:cNvCxnSpPr/>
      </xdr:nvCxnSpPr>
      <xdr:spPr>
        <a:xfrm>
          <a:off x="13935075" y="140847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7" name="楕円 766">
          <a:extLst>
            <a:ext uri="{FF2B5EF4-FFF2-40B4-BE49-F238E27FC236}">
              <a16:creationId xmlns:a16="http://schemas.microsoft.com/office/drawing/2014/main" id="{9C089867-67E2-4D9C-BEB3-822B7E822D8D}"/>
            </a:ext>
          </a:extLst>
        </xdr:cNvPr>
        <xdr:cNvSpPr/>
      </xdr:nvSpPr>
      <xdr:spPr>
        <a:xfrm>
          <a:off x="13096875" y="140466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743BD0A0-80BB-46F9-89D2-BEC434AAEFBE}"/>
            </a:ext>
          </a:extLst>
        </xdr:cNvPr>
        <xdr:cNvCxnSpPr/>
      </xdr:nvCxnSpPr>
      <xdr:spPr>
        <a:xfrm>
          <a:off x="13144500" y="1408475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101600</xdr:rowOff>
    </xdr:from>
    <xdr:to>
      <xdr:col>72</xdr:col>
      <xdr:colOff>38100</xdr:colOff>
      <xdr:row>87</xdr:row>
      <xdr:rowOff>31750</xdr:rowOff>
    </xdr:to>
    <xdr:sp macro="" textlink="">
      <xdr:nvSpPr>
        <xdr:cNvPr id="769" name="楕円 768">
          <a:extLst>
            <a:ext uri="{FF2B5EF4-FFF2-40B4-BE49-F238E27FC236}">
              <a16:creationId xmlns:a16="http://schemas.microsoft.com/office/drawing/2014/main" id="{52734DBE-2ACB-4FF7-A465-3DE77614C1F9}"/>
            </a:ext>
          </a:extLst>
        </xdr:cNvPr>
        <xdr:cNvSpPr/>
      </xdr:nvSpPr>
      <xdr:spPr>
        <a:xfrm>
          <a:off x="12296775" y="14030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152400</xdr:rowOff>
    </xdr:from>
    <xdr:to>
      <xdr:col>76</xdr:col>
      <xdr:colOff>114300</xdr:colOff>
      <xdr:row>86</xdr:row>
      <xdr:rowOff>168729</xdr:rowOff>
    </xdr:to>
    <xdr:cxnSp macro="">
      <xdr:nvCxnSpPr>
        <xdr:cNvPr id="770" name="直線コネクタ 769">
          <a:extLst>
            <a:ext uri="{FF2B5EF4-FFF2-40B4-BE49-F238E27FC236}">
              <a16:creationId xmlns:a16="http://schemas.microsoft.com/office/drawing/2014/main" id="{CE044132-C162-46D7-9B1A-68E903F05C1B}"/>
            </a:ext>
          </a:extLst>
        </xdr:cNvPr>
        <xdr:cNvCxnSpPr/>
      </xdr:nvCxnSpPr>
      <xdr:spPr>
        <a:xfrm>
          <a:off x="12344400" y="14077950"/>
          <a:ext cx="8001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65677</xdr:rowOff>
    </xdr:from>
    <xdr:to>
      <xdr:col>67</xdr:col>
      <xdr:colOff>101600</xdr:colOff>
      <xdr:row>86</xdr:row>
      <xdr:rowOff>167277</xdr:rowOff>
    </xdr:to>
    <xdr:sp macro="" textlink="">
      <xdr:nvSpPr>
        <xdr:cNvPr id="771" name="楕円 770">
          <a:extLst>
            <a:ext uri="{FF2B5EF4-FFF2-40B4-BE49-F238E27FC236}">
              <a16:creationId xmlns:a16="http://schemas.microsoft.com/office/drawing/2014/main" id="{5D0C2E42-D0F2-4021-ADB1-8DF9ADD4BC26}"/>
            </a:ext>
          </a:extLst>
        </xdr:cNvPr>
        <xdr:cNvSpPr/>
      </xdr:nvSpPr>
      <xdr:spPr>
        <a:xfrm>
          <a:off x="11487150" y="13994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116477</xdr:rowOff>
    </xdr:from>
    <xdr:to>
      <xdr:col>71</xdr:col>
      <xdr:colOff>177800</xdr:colOff>
      <xdr:row>86</xdr:row>
      <xdr:rowOff>152400</xdr:rowOff>
    </xdr:to>
    <xdr:cxnSp macro="">
      <xdr:nvCxnSpPr>
        <xdr:cNvPr id="772" name="直線コネクタ 771">
          <a:extLst>
            <a:ext uri="{FF2B5EF4-FFF2-40B4-BE49-F238E27FC236}">
              <a16:creationId xmlns:a16="http://schemas.microsoft.com/office/drawing/2014/main" id="{E89C889C-9F5E-49F2-B9FB-7D25F0789C5B}"/>
            </a:ext>
          </a:extLst>
        </xdr:cNvPr>
        <xdr:cNvCxnSpPr/>
      </xdr:nvCxnSpPr>
      <xdr:spPr>
        <a:xfrm>
          <a:off x="11534775" y="14042027"/>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803F0FC7-486F-449C-880C-BF46ECAAF858}"/>
            </a:ext>
          </a:extLst>
        </xdr:cNvPr>
        <xdr:cNvSpPr txBox="1"/>
      </xdr:nvSpPr>
      <xdr:spPr>
        <a:xfrm>
          <a:off x="13745219" y="1320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B0C2F297-0459-4D9E-A300-DC63F47399BC}"/>
            </a:ext>
          </a:extLst>
        </xdr:cNvPr>
        <xdr:cNvSpPr txBox="1"/>
      </xdr:nvSpPr>
      <xdr:spPr>
        <a:xfrm>
          <a:off x="12964169" y="131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8027E981-8AE7-4B2C-90E2-28490C51178F}"/>
            </a:ext>
          </a:extLst>
        </xdr:cNvPr>
        <xdr:cNvSpPr txBox="1"/>
      </xdr:nvSpPr>
      <xdr:spPr>
        <a:xfrm>
          <a:off x="12164069" y="1314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E6C42A71-A4B7-43E7-8453-D46C936A8B91}"/>
            </a:ext>
          </a:extLst>
        </xdr:cNvPr>
        <xdr:cNvSpPr txBox="1"/>
      </xdr:nvSpPr>
      <xdr:spPr>
        <a:xfrm>
          <a:off x="11354444" y="1311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7" name="n_1mainValue【児童館】&#10;有形固定資産減価償却率">
          <a:extLst>
            <a:ext uri="{FF2B5EF4-FFF2-40B4-BE49-F238E27FC236}">
              <a16:creationId xmlns:a16="http://schemas.microsoft.com/office/drawing/2014/main" id="{9AD55230-C51A-40E4-9842-3071B79EB4AD}"/>
            </a:ext>
          </a:extLst>
        </xdr:cNvPr>
        <xdr:cNvSpPr txBox="1"/>
      </xdr:nvSpPr>
      <xdr:spPr>
        <a:xfrm>
          <a:off x="13716077" y="14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8" name="n_2mainValue【児童館】&#10;有形固定資産減価償却率">
          <a:extLst>
            <a:ext uri="{FF2B5EF4-FFF2-40B4-BE49-F238E27FC236}">
              <a16:creationId xmlns:a16="http://schemas.microsoft.com/office/drawing/2014/main" id="{15B75C8D-24CA-4EBE-B0AD-EE59DBF4EF70}"/>
            </a:ext>
          </a:extLst>
        </xdr:cNvPr>
        <xdr:cNvSpPr txBox="1"/>
      </xdr:nvSpPr>
      <xdr:spPr>
        <a:xfrm>
          <a:off x="12925502" y="14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22877</xdr:rowOff>
    </xdr:from>
    <xdr:ext cx="405111" cy="259045"/>
    <xdr:sp macro="" textlink="">
      <xdr:nvSpPr>
        <xdr:cNvPr id="779" name="n_3mainValue【児童館】&#10;有形固定資産減価償却率">
          <a:extLst>
            <a:ext uri="{FF2B5EF4-FFF2-40B4-BE49-F238E27FC236}">
              <a16:creationId xmlns:a16="http://schemas.microsoft.com/office/drawing/2014/main" id="{CCB610E1-8AD4-4F4C-8855-10F8CAD0EAED}"/>
            </a:ext>
          </a:extLst>
        </xdr:cNvPr>
        <xdr:cNvSpPr txBox="1"/>
      </xdr:nvSpPr>
      <xdr:spPr>
        <a:xfrm>
          <a:off x="12164069"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158404</xdr:rowOff>
    </xdr:from>
    <xdr:ext cx="405111" cy="259045"/>
    <xdr:sp macro="" textlink="">
      <xdr:nvSpPr>
        <xdr:cNvPr id="780" name="n_4mainValue【児童館】&#10;有形固定資産減価償却率">
          <a:extLst>
            <a:ext uri="{FF2B5EF4-FFF2-40B4-BE49-F238E27FC236}">
              <a16:creationId xmlns:a16="http://schemas.microsoft.com/office/drawing/2014/main" id="{B19505B9-8070-40DE-8BD3-C99BC19D8E54}"/>
            </a:ext>
          </a:extLst>
        </xdr:cNvPr>
        <xdr:cNvSpPr txBox="1"/>
      </xdr:nvSpPr>
      <xdr:spPr>
        <a:xfrm>
          <a:off x="11354444" y="1408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F965C0C5-7E07-4C1B-A9DF-0FA418B3E18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768464F-B633-493E-8247-F1D58D091087}"/>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907D058D-9DB9-4577-BB81-B508ECB4A79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1EB67CF3-EA37-406F-81FB-213A3C24BC9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EE897D1E-CCB3-4029-8F3F-C83547CA534B}"/>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F629ECB8-A607-4BE4-8C1F-7B0771D553C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94AB44A3-CA9A-4103-9A10-386CE6DDCBD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C464FDD9-77CD-4DED-B5D6-20CD9DFE4DC3}"/>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530EBAF-861B-47D1-8F35-F3AA8173CF5A}"/>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FD65C62E-9308-4EA5-919B-152E958BEDC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F5059E57-6FEC-4D9B-B1D9-25F06EAF567D}"/>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68CB639D-B1A3-4513-971D-D1C08B095A77}"/>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325FAA09-6249-4348-A230-5C6558D63267}"/>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45B1A6D4-4F80-4E63-AC0D-13E0BABD4663}"/>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60E5FDAB-AC7A-4142-949C-7B7C1F72FCDD}"/>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C9235E8E-CC74-4528-8C0D-1C6F1634618E}"/>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0E36A7B5-5ED7-4412-97F4-1712D4486A86}"/>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D49CE58F-ECA5-4579-BE4C-5E6BF1FD621D}"/>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C94606FF-ED2E-4C57-8988-CBC43592DC75}"/>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2AB30FB9-C999-49A1-9884-FAA2518EB14B}"/>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C266543-317B-45A8-8543-6F20E90CA9BD}"/>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D6993CD7-CABE-47F1-B162-2E3B3E28DBCB}"/>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9F95605A-A86B-499F-8585-1F4AD6B0D63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F92987C7-036C-4CCA-8CDB-0201EB96D2A0}"/>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8CE1F9BD-AF5C-4A4B-9D94-46A1B8E9C09C}"/>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F0D4A4CE-CCE8-45E6-8E9D-889E6AE486EA}"/>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673B2F81-AAD4-45A0-9C26-CE1BC9D34BB4}"/>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DD50527B-534E-45BC-B5C2-034DD7EE13F4}"/>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EF49ABC5-47F7-4383-8439-3BB9B9C23098}"/>
            </a:ext>
          </a:extLst>
        </xdr:cNvPr>
        <xdr:cNvSpPr txBox="1"/>
      </xdr:nvSpPr>
      <xdr:spPr>
        <a:xfrm>
          <a:off x="19992975" y="13611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A7E4759A-745C-4613-A824-AB5A1C4A8875}"/>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E57A4985-651C-425B-A87B-E36D6FF9A636}"/>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9B891A21-D3CA-4FA6-AA49-F44F277166D1}"/>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C79ADF99-9B66-4FCE-B04E-0238F0E6B1ED}"/>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A65EA289-5B9E-4B23-8198-2034A039F848}"/>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2438296-3DFC-41F8-A934-4200BF2C053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106D32F-2729-42BA-A283-46596FFE6C7E}"/>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F69F2C0-A1D9-4331-B47F-F64EDED61AF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C9B9BCB-491B-4326-AA52-F6E98F244D0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F8365A4-7790-4EDC-ADA2-148E462F4472}"/>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20" name="楕円 819">
          <a:extLst>
            <a:ext uri="{FF2B5EF4-FFF2-40B4-BE49-F238E27FC236}">
              <a16:creationId xmlns:a16="http://schemas.microsoft.com/office/drawing/2014/main" id="{106CDABB-CD36-42EE-8846-F1C505FB6EAC}"/>
            </a:ext>
          </a:extLst>
        </xdr:cNvPr>
        <xdr:cNvSpPr/>
      </xdr:nvSpPr>
      <xdr:spPr>
        <a:xfrm>
          <a:off x="19897725" y="13925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21" name="【児童館】&#10;一人当たり面積該当値テキスト">
          <a:extLst>
            <a:ext uri="{FF2B5EF4-FFF2-40B4-BE49-F238E27FC236}">
              <a16:creationId xmlns:a16="http://schemas.microsoft.com/office/drawing/2014/main" id="{76918951-DEB1-45CF-B6A2-142DDC00C201}"/>
            </a:ext>
          </a:extLst>
        </xdr:cNvPr>
        <xdr:cNvSpPr txBox="1"/>
      </xdr:nvSpPr>
      <xdr:spPr>
        <a:xfrm>
          <a:off x="19992975" y="1383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22" name="楕円 821">
          <a:extLst>
            <a:ext uri="{FF2B5EF4-FFF2-40B4-BE49-F238E27FC236}">
              <a16:creationId xmlns:a16="http://schemas.microsoft.com/office/drawing/2014/main" id="{EC94E611-D0EC-4262-B828-98C3AEC7C367}"/>
            </a:ext>
          </a:extLst>
        </xdr:cNvPr>
        <xdr:cNvSpPr/>
      </xdr:nvSpPr>
      <xdr:spPr>
        <a:xfrm>
          <a:off x="19154775" y="1392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23" name="直線コネクタ 822">
          <a:extLst>
            <a:ext uri="{FF2B5EF4-FFF2-40B4-BE49-F238E27FC236}">
              <a16:creationId xmlns:a16="http://schemas.microsoft.com/office/drawing/2014/main" id="{4790BC13-C5E6-41EE-BF2D-572592C31AB4}"/>
            </a:ext>
          </a:extLst>
        </xdr:cNvPr>
        <xdr:cNvCxnSpPr/>
      </xdr:nvCxnSpPr>
      <xdr:spPr>
        <a:xfrm>
          <a:off x="19202400" y="139636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4" name="楕円 823">
          <a:extLst>
            <a:ext uri="{FF2B5EF4-FFF2-40B4-BE49-F238E27FC236}">
              <a16:creationId xmlns:a16="http://schemas.microsoft.com/office/drawing/2014/main" id="{5484F627-5A3F-458C-8B64-DE9C6803D7E7}"/>
            </a:ext>
          </a:extLst>
        </xdr:cNvPr>
        <xdr:cNvSpPr/>
      </xdr:nvSpPr>
      <xdr:spPr>
        <a:xfrm>
          <a:off x="18345150" y="13925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25" name="直線コネクタ 824">
          <a:extLst>
            <a:ext uri="{FF2B5EF4-FFF2-40B4-BE49-F238E27FC236}">
              <a16:creationId xmlns:a16="http://schemas.microsoft.com/office/drawing/2014/main" id="{3C2D5FAA-F4D9-4AB4-968F-24F2A8E96650}"/>
            </a:ext>
          </a:extLst>
        </xdr:cNvPr>
        <xdr:cNvCxnSpPr/>
      </xdr:nvCxnSpPr>
      <xdr:spPr>
        <a:xfrm>
          <a:off x="18392775" y="139636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26" name="楕円 825">
          <a:extLst>
            <a:ext uri="{FF2B5EF4-FFF2-40B4-BE49-F238E27FC236}">
              <a16:creationId xmlns:a16="http://schemas.microsoft.com/office/drawing/2014/main" id="{632C1D72-7B0A-4578-9E4D-032D7EA8BF60}"/>
            </a:ext>
          </a:extLst>
        </xdr:cNvPr>
        <xdr:cNvSpPr/>
      </xdr:nvSpPr>
      <xdr:spPr>
        <a:xfrm>
          <a:off x="17554575" y="13926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45720</xdr:rowOff>
    </xdr:to>
    <xdr:cxnSp macro="">
      <xdr:nvCxnSpPr>
        <xdr:cNvPr id="827" name="直線コネクタ 826">
          <a:extLst>
            <a:ext uri="{FF2B5EF4-FFF2-40B4-BE49-F238E27FC236}">
              <a16:creationId xmlns:a16="http://schemas.microsoft.com/office/drawing/2014/main" id="{FFBFE382-2B1C-460E-B821-0FF09A29D305}"/>
            </a:ext>
          </a:extLst>
        </xdr:cNvPr>
        <xdr:cNvCxnSpPr/>
      </xdr:nvCxnSpPr>
      <xdr:spPr>
        <a:xfrm flipV="1">
          <a:off x="17602200" y="1396365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828" name="楕円 827">
          <a:extLst>
            <a:ext uri="{FF2B5EF4-FFF2-40B4-BE49-F238E27FC236}">
              <a16:creationId xmlns:a16="http://schemas.microsoft.com/office/drawing/2014/main" id="{3281BF57-7760-4777-AF05-877BE5F2890F}"/>
            </a:ext>
          </a:extLst>
        </xdr:cNvPr>
        <xdr:cNvSpPr/>
      </xdr:nvSpPr>
      <xdr:spPr>
        <a:xfrm>
          <a:off x="16754475" y="13926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829" name="直線コネクタ 828">
          <a:extLst>
            <a:ext uri="{FF2B5EF4-FFF2-40B4-BE49-F238E27FC236}">
              <a16:creationId xmlns:a16="http://schemas.microsoft.com/office/drawing/2014/main" id="{E500585B-B297-49AA-8DF4-93B2275D90D7}"/>
            </a:ext>
          </a:extLst>
        </xdr:cNvPr>
        <xdr:cNvCxnSpPr/>
      </xdr:nvCxnSpPr>
      <xdr:spPr>
        <a:xfrm>
          <a:off x="16802100" y="139744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CABC7085-E085-4C9B-A5A8-0A5CCAC23F0B}"/>
            </a:ext>
          </a:extLst>
        </xdr:cNvPr>
        <xdr:cNvSpPr txBox="1"/>
      </xdr:nvSpPr>
      <xdr:spPr>
        <a:xfrm>
          <a:off x="18983402" y="135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05EB1A74-902B-4973-9DAA-D153AED8CC93}"/>
            </a:ext>
          </a:extLst>
        </xdr:cNvPr>
        <xdr:cNvSpPr txBox="1"/>
      </xdr:nvSpPr>
      <xdr:spPr>
        <a:xfrm>
          <a:off x="18183302"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0A76BFB7-47B7-488F-B3C7-55D6EFB1D70F}"/>
            </a:ext>
          </a:extLst>
        </xdr:cNvPr>
        <xdr:cNvSpPr txBox="1"/>
      </xdr:nvSpPr>
      <xdr:spPr>
        <a:xfrm>
          <a:off x="173832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D7E0224B-C025-4DF5-AD18-89F6B9C16F35}"/>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4" name="n_1mainValue【児童館】&#10;一人当たり面積">
          <a:extLst>
            <a:ext uri="{FF2B5EF4-FFF2-40B4-BE49-F238E27FC236}">
              <a16:creationId xmlns:a16="http://schemas.microsoft.com/office/drawing/2014/main" id="{ECA61C0F-61B7-4AC3-8DA1-6287C439717A}"/>
            </a:ext>
          </a:extLst>
        </xdr:cNvPr>
        <xdr:cNvSpPr txBox="1"/>
      </xdr:nvSpPr>
      <xdr:spPr>
        <a:xfrm>
          <a:off x="18983402"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5" name="n_2mainValue【児童館】&#10;一人当たり面積">
          <a:extLst>
            <a:ext uri="{FF2B5EF4-FFF2-40B4-BE49-F238E27FC236}">
              <a16:creationId xmlns:a16="http://schemas.microsoft.com/office/drawing/2014/main" id="{01C0A9F7-04B4-458B-85D9-11DAB4B390D4}"/>
            </a:ext>
          </a:extLst>
        </xdr:cNvPr>
        <xdr:cNvSpPr txBox="1"/>
      </xdr:nvSpPr>
      <xdr:spPr>
        <a:xfrm>
          <a:off x="18183302"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36" name="n_3mainValue【児童館】&#10;一人当たり面積">
          <a:extLst>
            <a:ext uri="{FF2B5EF4-FFF2-40B4-BE49-F238E27FC236}">
              <a16:creationId xmlns:a16="http://schemas.microsoft.com/office/drawing/2014/main" id="{4D4AD044-26A6-4433-AA13-A185C73AD219}"/>
            </a:ext>
          </a:extLst>
        </xdr:cNvPr>
        <xdr:cNvSpPr txBox="1"/>
      </xdr:nvSpPr>
      <xdr:spPr>
        <a:xfrm>
          <a:off x="17383202"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837" name="n_4mainValue【児童館】&#10;一人当たり面積">
          <a:extLst>
            <a:ext uri="{FF2B5EF4-FFF2-40B4-BE49-F238E27FC236}">
              <a16:creationId xmlns:a16="http://schemas.microsoft.com/office/drawing/2014/main" id="{ED9CC703-3C9A-4BF2-A9A2-32232DD32D03}"/>
            </a:ext>
          </a:extLst>
        </xdr:cNvPr>
        <xdr:cNvSpPr txBox="1"/>
      </xdr:nvSpPr>
      <xdr:spPr>
        <a:xfrm>
          <a:off x="165926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A4AD8B4C-3178-464B-BEA1-C5DA9BD99518}"/>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ACB1E0D-116D-438D-BC65-79D9621E9F0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E4D90A49-0271-4767-A6B2-837ABF320508}"/>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3B5AEEE-EB2A-4B1A-87E1-54D11A3656E8}"/>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BD17936F-2A24-40F3-A239-31B1756694B4}"/>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3B68BD37-B28D-4037-805B-64AAA1584B0D}"/>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7102195-E046-4F83-B432-96DEDDD6D325}"/>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2C247D31-7D2E-4727-A2F3-A9AE1CFF199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7CBE81CD-0B1C-486A-8019-DB1BB2F6BFC9}"/>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D0118B4-928A-4A85-9223-0D5A87B02F1B}"/>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48DECDC0-2D5F-4B80-BC3D-22FAF7CAEAF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BCF1F81A-00FB-4C3F-B84A-05E52F1ADF4F}"/>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DC03F4-EAE3-45A7-904F-DAA138D34887}"/>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4FDE4109-A984-42EB-8021-4603CED2B69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550E365-1223-4BE0-AB76-E339BF1AA0F1}"/>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6A90DCFB-A8B0-44A2-B521-E916263F913E}"/>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D331B70B-3E52-414E-B06C-5481C2680B7B}"/>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97A6ED57-75C4-4415-9BBF-F430B43E93E9}"/>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5938B2E0-68F5-4EE0-BC3C-D0CDFBF36CD7}"/>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7B1F64E9-E2EA-4D1F-B926-419E88E01C8C}"/>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32C10782-596E-4D61-BBA2-1700ECE835C7}"/>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D1A6EC7D-373B-4F42-BA25-B81B5DD56CDF}"/>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899356C3-4890-4470-9DCE-D563F61CDF1C}"/>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22E71249-37AB-497E-9D08-C40A573C8327}"/>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437F4F56-918B-43E1-877B-74759CDFC583}"/>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EB078B7C-5CCA-472B-8689-5F2C76AFFBEE}"/>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3A06DF13-47C9-41B0-A0CF-913BE1D0F5A4}"/>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31CFCECC-CA3E-428F-A29C-6DAC3066CFC8}"/>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BF65C270-3F90-49BF-ADAF-9D5E0B18D04B}"/>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82074062-9281-4AFE-9ABE-FB79BF3C68A9}"/>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7564877B-AB77-4E17-9F0D-9B6BE38ADE77}"/>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846D6431-7439-4852-B084-7E395C7A5495}"/>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82C9C2DE-31AB-4246-9E1C-7713E34DA51B}"/>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4CA061B5-03FF-4006-ABB0-F7C9EF4EE850}"/>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98F0B92E-3DC9-43D1-A91A-136621CC8F25}"/>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E7DEF0E-4A52-4950-AB7E-11A01F38E650}"/>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1546A6A-5E86-467C-931C-A2D7BC98FE79}"/>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D83AA83-8CE2-482C-A40E-175B29B7DFC0}"/>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A54681F-4DFF-4F8A-918B-66B6A2A74E2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F832C42-9C7D-4E5D-BB7D-CEE4D1523952}"/>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878" name="楕円 877">
          <a:extLst>
            <a:ext uri="{FF2B5EF4-FFF2-40B4-BE49-F238E27FC236}">
              <a16:creationId xmlns:a16="http://schemas.microsoft.com/office/drawing/2014/main" id="{08ABC4C8-8800-420E-B0D0-E82FBB0DA9A8}"/>
            </a:ext>
          </a:extLst>
        </xdr:cNvPr>
        <xdr:cNvSpPr/>
      </xdr:nvSpPr>
      <xdr:spPr>
        <a:xfrm>
          <a:off x="14649450" y="16880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63516</xdr:rowOff>
    </xdr:from>
    <xdr:ext cx="405111" cy="259045"/>
    <xdr:sp macro="" textlink="">
      <xdr:nvSpPr>
        <xdr:cNvPr id="879" name="【公民館】&#10;有形固定資産減価償却率該当値テキスト">
          <a:extLst>
            <a:ext uri="{FF2B5EF4-FFF2-40B4-BE49-F238E27FC236}">
              <a16:creationId xmlns:a16="http://schemas.microsoft.com/office/drawing/2014/main" id="{60E7BD78-7C5D-4A36-84DB-30F8FEF2813C}"/>
            </a:ext>
          </a:extLst>
        </xdr:cNvPr>
        <xdr:cNvSpPr txBox="1"/>
      </xdr:nvSpPr>
      <xdr:spPr>
        <a:xfrm>
          <a:off x="14735175" y="1674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170180</xdr:rowOff>
    </xdr:from>
    <xdr:to>
      <xdr:col>81</xdr:col>
      <xdr:colOff>101600</xdr:colOff>
      <xdr:row>104</xdr:row>
      <xdr:rowOff>100330</xdr:rowOff>
    </xdr:to>
    <xdr:sp macro="" textlink="">
      <xdr:nvSpPr>
        <xdr:cNvPr id="880" name="楕円 879">
          <a:extLst>
            <a:ext uri="{FF2B5EF4-FFF2-40B4-BE49-F238E27FC236}">
              <a16:creationId xmlns:a16="http://schemas.microsoft.com/office/drawing/2014/main" id="{E9497CFF-F0E5-49FC-9AA4-AF63C5D116A1}"/>
            </a:ext>
          </a:extLst>
        </xdr:cNvPr>
        <xdr:cNvSpPr/>
      </xdr:nvSpPr>
      <xdr:spPr>
        <a:xfrm>
          <a:off x="13887450" y="16838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49530</xdr:rowOff>
    </xdr:from>
    <xdr:to>
      <xdr:col>85</xdr:col>
      <xdr:colOff>127000</xdr:colOff>
      <xdr:row>104</xdr:row>
      <xdr:rowOff>91439</xdr:rowOff>
    </xdr:to>
    <xdr:cxnSp macro="">
      <xdr:nvCxnSpPr>
        <xdr:cNvPr id="881" name="直線コネクタ 880">
          <a:extLst>
            <a:ext uri="{FF2B5EF4-FFF2-40B4-BE49-F238E27FC236}">
              <a16:creationId xmlns:a16="http://schemas.microsoft.com/office/drawing/2014/main" id="{33E09279-36E7-4DE6-B5B4-53D877D5FB37}"/>
            </a:ext>
          </a:extLst>
        </xdr:cNvPr>
        <xdr:cNvCxnSpPr/>
      </xdr:nvCxnSpPr>
      <xdr:spPr>
        <a:xfrm>
          <a:off x="13935075" y="16886555"/>
          <a:ext cx="762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82" name="楕円 881">
          <a:extLst>
            <a:ext uri="{FF2B5EF4-FFF2-40B4-BE49-F238E27FC236}">
              <a16:creationId xmlns:a16="http://schemas.microsoft.com/office/drawing/2014/main" id="{A220F8E0-DF27-4951-B942-42F104580741}"/>
            </a:ext>
          </a:extLst>
        </xdr:cNvPr>
        <xdr:cNvSpPr/>
      </xdr:nvSpPr>
      <xdr:spPr>
        <a:xfrm>
          <a:off x="13096875" y="16803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49530</xdr:rowOff>
    </xdr:to>
    <xdr:cxnSp macro="">
      <xdr:nvCxnSpPr>
        <xdr:cNvPr id="883" name="直線コネクタ 882">
          <a:extLst>
            <a:ext uri="{FF2B5EF4-FFF2-40B4-BE49-F238E27FC236}">
              <a16:creationId xmlns:a16="http://schemas.microsoft.com/office/drawing/2014/main" id="{57017404-7710-45DE-8F0D-18DD464C6AB5}"/>
            </a:ext>
          </a:extLst>
        </xdr:cNvPr>
        <xdr:cNvCxnSpPr/>
      </xdr:nvCxnSpPr>
      <xdr:spPr>
        <a:xfrm>
          <a:off x="13144500" y="16850995"/>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884" name="楕円 883">
          <a:extLst>
            <a:ext uri="{FF2B5EF4-FFF2-40B4-BE49-F238E27FC236}">
              <a16:creationId xmlns:a16="http://schemas.microsoft.com/office/drawing/2014/main" id="{FF948405-05B5-4CC0-8CD2-5504C19E04CE}"/>
            </a:ext>
          </a:extLst>
        </xdr:cNvPr>
        <xdr:cNvSpPr/>
      </xdr:nvSpPr>
      <xdr:spPr>
        <a:xfrm>
          <a:off x="12296775" y="167614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137161</xdr:rowOff>
    </xdr:from>
    <xdr:to>
      <xdr:col>76</xdr:col>
      <xdr:colOff>114300</xdr:colOff>
      <xdr:row>104</xdr:row>
      <xdr:rowOff>7620</xdr:rowOff>
    </xdr:to>
    <xdr:cxnSp macro="">
      <xdr:nvCxnSpPr>
        <xdr:cNvPr id="885" name="直線コネクタ 884">
          <a:extLst>
            <a:ext uri="{FF2B5EF4-FFF2-40B4-BE49-F238E27FC236}">
              <a16:creationId xmlns:a16="http://schemas.microsoft.com/office/drawing/2014/main" id="{BE440436-3FBC-4D47-BFB5-7280B8FD89E0}"/>
            </a:ext>
          </a:extLst>
        </xdr:cNvPr>
        <xdr:cNvCxnSpPr/>
      </xdr:nvCxnSpPr>
      <xdr:spPr>
        <a:xfrm>
          <a:off x="12344400" y="16818611"/>
          <a:ext cx="8001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69214</xdr:rowOff>
    </xdr:from>
    <xdr:to>
      <xdr:col>67</xdr:col>
      <xdr:colOff>101600</xdr:colOff>
      <xdr:row>103</xdr:row>
      <xdr:rowOff>170814</xdr:rowOff>
    </xdr:to>
    <xdr:sp macro="" textlink="">
      <xdr:nvSpPr>
        <xdr:cNvPr id="886" name="楕円 885">
          <a:extLst>
            <a:ext uri="{FF2B5EF4-FFF2-40B4-BE49-F238E27FC236}">
              <a16:creationId xmlns:a16="http://schemas.microsoft.com/office/drawing/2014/main" id="{E44C32E2-BE41-4390-8184-FEBD083BDD01}"/>
            </a:ext>
          </a:extLst>
        </xdr:cNvPr>
        <xdr:cNvSpPr/>
      </xdr:nvSpPr>
      <xdr:spPr>
        <a:xfrm>
          <a:off x="11487150" y="167443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120014</xdr:rowOff>
    </xdr:from>
    <xdr:to>
      <xdr:col>71</xdr:col>
      <xdr:colOff>177800</xdr:colOff>
      <xdr:row>103</xdr:row>
      <xdr:rowOff>137161</xdr:rowOff>
    </xdr:to>
    <xdr:cxnSp macro="">
      <xdr:nvCxnSpPr>
        <xdr:cNvPr id="887" name="直線コネクタ 886">
          <a:extLst>
            <a:ext uri="{FF2B5EF4-FFF2-40B4-BE49-F238E27FC236}">
              <a16:creationId xmlns:a16="http://schemas.microsoft.com/office/drawing/2014/main" id="{6686D05C-A1DD-4A29-879D-36EDA8D8B36B}"/>
            </a:ext>
          </a:extLst>
        </xdr:cNvPr>
        <xdr:cNvCxnSpPr/>
      </xdr:nvCxnSpPr>
      <xdr:spPr>
        <a:xfrm>
          <a:off x="11534775" y="16801464"/>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6629C3D6-7C30-41A8-A103-A396A0512332}"/>
            </a:ext>
          </a:extLst>
        </xdr:cNvPr>
        <xdr:cNvSpPr txBox="1"/>
      </xdr:nvSpPr>
      <xdr:spPr>
        <a:xfrm>
          <a:off x="13745219"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4AAC796D-3B3B-49F4-8C61-22EC9CB51B6A}"/>
            </a:ext>
          </a:extLst>
        </xdr:cNvPr>
        <xdr:cNvSpPr txBox="1"/>
      </xdr:nvSpPr>
      <xdr:spPr>
        <a:xfrm>
          <a:off x="12964169"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468B36BF-4DF0-4129-895C-1E9A38AB2136}"/>
            </a:ext>
          </a:extLst>
        </xdr:cNvPr>
        <xdr:cNvSpPr txBox="1"/>
      </xdr:nvSpPr>
      <xdr:spPr>
        <a:xfrm>
          <a:off x="12164069"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C6A740BD-15FF-4349-8118-86CAE7D9F8CF}"/>
            </a:ext>
          </a:extLst>
        </xdr:cNvPr>
        <xdr:cNvSpPr txBox="1"/>
      </xdr:nvSpPr>
      <xdr:spPr>
        <a:xfrm>
          <a:off x="11354444" y="1704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116857</xdr:rowOff>
    </xdr:from>
    <xdr:ext cx="405111" cy="259045"/>
    <xdr:sp macro="" textlink="">
      <xdr:nvSpPr>
        <xdr:cNvPr id="892" name="n_1mainValue【公民館】&#10;有形固定資産減価償却率">
          <a:extLst>
            <a:ext uri="{FF2B5EF4-FFF2-40B4-BE49-F238E27FC236}">
              <a16:creationId xmlns:a16="http://schemas.microsoft.com/office/drawing/2014/main" id="{6C533CAF-B89D-4EF7-B5F8-8BDE7DA13263}"/>
            </a:ext>
          </a:extLst>
        </xdr:cNvPr>
        <xdr:cNvSpPr txBox="1"/>
      </xdr:nvSpPr>
      <xdr:spPr>
        <a:xfrm>
          <a:off x="1374521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93" name="n_2mainValue【公民館】&#10;有形固定資産減価償却率">
          <a:extLst>
            <a:ext uri="{FF2B5EF4-FFF2-40B4-BE49-F238E27FC236}">
              <a16:creationId xmlns:a16="http://schemas.microsoft.com/office/drawing/2014/main" id="{D8A0B0A8-D530-4F38-9068-9D6DE64DD5CA}"/>
            </a:ext>
          </a:extLst>
        </xdr:cNvPr>
        <xdr:cNvSpPr txBox="1"/>
      </xdr:nvSpPr>
      <xdr:spPr>
        <a:xfrm>
          <a:off x="12964169"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894" name="n_3mainValue【公民館】&#10;有形固定資産減価償却率">
          <a:extLst>
            <a:ext uri="{FF2B5EF4-FFF2-40B4-BE49-F238E27FC236}">
              <a16:creationId xmlns:a16="http://schemas.microsoft.com/office/drawing/2014/main" id="{D7D36DB4-B3D3-48F7-BB95-B89AFE13FEFB}"/>
            </a:ext>
          </a:extLst>
        </xdr:cNvPr>
        <xdr:cNvSpPr txBox="1"/>
      </xdr:nvSpPr>
      <xdr:spPr>
        <a:xfrm>
          <a:off x="12164069" y="1654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895" name="n_4mainValue【公民館】&#10;有形固定資産減価償却率">
          <a:extLst>
            <a:ext uri="{FF2B5EF4-FFF2-40B4-BE49-F238E27FC236}">
              <a16:creationId xmlns:a16="http://schemas.microsoft.com/office/drawing/2014/main" id="{54169F1D-BC3A-4286-A980-52E14F503AB5}"/>
            </a:ext>
          </a:extLst>
        </xdr:cNvPr>
        <xdr:cNvSpPr txBox="1"/>
      </xdr:nvSpPr>
      <xdr:spPr>
        <a:xfrm>
          <a:off x="11354444" y="1653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C26D527A-0EEE-4EA8-961D-C7C19B1840DA}"/>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A8F9C78-529C-4C4A-91AB-0446DAF7802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CCFB332-2571-4EA2-8F58-51701C7BBA36}"/>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AA47837B-9806-4DC2-B82B-63A30CA3DDB5}"/>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8A42C2C1-5918-446C-A216-787964A6B5D9}"/>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B6779EE4-8A5B-42B0-923D-703CC5D1CA58}"/>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F803A3E3-650C-4DC6-A8B9-698B06E78282}"/>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66AF49FB-7519-4945-A07B-18B1DEDD935C}"/>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891D7D8-8BF6-4C2C-B173-82ABAB74740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19C78ADB-8763-4009-9613-7294788589C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F3B58890-F4F7-4DE9-9F54-9782C9EC98DB}"/>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109B4065-7735-4EFA-AF31-4B826BAD700B}"/>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5E75D7A3-18A5-475F-91EF-051B5213ED43}"/>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A95C40E-4E22-48FB-8761-AEC97A554536}"/>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FE194DFD-F0D6-4C91-8759-52A942CA7FF7}"/>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AA7332B0-31B7-44D3-B20F-86187B8F5C1F}"/>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D8310331-611C-42C6-8C6A-1C829CA50BB0}"/>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45BCCF8D-9F05-4437-9737-CFA6B0EFBC21}"/>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C05048EB-111A-43B0-B932-F9D3911A7493}"/>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7D48C719-5C56-487E-A891-C8445CFF8624}"/>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1324268E-2728-48CF-A3C9-7637C0CFEED7}"/>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44130180-EFB2-41D9-92EF-F8A89A4A7D5B}"/>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491E860-367F-40A4-BB01-35ED94690FF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83D1F9E4-6A65-40F2-AA1C-A2C845743956}"/>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9299A58B-FFAC-433A-A0D8-1778F654A08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6F645413-2877-425A-ADB2-723E957AA4D9}"/>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1C95EC36-8B4C-4297-AD94-4CF708142C4D}"/>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CAE37182-68E3-4514-AE01-21DC97246DF7}"/>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CEC77E6D-06E9-4E0A-89FF-104582E49D3C}"/>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98B2592D-AA60-42C0-B9F2-42F0F2BF3E61}"/>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E5F6E42D-838B-49AB-B96B-6E52421B4FF2}"/>
            </a:ext>
          </a:extLst>
        </xdr:cNvPr>
        <xdr:cNvSpPr txBox="1"/>
      </xdr:nvSpPr>
      <xdr:spPr>
        <a:xfrm>
          <a:off x="19992975" y="1717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859FD825-63CD-4165-BC92-BFBF68CA1C1F}"/>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CEF05848-FF1D-41D3-BB56-B001A1575AEF}"/>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AFCF1678-ACCF-47F2-8BA6-7A1DA758D5AA}"/>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3F5EA655-1556-408E-AC5A-202290071D10}"/>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CFF13BC1-32F9-430C-9C08-C66E9FD0F0AE}"/>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F82B0B2-1AE2-429A-9286-068A0C97889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8F3AC23-D2F6-4E47-8FA3-1E28EA2A220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9924A1A-E161-4FCF-A5F0-DC99EE47CC22}"/>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3C348E8-891A-4BC9-955B-C49A1CD6C292}"/>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A234992-390E-4E45-8EC5-D280D7D871B4}"/>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937" name="楕円 936">
          <a:extLst>
            <a:ext uri="{FF2B5EF4-FFF2-40B4-BE49-F238E27FC236}">
              <a16:creationId xmlns:a16="http://schemas.microsoft.com/office/drawing/2014/main" id="{71CAA38F-F20C-42FC-8BF7-0682848E01D8}"/>
            </a:ext>
          </a:extLst>
        </xdr:cNvPr>
        <xdr:cNvSpPr/>
      </xdr:nvSpPr>
      <xdr:spPr>
        <a:xfrm>
          <a:off x="19897725" y="174904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938" name="【公民館】&#10;一人当たり面積該当値テキスト">
          <a:extLst>
            <a:ext uri="{FF2B5EF4-FFF2-40B4-BE49-F238E27FC236}">
              <a16:creationId xmlns:a16="http://schemas.microsoft.com/office/drawing/2014/main" id="{71D57014-82B1-487A-A417-BBE771868DFF}"/>
            </a:ext>
          </a:extLst>
        </xdr:cNvPr>
        <xdr:cNvSpPr txBox="1"/>
      </xdr:nvSpPr>
      <xdr:spPr>
        <a:xfrm>
          <a:off x="19992975" y="1747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4173</xdr:rowOff>
    </xdr:from>
    <xdr:to>
      <xdr:col>112</xdr:col>
      <xdr:colOff>38100</xdr:colOff>
      <xdr:row>108</xdr:row>
      <xdr:rowOff>105773</xdr:rowOff>
    </xdr:to>
    <xdr:sp macro="" textlink="">
      <xdr:nvSpPr>
        <xdr:cNvPr id="939" name="楕円 938">
          <a:extLst>
            <a:ext uri="{FF2B5EF4-FFF2-40B4-BE49-F238E27FC236}">
              <a16:creationId xmlns:a16="http://schemas.microsoft.com/office/drawing/2014/main" id="{B3EAC3D3-AC5B-483D-B775-B1F7A02A2B8F}"/>
            </a:ext>
          </a:extLst>
        </xdr:cNvPr>
        <xdr:cNvSpPr/>
      </xdr:nvSpPr>
      <xdr:spPr>
        <a:xfrm>
          <a:off x="19154775" y="174952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54973</xdr:rowOff>
    </xdr:to>
    <xdr:cxnSp macro="">
      <xdr:nvCxnSpPr>
        <xdr:cNvPr id="940" name="直線コネクタ 939">
          <a:extLst>
            <a:ext uri="{FF2B5EF4-FFF2-40B4-BE49-F238E27FC236}">
              <a16:creationId xmlns:a16="http://schemas.microsoft.com/office/drawing/2014/main" id="{6A2B393D-701A-4C25-8C8B-5214C36C2857}"/>
            </a:ext>
          </a:extLst>
        </xdr:cNvPr>
        <xdr:cNvCxnSpPr/>
      </xdr:nvCxnSpPr>
      <xdr:spPr>
        <a:xfrm flipV="1">
          <a:off x="19202400" y="17538064"/>
          <a:ext cx="752475"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941" name="楕円 940">
          <a:extLst>
            <a:ext uri="{FF2B5EF4-FFF2-40B4-BE49-F238E27FC236}">
              <a16:creationId xmlns:a16="http://schemas.microsoft.com/office/drawing/2014/main" id="{E7F0C25B-38BD-4E94-A69A-B2DA26C34605}"/>
            </a:ext>
          </a:extLst>
        </xdr:cNvPr>
        <xdr:cNvSpPr/>
      </xdr:nvSpPr>
      <xdr:spPr>
        <a:xfrm>
          <a:off x="18345150" y="174968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54973</xdr:rowOff>
    </xdr:from>
    <xdr:to>
      <xdr:col>111</xdr:col>
      <xdr:colOff>177800</xdr:colOff>
      <xdr:row>108</xdr:row>
      <xdr:rowOff>56606</xdr:rowOff>
    </xdr:to>
    <xdr:cxnSp macro="">
      <xdr:nvCxnSpPr>
        <xdr:cNvPr id="942" name="直線コネクタ 941">
          <a:extLst>
            <a:ext uri="{FF2B5EF4-FFF2-40B4-BE49-F238E27FC236}">
              <a16:creationId xmlns:a16="http://schemas.microsoft.com/office/drawing/2014/main" id="{3D303AB5-4806-4233-8460-8998398B7D20}"/>
            </a:ext>
          </a:extLst>
        </xdr:cNvPr>
        <xdr:cNvCxnSpPr/>
      </xdr:nvCxnSpPr>
      <xdr:spPr>
        <a:xfrm flipV="1">
          <a:off x="18392775" y="17542873"/>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xdr:rowOff>
    </xdr:from>
    <xdr:to>
      <xdr:col>102</xdr:col>
      <xdr:colOff>165100</xdr:colOff>
      <xdr:row>108</xdr:row>
      <xdr:rowOff>109038</xdr:rowOff>
    </xdr:to>
    <xdr:sp macro="" textlink="">
      <xdr:nvSpPr>
        <xdr:cNvPr id="943" name="楕円 942">
          <a:extLst>
            <a:ext uri="{FF2B5EF4-FFF2-40B4-BE49-F238E27FC236}">
              <a16:creationId xmlns:a16="http://schemas.microsoft.com/office/drawing/2014/main" id="{B63D0432-E456-49DD-AE8D-8D0D4D122D37}"/>
            </a:ext>
          </a:extLst>
        </xdr:cNvPr>
        <xdr:cNvSpPr/>
      </xdr:nvSpPr>
      <xdr:spPr>
        <a:xfrm>
          <a:off x="17554575" y="174985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56606</xdr:rowOff>
    </xdr:from>
    <xdr:to>
      <xdr:col>107</xdr:col>
      <xdr:colOff>50800</xdr:colOff>
      <xdr:row>108</xdr:row>
      <xdr:rowOff>58238</xdr:rowOff>
    </xdr:to>
    <xdr:cxnSp macro="">
      <xdr:nvCxnSpPr>
        <xdr:cNvPr id="944" name="直線コネクタ 943">
          <a:extLst>
            <a:ext uri="{FF2B5EF4-FFF2-40B4-BE49-F238E27FC236}">
              <a16:creationId xmlns:a16="http://schemas.microsoft.com/office/drawing/2014/main" id="{92F55125-43BE-4E08-87C3-D73B2199C436}"/>
            </a:ext>
          </a:extLst>
        </xdr:cNvPr>
        <xdr:cNvCxnSpPr/>
      </xdr:nvCxnSpPr>
      <xdr:spPr>
        <a:xfrm flipV="1">
          <a:off x="17602200" y="17544506"/>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945" name="楕円 944">
          <a:extLst>
            <a:ext uri="{FF2B5EF4-FFF2-40B4-BE49-F238E27FC236}">
              <a16:creationId xmlns:a16="http://schemas.microsoft.com/office/drawing/2014/main" id="{EFB29178-CE35-4679-9578-956DA64DA626}"/>
            </a:ext>
          </a:extLst>
        </xdr:cNvPr>
        <xdr:cNvSpPr/>
      </xdr:nvSpPr>
      <xdr:spPr>
        <a:xfrm>
          <a:off x="16754475" y="175001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58238</xdr:rowOff>
    </xdr:from>
    <xdr:to>
      <xdr:col>102</xdr:col>
      <xdr:colOff>114300</xdr:colOff>
      <xdr:row>108</xdr:row>
      <xdr:rowOff>59871</xdr:rowOff>
    </xdr:to>
    <xdr:cxnSp macro="">
      <xdr:nvCxnSpPr>
        <xdr:cNvPr id="946" name="直線コネクタ 945">
          <a:extLst>
            <a:ext uri="{FF2B5EF4-FFF2-40B4-BE49-F238E27FC236}">
              <a16:creationId xmlns:a16="http://schemas.microsoft.com/office/drawing/2014/main" id="{40DE5369-896D-4D0C-93BC-048A221961E3}"/>
            </a:ext>
          </a:extLst>
        </xdr:cNvPr>
        <xdr:cNvCxnSpPr/>
      </xdr:nvCxnSpPr>
      <xdr:spPr>
        <a:xfrm flipV="1">
          <a:off x="16802100" y="17546138"/>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8E5CC1E8-64CE-4E1F-AD9C-CBDABF5DA419}"/>
            </a:ext>
          </a:extLst>
        </xdr:cNvPr>
        <xdr:cNvSpPr txBox="1"/>
      </xdr:nvSpPr>
      <xdr:spPr>
        <a:xfrm>
          <a:off x="18983402" y="1710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56B60EAF-471D-4C68-8ABE-9F1472A937F5}"/>
            </a:ext>
          </a:extLst>
        </xdr:cNvPr>
        <xdr:cNvSpPr txBox="1"/>
      </xdr:nvSpPr>
      <xdr:spPr>
        <a:xfrm>
          <a:off x="18183302"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a:extLst>
            <a:ext uri="{FF2B5EF4-FFF2-40B4-BE49-F238E27FC236}">
              <a16:creationId xmlns:a16="http://schemas.microsoft.com/office/drawing/2014/main" id="{47649693-4CCC-4E87-A830-23E2D1A2F975}"/>
            </a:ext>
          </a:extLst>
        </xdr:cNvPr>
        <xdr:cNvSpPr txBox="1"/>
      </xdr:nvSpPr>
      <xdr:spPr>
        <a:xfrm>
          <a:off x="17383202" y="1709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a:extLst>
            <a:ext uri="{FF2B5EF4-FFF2-40B4-BE49-F238E27FC236}">
              <a16:creationId xmlns:a16="http://schemas.microsoft.com/office/drawing/2014/main" id="{FCC504A6-915C-483B-8BC8-B3085802D5AF}"/>
            </a:ext>
          </a:extLst>
        </xdr:cNvPr>
        <xdr:cNvSpPr txBox="1"/>
      </xdr:nvSpPr>
      <xdr:spPr>
        <a:xfrm>
          <a:off x="16592627" y="170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96900</xdr:rowOff>
    </xdr:from>
    <xdr:ext cx="469744" cy="259045"/>
    <xdr:sp macro="" textlink="">
      <xdr:nvSpPr>
        <xdr:cNvPr id="951" name="n_1mainValue【公民館】&#10;一人当たり面積">
          <a:extLst>
            <a:ext uri="{FF2B5EF4-FFF2-40B4-BE49-F238E27FC236}">
              <a16:creationId xmlns:a16="http://schemas.microsoft.com/office/drawing/2014/main" id="{CD6A0E61-75BA-4DE5-9EE4-A19F27696881}"/>
            </a:ext>
          </a:extLst>
        </xdr:cNvPr>
        <xdr:cNvSpPr txBox="1"/>
      </xdr:nvSpPr>
      <xdr:spPr>
        <a:xfrm>
          <a:off x="18983402" y="175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952" name="n_2mainValue【公民館】&#10;一人当たり面積">
          <a:extLst>
            <a:ext uri="{FF2B5EF4-FFF2-40B4-BE49-F238E27FC236}">
              <a16:creationId xmlns:a16="http://schemas.microsoft.com/office/drawing/2014/main" id="{52B2F9B9-4D05-4D92-B733-DECFDEFB143B}"/>
            </a:ext>
          </a:extLst>
        </xdr:cNvPr>
        <xdr:cNvSpPr txBox="1"/>
      </xdr:nvSpPr>
      <xdr:spPr>
        <a:xfrm>
          <a:off x="18183302" y="175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100165</xdr:rowOff>
    </xdr:from>
    <xdr:ext cx="469744" cy="259045"/>
    <xdr:sp macro="" textlink="">
      <xdr:nvSpPr>
        <xdr:cNvPr id="953" name="n_3mainValue【公民館】&#10;一人当たり面積">
          <a:extLst>
            <a:ext uri="{FF2B5EF4-FFF2-40B4-BE49-F238E27FC236}">
              <a16:creationId xmlns:a16="http://schemas.microsoft.com/office/drawing/2014/main" id="{479BE37D-05BE-40F3-A1C4-3F5CC28911F2}"/>
            </a:ext>
          </a:extLst>
        </xdr:cNvPr>
        <xdr:cNvSpPr txBox="1"/>
      </xdr:nvSpPr>
      <xdr:spPr>
        <a:xfrm>
          <a:off x="17383202" y="1759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954" name="n_4mainValue【公民館】&#10;一人当たり面積">
          <a:extLst>
            <a:ext uri="{FF2B5EF4-FFF2-40B4-BE49-F238E27FC236}">
              <a16:creationId xmlns:a16="http://schemas.microsoft.com/office/drawing/2014/main" id="{393F0AC7-0610-4244-A136-6462622BFDC4}"/>
            </a:ext>
          </a:extLst>
        </xdr:cNvPr>
        <xdr:cNvSpPr txBox="1"/>
      </xdr:nvSpPr>
      <xdr:spPr>
        <a:xfrm>
          <a:off x="16592627" y="1759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43D3CB0-2BCB-45FA-8DFC-D6907C5AFCC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38AA2F6D-4FDD-4AFB-AC08-0A2DFB92681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8F5C963D-382B-45C9-880A-9C1045D65B76}"/>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類似団体と比較して、特に有形固定資産減価償却率が高い施設は、公営住宅、保育所、児童館となっている。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公営住宅については、戸建て・長屋タイプの住宅では老朽化が著しく、住民が退去後に閉鎖となっている住宅もある。</a:t>
          </a:r>
        </a:p>
        <a:p>
          <a:r>
            <a:rPr kumimoji="1" lang="ja-JP" altLang="en-US" sz="1300">
              <a:latin typeface="ＭＳ Ｐゴシック" panose="020B0600070205080204" pitchFamily="50" charset="-128"/>
              <a:ea typeface="ＭＳ Ｐゴシック" panose="020B0600070205080204" pitchFamily="50" charset="-128"/>
            </a:rPr>
            <a:t>児童館については、国から譲渡を受け改修したもので、取得時から老朽施設であったうえ、その後改修を行っていないものである。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今後とも、公共施設総合管理計画及び個別施設計画を基に計画的な施設管理を行ない、費用負担の縮小及び平準化を図っていく。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BFB8AD-EE5D-4784-9323-6AF6DA155EA7}"/>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9D9FCF-A285-4B72-807C-2845CEF87B8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AF9610-398B-4DA8-AC1A-59309CBB10B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94C418-5F14-4D8B-8A18-5425DCEECD9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183062-4BEF-42C3-A425-70D1E6F070C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611EAB-FADC-4009-9226-1AB00F5C8E2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0EB11B-D02F-4602-A247-78E5B5B4D19E}"/>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312FE6-570A-4F07-8513-74D53526DAC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D6D7E1-7DE8-45BD-BA7D-EB3F4586AEBF}"/>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9BE45D-5C85-4CB3-8861-B5CD2FB8FCC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DABB55-E365-414B-9778-A80A2D13713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F75F6D-240E-4E65-A291-49B37617AB2A}"/>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96DE7A-27E4-43A7-9C2D-9DEA03CA4C5B}"/>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15CC10-0D84-48E0-827B-F9BE9326553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36BD99-0CF7-42B7-B88A-3EF333D4D03E}"/>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1B28F8-0F1C-4633-9390-B257134E032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30F8E4-EEE0-4059-B6AE-77C93548B056}"/>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302DA4-B681-438B-BE99-7AAAAE77C256}"/>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A2171C-369C-4AFC-84CA-7E169D176B8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719721-7096-41F7-8B91-A3E27A77A4D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56FF39-ED8A-46FD-8BCF-E6BE067C121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52D96E-B9F1-426B-8561-280184E5A930}"/>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3039D8-8C0B-4BC2-ABE4-0618B87833E0}"/>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533C34-1B96-4C5E-A03E-86C9B3E9107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FF93D8-8C59-42FF-AD72-6BF2148EE59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25287A-0520-4463-B206-EF028B31B13F}"/>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572C8E-AD29-4A22-9D01-5CEC4234B3C5}"/>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3CD58B-0BAB-43A8-9300-AD7C81BC88F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4097F7-CBAC-4406-8941-10A6CD59DB69}"/>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48CB9E-EF5A-4FDF-A0DC-E4ED67FD495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B6378B-A84D-458E-A8FB-260751778FD6}"/>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401184-6F1E-4FFF-94E9-A54B7DAF57F0}"/>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D70DCC-6D3A-4454-A852-408A7938D69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DE73C0-502C-445D-802E-D29ED5031633}"/>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A31D8D-7457-4139-9895-BFE005FA329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DBA287-67AC-4F64-9413-01ACFD440E9F}"/>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53E56A-3FA3-4600-A977-52CEB3FCE66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E6D220-66E4-45C6-9928-9B3875B2596D}"/>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A7A054-4C61-4356-A4D4-1E9133B80F93}"/>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9721C7-642B-4DCA-A819-3B7C262A9F67}"/>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7BD150-2059-4348-B8C3-224EBCFED783}"/>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F06F6B-0E13-4DB1-B1A0-36A135C9233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F6F389C-4196-41E2-9B6E-7A6670A49B9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DFE5A9-6DA1-48E8-8709-63F690F00040}"/>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812EB8-1A08-4F62-B644-025734846D07}"/>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67C4A56-AFEE-4179-804F-10406C9BE881}"/>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26CB393-1423-4295-9E1F-E2F96BCFF91D}"/>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4AD9E2-332D-4D19-BCF4-BCF74688A6B8}"/>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399ACC-B3E3-49D8-B0CC-2465C832A2FF}"/>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CAED64E-03C2-4F46-9D7A-9D6D4B88B92B}"/>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96AD5B-2E3E-4B33-9ED8-502494DB1D36}"/>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3CF8514-FD62-402F-92C0-863F103FE662}"/>
            </a:ext>
          </a:extLst>
        </xdr:cNvPr>
        <xdr:cNvSpPr txBox="1"/>
      </xdr:nvSpPr>
      <xdr:spPr>
        <a:xfrm>
          <a:off x="388136" y="52648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428141-AC47-4B3A-9876-6F51442531E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59CA465-7180-462E-94A8-5540660B12D0}"/>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942CC832-7289-4600-8291-450CD36828C5}"/>
            </a:ext>
          </a:extLst>
        </xdr:cNvPr>
        <xdr:cNvCxnSpPr/>
      </xdr:nvCxnSpPr>
      <xdr:spPr>
        <a:xfrm flipV="1">
          <a:off x="4180840" y="542925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753E344-C407-4EBB-8ECA-665BD0E38126}"/>
            </a:ext>
          </a:extLst>
        </xdr:cNvPr>
        <xdr:cNvSpPr txBox="1"/>
      </xdr:nvSpPr>
      <xdr:spPr>
        <a:xfrm>
          <a:off x="4219575"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DD59BBE-C15B-4E25-A646-FCC2C6A6F0E6}"/>
            </a:ext>
          </a:extLst>
        </xdr:cNvPr>
        <xdr:cNvCxnSpPr/>
      </xdr:nvCxnSpPr>
      <xdr:spPr>
        <a:xfrm>
          <a:off x="4105275" y="660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a:extLst>
            <a:ext uri="{FF2B5EF4-FFF2-40B4-BE49-F238E27FC236}">
              <a16:creationId xmlns:a16="http://schemas.microsoft.com/office/drawing/2014/main" id="{43460B93-3C94-43A1-9B45-99F4C512C2BA}"/>
            </a:ext>
          </a:extLst>
        </xdr:cNvPr>
        <xdr:cNvSpPr txBox="1"/>
      </xdr:nvSpPr>
      <xdr:spPr>
        <a:xfrm>
          <a:off x="4219575" y="52076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a:extLst>
            <a:ext uri="{FF2B5EF4-FFF2-40B4-BE49-F238E27FC236}">
              <a16:creationId xmlns:a16="http://schemas.microsoft.com/office/drawing/2014/main" id="{32FF90B5-B622-4A57-8ABC-5F9886436B9E}"/>
            </a:ext>
          </a:extLst>
        </xdr:cNvPr>
        <xdr:cNvCxnSpPr/>
      </xdr:nvCxnSpPr>
      <xdr:spPr>
        <a:xfrm>
          <a:off x="4105275" y="5429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図書館】&#10;有形固定資産減価償却率平均値テキスト">
          <a:extLst>
            <a:ext uri="{FF2B5EF4-FFF2-40B4-BE49-F238E27FC236}">
              <a16:creationId xmlns:a16="http://schemas.microsoft.com/office/drawing/2014/main" id="{6AA68F1E-4834-4A23-85E9-EC1F684EAD42}"/>
            </a:ext>
          </a:extLst>
        </xdr:cNvPr>
        <xdr:cNvSpPr txBox="1"/>
      </xdr:nvSpPr>
      <xdr:spPr>
        <a:xfrm>
          <a:off x="4219575" y="588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a:extLst>
            <a:ext uri="{FF2B5EF4-FFF2-40B4-BE49-F238E27FC236}">
              <a16:creationId xmlns:a16="http://schemas.microsoft.com/office/drawing/2014/main" id="{DBA64D61-0E21-4995-98C9-229FBFA14351}"/>
            </a:ext>
          </a:extLst>
        </xdr:cNvPr>
        <xdr:cNvSpPr/>
      </xdr:nvSpPr>
      <xdr:spPr>
        <a:xfrm>
          <a:off x="4124325" y="5908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3" name="フローチャート: 判断 62">
          <a:extLst>
            <a:ext uri="{FF2B5EF4-FFF2-40B4-BE49-F238E27FC236}">
              <a16:creationId xmlns:a16="http://schemas.microsoft.com/office/drawing/2014/main" id="{179A7C56-6B48-4431-8AE1-21879251764E}"/>
            </a:ext>
          </a:extLst>
        </xdr:cNvPr>
        <xdr:cNvSpPr/>
      </xdr:nvSpPr>
      <xdr:spPr>
        <a:xfrm>
          <a:off x="3381375" y="58889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60960</xdr:rowOff>
    </xdr:from>
    <xdr:to>
      <xdr:col>15</xdr:col>
      <xdr:colOff>101600</xdr:colOff>
      <xdr:row>36</xdr:row>
      <xdr:rowOff>162560</xdr:rowOff>
    </xdr:to>
    <xdr:sp macro="" textlink="">
      <xdr:nvSpPr>
        <xdr:cNvPr id="64" name="フローチャート: 判断 63">
          <a:extLst>
            <a:ext uri="{FF2B5EF4-FFF2-40B4-BE49-F238E27FC236}">
              <a16:creationId xmlns:a16="http://schemas.microsoft.com/office/drawing/2014/main" id="{AA313E6D-3963-4AE7-87D1-24B73FB8A466}"/>
            </a:ext>
          </a:extLst>
        </xdr:cNvPr>
        <xdr:cNvSpPr/>
      </xdr:nvSpPr>
      <xdr:spPr>
        <a:xfrm>
          <a:off x="2571750" y="5893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41910</xdr:rowOff>
    </xdr:from>
    <xdr:to>
      <xdr:col>10</xdr:col>
      <xdr:colOff>165100</xdr:colOff>
      <xdr:row>36</xdr:row>
      <xdr:rowOff>143510</xdr:rowOff>
    </xdr:to>
    <xdr:sp macro="" textlink="">
      <xdr:nvSpPr>
        <xdr:cNvPr id="65" name="フローチャート: 判断 64">
          <a:extLst>
            <a:ext uri="{FF2B5EF4-FFF2-40B4-BE49-F238E27FC236}">
              <a16:creationId xmlns:a16="http://schemas.microsoft.com/office/drawing/2014/main" id="{D7C840ED-767B-4A94-A155-E725DDFD8E45}"/>
            </a:ext>
          </a:extLst>
        </xdr:cNvPr>
        <xdr:cNvSpPr/>
      </xdr:nvSpPr>
      <xdr:spPr>
        <a:xfrm>
          <a:off x="1781175" y="5874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6" name="フローチャート: 判断 65">
          <a:extLst>
            <a:ext uri="{FF2B5EF4-FFF2-40B4-BE49-F238E27FC236}">
              <a16:creationId xmlns:a16="http://schemas.microsoft.com/office/drawing/2014/main" id="{1880C6C2-200B-46C7-9C22-52734AC0B392}"/>
            </a:ext>
          </a:extLst>
        </xdr:cNvPr>
        <xdr:cNvSpPr/>
      </xdr:nvSpPr>
      <xdr:spPr>
        <a:xfrm>
          <a:off x="981075" y="585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E1E8740-3C4A-4E76-8C12-8C3AC3EDA27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C7047E-0933-40C3-9D33-47817E1C66C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4B49FA-FE5D-456C-8686-EBC594C6CCE1}"/>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E5DDE0-5F7D-4EE2-9FB8-A6B31FA7893D}"/>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2FCCF6-492A-4495-996D-0015B4E2586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105410</xdr:rowOff>
    </xdr:from>
    <xdr:to>
      <xdr:col>24</xdr:col>
      <xdr:colOff>114300</xdr:colOff>
      <xdr:row>34</xdr:row>
      <xdr:rowOff>35560</xdr:rowOff>
    </xdr:to>
    <xdr:sp macro="" textlink="">
      <xdr:nvSpPr>
        <xdr:cNvPr id="72" name="楕円 71">
          <a:extLst>
            <a:ext uri="{FF2B5EF4-FFF2-40B4-BE49-F238E27FC236}">
              <a16:creationId xmlns:a16="http://schemas.microsoft.com/office/drawing/2014/main" id="{1E28E663-CA4C-4D37-91C2-B687F972C72B}"/>
            </a:ext>
          </a:extLst>
        </xdr:cNvPr>
        <xdr:cNvSpPr/>
      </xdr:nvSpPr>
      <xdr:spPr>
        <a:xfrm>
          <a:off x="4124325" y="54457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20337</xdr:rowOff>
    </xdr:from>
    <xdr:ext cx="340478" cy="259045"/>
    <xdr:sp macro="" textlink="">
      <xdr:nvSpPr>
        <xdr:cNvPr id="73" name="【図書館】&#10;有形固定資産減価償却率該当値テキスト">
          <a:extLst>
            <a:ext uri="{FF2B5EF4-FFF2-40B4-BE49-F238E27FC236}">
              <a16:creationId xmlns:a16="http://schemas.microsoft.com/office/drawing/2014/main" id="{239A5EBD-7CF8-4E60-83AB-438EF46F447E}"/>
            </a:ext>
          </a:extLst>
        </xdr:cNvPr>
        <xdr:cNvSpPr txBox="1"/>
      </xdr:nvSpPr>
      <xdr:spPr>
        <a:xfrm>
          <a:off x="4219575" y="53638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74" name="楕円 73">
          <a:extLst>
            <a:ext uri="{FF2B5EF4-FFF2-40B4-BE49-F238E27FC236}">
              <a16:creationId xmlns:a16="http://schemas.microsoft.com/office/drawing/2014/main" id="{FBD47741-DA36-43D0-9F82-AD3BFAA455A1}"/>
            </a:ext>
          </a:extLst>
        </xdr:cNvPr>
        <xdr:cNvSpPr/>
      </xdr:nvSpPr>
      <xdr:spPr>
        <a:xfrm>
          <a:off x="3381375" y="54292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33</xdr:row>
      <xdr:rowOff>156210</xdr:rowOff>
    </xdr:to>
    <xdr:cxnSp macro="">
      <xdr:nvCxnSpPr>
        <xdr:cNvPr id="75" name="直線コネクタ 74">
          <a:extLst>
            <a:ext uri="{FF2B5EF4-FFF2-40B4-BE49-F238E27FC236}">
              <a16:creationId xmlns:a16="http://schemas.microsoft.com/office/drawing/2014/main" id="{557ECD3C-712A-4C16-9BF7-7C8DA541BD6E}"/>
            </a:ext>
          </a:extLst>
        </xdr:cNvPr>
        <xdr:cNvCxnSpPr/>
      </xdr:nvCxnSpPr>
      <xdr:spPr>
        <a:xfrm>
          <a:off x="3429000" y="5476875"/>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57150</xdr:rowOff>
    </xdr:from>
    <xdr:to>
      <xdr:col>15</xdr:col>
      <xdr:colOff>101600</xdr:colOff>
      <xdr:row>33</xdr:row>
      <xdr:rowOff>158750</xdr:rowOff>
    </xdr:to>
    <xdr:sp macro="" textlink="">
      <xdr:nvSpPr>
        <xdr:cNvPr id="76" name="楕円 75">
          <a:extLst>
            <a:ext uri="{FF2B5EF4-FFF2-40B4-BE49-F238E27FC236}">
              <a16:creationId xmlns:a16="http://schemas.microsoft.com/office/drawing/2014/main" id="{2DD24B76-2606-4868-8A53-80440A5EF5B7}"/>
            </a:ext>
          </a:extLst>
        </xdr:cNvPr>
        <xdr:cNvSpPr/>
      </xdr:nvSpPr>
      <xdr:spPr>
        <a:xfrm>
          <a:off x="2571750" y="54006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107950</xdr:rowOff>
    </xdr:from>
    <xdr:to>
      <xdr:col>19</xdr:col>
      <xdr:colOff>177800</xdr:colOff>
      <xdr:row>33</xdr:row>
      <xdr:rowOff>133350</xdr:rowOff>
    </xdr:to>
    <xdr:cxnSp macro="">
      <xdr:nvCxnSpPr>
        <xdr:cNvPr id="77" name="直線コネクタ 76">
          <a:extLst>
            <a:ext uri="{FF2B5EF4-FFF2-40B4-BE49-F238E27FC236}">
              <a16:creationId xmlns:a16="http://schemas.microsoft.com/office/drawing/2014/main" id="{07EB7C53-F1B0-46BC-98EC-935F68126177}"/>
            </a:ext>
          </a:extLst>
        </xdr:cNvPr>
        <xdr:cNvCxnSpPr/>
      </xdr:nvCxnSpPr>
      <xdr:spPr>
        <a:xfrm>
          <a:off x="2619375" y="544830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31750</xdr:rowOff>
    </xdr:from>
    <xdr:to>
      <xdr:col>10</xdr:col>
      <xdr:colOff>165100</xdr:colOff>
      <xdr:row>33</xdr:row>
      <xdr:rowOff>133350</xdr:rowOff>
    </xdr:to>
    <xdr:sp macro="" textlink="">
      <xdr:nvSpPr>
        <xdr:cNvPr id="78" name="楕円 77">
          <a:extLst>
            <a:ext uri="{FF2B5EF4-FFF2-40B4-BE49-F238E27FC236}">
              <a16:creationId xmlns:a16="http://schemas.microsoft.com/office/drawing/2014/main" id="{42CF8C73-7CE5-4057-817B-714AC5A9C588}"/>
            </a:ext>
          </a:extLst>
        </xdr:cNvPr>
        <xdr:cNvSpPr/>
      </xdr:nvSpPr>
      <xdr:spPr>
        <a:xfrm>
          <a:off x="1781175" y="53721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82550</xdr:rowOff>
    </xdr:from>
    <xdr:to>
      <xdr:col>15</xdr:col>
      <xdr:colOff>50800</xdr:colOff>
      <xdr:row>33</xdr:row>
      <xdr:rowOff>107950</xdr:rowOff>
    </xdr:to>
    <xdr:cxnSp macro="">
      <xdr:nvCxnSpPr>
        <xdr:cNvPr id="79" name="直線コネクタ 78">
          <a:extLst>
            <a:ext uri="{FF2B5EF4-FFF2-40B4-BE49-F238E27FC236}">
              <a16:creationId xmlns:a16="http://schemas.microsoft.com/office/drawing/2014/main" id="{3F81D518-6194-4DB1-8385-1FE0D422B150}"/>
            </a:ext>
          </a:extLst>
        </xdr:cNvPr>
        <xdr:cNvCxnSpPr/>
      </xdr:nvCxnSpPr>
      <xdr:spPr>
        <a:xfrm>
          <a:off x="1828800" y="542925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0" name="楕円 79">
          <a:extLst>
            <a:ext uri="{FF2B5EF4-FFF2-40B4-BE49-F238E27FC236}">
              <a16:creationId xmlns:a16="http://schemas.microsoft.com/office/drawing/2014/main" id="{F19FF19F-2ACB-4428-BD5D-DD9FF140735D}"/>
            </a:ext>
          </a:extLst>
        </xdr:cNvPr>
        <xdr:cNvSpPr/>
      </xdr:nvSpPr>
      <xdr:spPr>
        <a:xfrm>
          <a:off x="981075" y="5353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33</xdr:row>
      <xdr:rowOff>82550</xdr:rowOff>
    </xdr:to>
    <xdr:cxnSp macro="">
      <xdr:nvCxnSpPr>
        <xdr:cNvPr id="81" name="直線コネクタ 80">
          <a:extLst>
            <a:ext uri="{FF2B5EF4-FFF2-40B4-BE49-F238E27FC236}">
              <a16:creationId xmlns:a16="http://schemas.microsoft.com/office/drawing/2014/main" id="{F5DCC10D-BDB5-4A6F-A785-884615525D82}"/>
            </a:ext>
          </a:extLst>
        </xdr:cNvPr>
        <xdr:cNvCxnSpPr/>
      </xdr:nvCxnSpPr>
      <xdr:spPr>
        <a:xfrm>
          <a:off x="1028700" y="540067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152417</xdr:rowOff>
    </xdr:from>
    <xdr:ext cx="405111" cy="259045"/>
    <xdr:sp macro="" textlink="">
      <xdr:nvSpPr>
        <xdr:cNvPr id="82" name="n_1aveValue【図書館】&#10;有形固定資産減価償却率">
          <a:extLst>
            <a:ext uri="{FF2B5EF4-FFF2-40B4-BE49-F238E27FC236}">
              <a16:creationId xmlns:a16="http://schemas.microsoft.com/office/drawing/2014/main" id="{B2E8DF46-2EE1-4186-8244-4A73E1FF6BA5}"/>
            </a:ext>
          </a:extLst>
        </xdr:cNvPr>
        <xdr:cNvSpPr txBox="1"/>
      </xdr:nvSpPr>
      <xdr:spPr>
        <a:xfrm>
          <a:off x="32391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153687</xdr:rowOff>
    </xdr:from>
    <xdr:ext cx="405111" cy="259045"/>
    <xdr:sp macro="" textlink="">
      <xdr:nvSpPr>
        <xdr:cNvPr id="83" name="n_2aveValue【図書館】&#10;有形固定資産減価償却率">
          <a:extLst>
            <a:ext uri="{FF2B5EF4-FFF2-40B4-BE49-F238E27FC236}">
              <a16:creationId xmlns:a16="http://schemas.microsoft.com/office/drawing/2014/main" id="{C4649DBE-870F-4FC0-B149-AB9D7DDC0A45}"/>
            </a:ext>
          </a:extLst>
        </xdr:cNvPr>
        <xdr:cNvSpPr txBox="1"/>
      </xdr:nvSpPr>
      <xdr:spPr>
        <a:xfrm>
          <a:off x="243904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134637</xdr:rowOff>
    </xdr:from>
    <xdr:ext cx="405111" cy="259045"/>
    <xdr:sp macro="" textlink="">
      <xdr:nvSpPr>
        <xdr:cNvPr id="84" name="n_3aveValue【図書館】&#10;有形固定資産減価償却率">
          <a:extLst>
            <a:ext uri="{FF2B5EF4-FFF2-40B4-BE49-F238E27FC236}">
              <a16:creationId xmlns:a16="http://schemas.microsoft.com/office/drawing/2014/main" id="{30279D69-9599-44F0-9EC7-E3980357BA16}"/>
            </a:ext>
          </a:extLst>
        </xdr:cNvPr>
        <xdr:cNvSpPr txBox="1"/>
      </xdr:nvSpPr>
      <xdr:spPr>
        <a:xfrm>
          <a:off x="164846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5" name="n_4aveValue【図書館】&#10;有形固定資産減価償却率">
          <a:extLst>
            <a:ext uri="{FF2B5EF4-FFF2-40B4-BE49-F238E27FC236}">
              <a16:creationId xmlns:a16="http://schemas.microsoft.com/office/drawing/2014/main" id="{4E867930-8A69-43D5-A7B4-DE37E7D0A5AE}"/>
            </a:ext>
          </a:extLst>
        </xdr:cNvPr>
        <xdr:cNvSpPr txBox="1"/>
      </xdr:nvSpPr>
      <xdr:spPr>
        <a:xfrm>
          <a:off x="848369"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29227</xdr:rowOff>
    </xdr:from>
    <xdr:ext cx="340478" cy="259045"/>
    <xdr:sp macro="" textlink="">
      <xdr:nvSpPr>
        <xdr:cNvPr id="86" name="n_1mainValue【図書館】&#10;有形固定資産減価償却率">
          <a:extLst>
            <a:ext uri="{FF2B5EF4-FFF2-40B4-BE49-F238E27FC236}">
              <a16:creationId xmlns:a16="http://schemas.microsoft.com/office/drawing/2014/main" id="{8D519A70-8F18-4C51-A19A-C02FEE532E8E}"/>
            </a:ext>
          </a:extLst>
        </xdr:cNvPr>
        <xdr:cNvSpPr txBox="1"/>
      </xdr:nvSpPr>
      <xdr:spPr>
        <a:xfrm>
          <a:off x="3258761" y="52076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3827</xdr:rowOff>
    </xdr:from>
    <xdr:ext cx="340478" cy="259045"/>
    <xdr:sp macro="" textlink="">
      <xdr:nvSpPr>
        <xdr:cNvPr id="87" name="n_2mainValue【図書館】&#10;有形固定資産減価償却率">
          <a:extLst>
            <a:ext uri="{FF2B5EF4-FFF2-40B4-BE49-F238E27FC236}">
              <a16:creationId xmlns:a16="http://schemas.microsoft.com/office/drawing/2014/main" id="{46AAA34D-3110-4EE7-904E-54ABC9A99102}"/>
            </a:ext>
          </a:extLst>
        </xdr:cNvPr>
        <xdr:cNvSpPr txBox="1"/>
      </xdr:nvSpPr>
      <xdr:spPr>
        <a:xfrm>
          <a:off x="2468186" y="51886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149877</xdr:rowOff>
    </xdr:from>
    <xdr:ext cx="340478" cy="259045"/>
    <xdr:sp macro="" textlink="">
      <xdr:nvSpPr>
        <xdr:cNvPr id="88" name="n_3mainValue【図書館】&#10;有形固定資産減価償却率">
          <a:extLst>
            <a:ext uri="{FF2B5EF4-FFF2-40B4-BE49-F238E27FC236}">
              <a16:creationId xmlns:a16="http://schemas.microsoft.com/office/drawing/2014/main" id="{5DFA2A86-04AE-4E5C-B227-FE9743144C95}"/>
            </a:ext>
          </a:extLst>
        </xdr:cNvPr>
        <xdr:cNvSpPr txBox="1"/>
      </xdr:nvSpPr>
      <xdr:spPr>
        <a:xfrm>
          <a:off x="1677611" y="51695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a:extLst>
            <a:ext uri="{FF2B5EF4-FFF2-40B4-BE49-F238E27FC236}">
              <a16:creationId xmlns:a16="http://schemas.microsoft.com/office/drawing/2014/main" id="{AD776694-1513-41D7-B839-D4CBC474C461}"/>
            </a:ext>
          </a:extLst>
        </xdr:cNvPr>
        <xdr:cNvSpPr txBox="1"/>
      </xdr:nvSpPr>
      <xdr:spPr>
        <a:xfrm>
          <a:off x="867986" y="5140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1285B5A-5966-4D9A-B626-C2CA4D1B066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68CAA63-FC70-43C2-80F0-D64117DD43B0}"/>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E3848D3-07F4-4119-B72F-F3E498896BAF}"/>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8F549CC-4DE6-4652-B54B-E6329DA2B6CA}"/>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66350FE-CE5F-46E6-A1D8-19ED6160DA8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5B3D983-A23F-406D-A72C-8F0B75C1504A}"/>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4250D89C-1938-4F1E-9BFF-0EAB6BF3F1F0}"/>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9E6EA55-CA4B-4D2D-AB1A-A4006EA72C2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54D2EB9-8DC0-4987-9F21-E104C594BB51}"/>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585B9A1-34AC-45A5-9756-B1AD58E4D774}"/>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2C8BD997-63A9-43A6-B2DC-7EF1FB9ADE01}"/>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395C1AC0-128E-4D98-BE9F-D7170231455A}"/>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B55C9172-1BF9-4A59-B2AB-BB2670F62219}"/>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F72F53B5-A488-49CD-924A-DC23B6279C3F}"/>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CCFD5B98-154C-4E57-A592-AD8AF2F1E58D}"/>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61AF7361-D2A5-48E0-925B-B6CD52DE973E}"/>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9AEC9F50-5CEC-44C1-98DA-1A05D3276855}"/>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27DEF262-B270-4CF9-A518-55F903E087EC}"/>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3497C86-85DC-4646-B3D0-9557411B4179}"/>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D0F8A82-32C3-477A-925E-5A47C1DD55F0}"/>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088777D-BED5-44CE-BE91-A53BD265B4B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1" name="直線コネクタ 110">
          <a:extLst>
            <a:ext uri="{FF2B5EF4-FFF2-40B4-BE49-F238E27FC236}">
              <a16:creationId xmlns:a16="http://schemas.microsoft.com/office/drawing/2014/main" id="{65F2AA51-B291-46F2-8177-E67CAE5B9BE1}"/>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2" name="【図書館】&#10;一人当たり面積最小値テキスト">
          <a:extLst>
            <a:ext uri="{FF2B5EF4-FFF2-40B4-BE49-F238E27FC236}">
              <a16:creationId xmlns:a16="http://schemas.microsoft.com/office/drawing/2014/main" id="{F7578962-835B-4DED-80B6-B25F0FB74B51}"/>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3" name="直線コネクタ 112">
          <a:extLst>
            <a:ext uri="{FF2B5EF4-FFF2-40B4-BE49-F238E27FC236}">
              <a16:creationId xmlns:a16="http://schemas.microsoft.com/office/drawing/2014/main" id="{C224D1F3-CA71-4D04-8FFE-2BA36200EF1B}"/>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4" name="【図書館】&#10;一人当たり面積最大値テキスト">
          <a:extLst>
            <a:ext uri="{FF2B5EF4-FFF2-40B4-BE49-F238E27FC236}">
              <a16:creationId xmlns:a16="http://schemas.microsoft.com/office/drawing/2014/main" id="{97C119CC-CD23-4642-94E9-405C2E2D5ACC}"/>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5" name="直線コネクタ 114">
          <a:extLst>
            <a:ext uri="{FF2B5EF4-FFF2-40B4-BE49-F238E27FC236}">
              <a16:creationId xmlns:a16="http://schemas.microsoft.com/office/drawing/2014/main" id="{45598FBE-428D-427A-8E29-9F62E4652F4A}"/>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6" name="【図書館】&#10;一人当たり面積平均値テキスト">
          <a:extLst>
            <a:ext uri="{FF2B5EF4-FFF2-40B4-BE49-F238E27FC236}">
              <a16:creationId xmlns:a16="http://schemas.microsoft.com/office/drawing/2014/main" id="{AB94FF1D-43FC-4FC3-B7C8-128613B24352}"/>
            </a:ext>
          </a:extLst>
        </xdr:cNvPr>
        <xdr:cNvSpPr txBox="1"/>
      </xdr:nvSpPr>
      <xdr:spPr>
        <a:xfrm>
          <a:off x="9467850" y="627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7" name="フローチャート: 判断 116">
          <a:extLst>
            <a:ext uri="{FF2B5EF4-FFF2-40B4-BE49-F238E27FC236}">
              <a16:creationId xmlns:a16="http://schemas.microsoft.com/office/drawing/2014/main" id="{D83E9C67-C484-427E-8170-BCE5EC236B3D}"/>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8" name="フローチャート: 判断 117">
          <a:extLst>
            <a:ext uri="{FF2B5EF4-FFF2-40B4-BE49-F238E27FC236}">
              <a16:creationId xmlns:a16="http://schemas.microsoft.com/office/drawing/2014/main" id="{0869AE52-77FA-450F-907E-7F360E86EBAB}"/>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19" name="フローチャート: 判断 118">
          <a:extLst>
            <a:ext uri="{FF2B5EF4-FFF2-40B4-BE49-F238E27FC236}">
              <a16:creationId xmlns:a16="http://schemas.microsoft.com/office/drawing/2014/main" id="{52B68CCE-C8BC-492B-9733-B1ED28FE1E70}"/>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0" name="フローチャート: 判断 119">
          <a:extLst>
            <a:ext uri="{FF2B5EF4-FFF2-40B4-BE49-F238E27FC236}">
              <a16:creationId xmlns:a16="http://schemas.microsoft.com/office/drawing/2014/main" id="{0DB96376-0901-4A1E-9F30-30B7D85CCA6E}"/>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1" name="フローチャート: 判断 120">
          <a:extLst>
            <a:ext uri="{FF2B5EF4-FFF2-40B4-BE49-F238E27FC236}">
              <a16:creationId xmlns:a16="http://schemas.microsoft.com/office/drawing/2014/main" id="{8A86B9F6-4255-4131-981C-CD38521B7004}"/>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0D73C4D-F10A-4D8F-8478-80C8A3D724A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4F6CD68-8F99-4120-9DEA-95FFB09ECDB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AB3CD6-FBB0-48F2-A1E1-183E6239424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BDFCFC-5493-4483-A292-916AB408101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32E128-B1F3-4350-B6B3-FE6B3090F4BF}"/>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61976</xdr:rowOff>
    </xdr:from>
    <xdr:to>
      <xdr:col>55</xdr:col>
      <xdr:colOff>50800</xdr:colOff>
      <xdr:row>40</xdr:row>
      <xdr:rowOff>163576</xdr:rowOff>
    </xdr:to>
    <xdr:sp macro="" textlink="">
      <xdr:nvSpPr>
        <xdr:cNvPr id="127" name="楕円 126">
          <a:extLst>
            <a:ext uri="{FF2B5EF4-FFF2-40B4-BE49-F238E27FC236}">
              <a16:creationId xmlns:a16="http://schemas.microsoft.com/office/drawing/2014/main" id="{88DA8B38-DF66-4742-94EF-46CFCC393749}"/>
            </a:ext>
          </a:extLst>
        </xdr:cNvPr>
        <xdr:cNvSpPr/>
      </xdr:nvSpPr>
      <xdr:spPr>
        <a:xfrm>
          <a:off x="9401175" y="654215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40403</xdr:rowOff>
    </xdr:from>
    <xdr:ext cx="469744" cy="259045"/>
    <xdr:sp macro="" textlink="">
      <xdr:nvSpPr>
        <xdr:cNvPr id="128" name="【図書館】&#10;一人当たり面積該当値テキスト">
          <a:extLst>
            <a:ext uri="{FF2B5EF4-FFF2-40B4-BE49-F238E27FC236}">
              <a16:creationId xmlns:a16="http://schemas.microsoft.com/office/drawing/2014/main" id="{87D07D2A-31E1-4BF4-A750-94DA27B75BFE}"/>
            </a:ext>
          </a:extLst>
        </xdr:cNvPr>
        <xdr:cNvSpPr txBox="1"/>
      </xdr:nvSpPr>
      <xdr:spPr>
        <a:xfrm>
          <a:off x="9467850"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29" name="楕円 128">
          <a:extLst>
            <a:ext uri="{FF2B5EF4-FFF2-40B4-BE49-F238E27FC236}">
              <a16:creationId xmlns:a16="http://schemas.microsoft.com/office/drawing/2014/main" id="{24D9DA31-5ABF-40B9-8012-57E54F378EBA}"/>
            </a:ext>
          </a:extLst>
        </xdr:cNvPr>
        <xdr:cNvSpPr/>
      </xdr:nvSpPr>
      <xdr:spPr>
        <a:xfrm>
          <a:off x="8639175" y="65421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112776</xdr:rowOff>
    </xdr:from>
    <xdr:to>
      <xdr:col>55</xdr:col>
      <xdr:colOff>0</xdr:colOff>
      <xdr:row>40</xdr:row>
      <xdr:rowOff>112776</xdr:rowOff>
    </xdr:to>
    <xdr:cxnSp macro="">
      <xdr:nvCxnSpPr>
        <xdr:cNvPr id="130" name="直線コネクタ 129">
          <a:extLst>
            <a:ext uri="{FF2B5EF4-FFF2-40B4-BE49-F238E27FC236}">
              <a16:creationId xmlns:a16="http://schemas.microsoft.com/office/drawing/2014/main" id="{F04C4E00-0189-4D23-BE88-9177716610BB}"/>
            </a:ext>
          </a:extLst>
        </xdr:cNvPr>
        <xdr:cNvCxnSpPr/>
      </xdr:nvCxnSpPr>
      <xdr:spPr>
        <a:xfrm>
          <a:off x="8686800" y="65897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31" name="楕円 130">
          <a:extLst>
            <a:ext uri="{FF2B5EF4-FFF2-40B4-BE49-F238E27FC236}">
              <a16:creationId xmlns:a16="http://schemas.microsoft.com/office/drawing/2014/main" id="{FBD0A589-73B9-405F-8084-E05DD545E5ED}"/>
            </a:ext>
          </a:extLst>
        </xdr:cNvPr>
        <xdr:cNvSpPr/>
      </xdr:nvSpPr>
      <xdr:spPr>
        <a:xfrm>
          <a:off x="7839075" y="65467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117348</xdr:rowOff>
    </xdr:to>
    <xdr:cxnSp macro="">
      <xdr:nvCxnSpPr>
        <xdr:cNvPr id="132" name="直線コネクタ 131">
          <a:extLst>
            <a:ext uri="{FF2B5EF4-FFF2-40B4-BE49-F238E27FC236}">
              <a16:creationId xmlns:a16="http://schemas.microsoft.com/office/drawing/2014/main" id="{0CD88E91-B1ED-43BC-9EE0-A7F16C069265}"/>
            </a:ext>
          </a:extLst>
        </xdr:cNvPr>
        <xdr:cNvCxnSpPr/>
      </xdr:nvCxnSpPr>
      <xdr:spPr>
        <a:xfrm flipV="1">
          <a:off x="7886700" y="658977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33" name="楕円 132">
          <a:extLst>
            <a:ext uri="{FF2B5EF4-FFF2-40B4-BE49-F238E27FC236}">
              <a16:creationId xmlns:a16="http://schemas.microsoft.com/office/drawing/2014/main" id="{3E9B7551-47D1-4D7E-BD0F-D0573CD43578}"/>
            </a:ext>
          </a:extLst>
        </xdr:cNvPr>
        <xdr:cNvSpPr/>
      </xdr:nvSpPr>
      <xdr:spPr>
        <a:xfrm>
          <a:off x="7029450" y="65467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117348</xdr:rowOff>
    </xdr:to>
    <xdr:cxnSp macro="">
      <xdr:nvCxnSpPr>
        <xdr:cNvPr id="134" name="直線コネクタ 133">
          <a:extLst>
            <a:ext uri="{FF2B5EF4-FFF2-40B4-BE49-F238E27FC236}">
              <a16:creationId xmlns:a16="http://schemas.microsoft.com/office/drawing/2014/main" id="{93197C44-09C8-4483-9667-FF15160FC9BD}"/>
            </a:ext>
          </a:extLst>
        </xdr:cNvPr>
        <xdr:cNvCxnSpPr/>
      </xdr:nvCxnSpPr>
      <xdr:spPr>
        <a:xfrm>
          <a:off x="7077075" y="659434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5" name="楕円 134">
          <a:extLst>
            <a:ext uri="{FF2B5EF4-FFF2-40B4-BE49-F238E27FC236}">
              <a16:creationId xmlns:a16="http://schemas.microsoft.com/office/drawing/2014/main" id="{7D9D0BD1-8F76-4A9F-9FFC-1BD74298EF83}"/>
            </a:ext>
          </a:extLst>
        </xdr:cNvPr>
        <xdr:cNvSpPr/>
      </xdr:nvSpPr>
      <xdr:spPr>
        <a:xfrm>
          <a:off x="6238875" y="6544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121920</xdr:rowOff>
    </xdr:to>
    <xdr:cxnSp macro="">
      <xdr:nvCxnSpPr>
        <xdr:cNvPr id="136" name="直線コネクタ 135">
          <a:extLst>
            <a:ext uri="{FF2B5EF4-FFF2-40B4-BE49-F238E27FC236}">
              <a16:creationId xmlns:a16="http://schemas.microsoft.com/office/drawing/2014/main" id="{325103ED-6087-4787-9B86-C0E14AFE10FE}"/>
            </a:ext>
          </a:extLst>
        </xdr:cNvPr>
        <xdr:cNvCxnSpPr/>
      </xdr:nvCxnSpPr>
      <xdr:spPr>
        <a:xfrm flipV="1">
          <a:off x="6286500" y="6594348"/>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7" name="n_1aveValue【図書館】&#10;一人当たり面積">
          <a:extLst>
            <a:ext uri="{FF2B5EF4-FFF2-40B4-BE49-F238E27FC236}">
              <a16:creationId xmlns:a16="http://schemas.microsoft.com/office/drawing/2014/main" id="{5DC600D9-41BB-4F67-AEA1-85242A80E0C7}"/>
            </a:ext>
          </a:extLst>
        </xdr:cNvPr>
        <xdr:cNvSpPr txBox="1"/>
      </xdr:nvSpPr>
      <xdr:spPr>
        <a:xfrm>
          <a:off x="8458277"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38" name="n_2aveValue【図書館】&#10;一人当たり面積">
          <a:extLst>
            <a:ext uri="{FF2B5EF4-FFF2-40B4-BE49-F238E27FC236}">
              <a16:creationId xmlns:a16="http://schemas.microsoft.com/office/drawing/2014/main" id="{13AAFF15-37C3-49D7-9E45-C8A75520F062}"/>
            </a:ext>
          </a:extLst>
        </xdr:cNvPr>
        <xdr:cNvSpPr txBox="1"/>
      </xdr:nvSpPr>
      <xdr:spPr>
        <a:xfrm>
          <a:off x="7677227" y="62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39" name="n_3aveValue【図書館】&#10;一人当たり面積">
          <a:extLst>
            <a:ext uri="{FF2B5EF4-FFF2-40B4-BE49-F238E27FC236}">
              <a16:creationId xmlns:a16="http://schemas.microsoft.com/office/drawing/2014/main" id="{3D23EC55-921E-4DFE-9D9B-DCA5BC8279EA}"/>
            </a:ext>
          </a:extLst>
        </xdr:cNvPr>
        <xdr:cNvSpPr txBox="1"/>
      </xdr:nvSpPr>
      <xdr:spPr>
        <a:xfrm>
          <a:off x="6867602"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0" name="n_4aveValue【図書館】&#10;一人当たり面積">
          <a:extLst>
            <a:ext uri="{FF2B5EF4-FFF2-40B4-BE49-F238E27FC236}">
              <a16:creationId xmlns:a16="http://schemas.microsoft.com/office/drawing/2014/main" id="{705F478D-259C-4C01-9A6C-7CFBE493C114}"/>
            </a:ext>
          </a:extLst>
        </xdr:cNvPr>
        <xdr:cNvSpPr txBox="1"/>
      </xdr:nvSpPr>
      <xdr:spPr>
        <a:xfrm>
          <a:off x="6067502"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154703</xdr:rowOff>
    </xdr:from>
    <xdr:ext cx="469744" cy="259045"/>
    <xdr:sp macro="" textlink="">
      <xdr:nvSpPr>
        <xdr:cNvPr id="141" name="n_1mainValue【図書館】&#10;一人当たり面積">
          <a:extLst>
            <a:ext uri="{FF2B5EF4-FFF2-40B4-BE49-F238E27FC236}">
              <a16:creationId xmlns:a16="http://schemas.microsoft.com/office/drawing/2014/main" id="{67CF08E1-0B96-4B05-8E17-CFE4318F709D}"/>
            </a:ext>
          </a:extLst>
        </xdr:cNvPr>
        <xdr:cNvSpPr txBox="1"/>
      </xdr:nvSpPr>
      <xdr:spPr>
        <a:xfrm>
          <a:off x="8458277" y="663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2" name="n_2mainValue【図書館】&#10;一人当たり面積">
          <a:extLst>
            <a:ext uri="{FF2B5EF4-FFF2-40B4-BE49-F238E27FC236}">
              <a16:creationId xmlns:a16="http://schemas.microsoft.com/office/drawing/2014/main" id="{81BB43C0-4915-4D73-B48D-D4D7B18FF1FE}"/>
            </a:ext>
          </a:extLst>
        </xdr:cNvPr>
        <xdr:cNvSpPr txBox="1"/>
      </xdr:nvSpPr>
      <xdr:spPr>
        <a:xfrm>
          <a:off x="7677227" y="663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3" name="n_3mainValue【図書館】&#10;一人当たり面積">
          <a:extLst>
            <a:ext uri="{FF2B5EF4-FFF2-40B4-BE49-F238E27FC236}">
              <a16:creationId xmlns:a16="http://schemas.microsoft.com/office/drawing/2014/main" id="{89971E1C-C7C7-4955-943F-1EDE7049E1C4}"/>
            </a:ext>
          </a:extLst>
        </xdr:cNvPr>
        <xdr:cNvSpPr txBox="1"/>
      </xdr:nvSpPr>
      <xdr:spPr>
        <a:xfrm>
          <a:off x="6867602" y="663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4" name="n_4mainValue【図書館】&#10;一人当たり面積">
          <a:extLst>
            <a:ext uri="{FF2B5EF4-FFF2-40B4-BE49-F238E27FC236}">
              <a16:creationId xmlns:a16="http://schemas.microsoft.com/office/drawing/2014/main" id="{DD6C2E2C-27C9-4F42-9F6C-C025793B7AF3}"/>
            </a:ext>
          </a:extLst>
        </xdr:cNvPr>
        <xdr:cNvSpPr txBox="1"/>
      </xdr:nvSpPr>
      <xdr:spPr>
        <a:xfrm>
          <a:off x="606750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64D82E2-4D3F-4CF1-92D6-B5CDB58D0862}"/>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675A71E-37ED-4656-AB41-7AF05C0B7B0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D9974E9-D448-4D5D-A3A0-12E6CFD0ABD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AA19044-3647-480D-9FD2-B862CE3D8D6D}"/>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28F6B241-794A-4A56-8353-2084E1A1EA23}"/>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F81DBD08-4AFE-4A2E-87E7-D48E234D647E}"/>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D6049A08-99ED-4AED-9C47-D4118309870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5F55EB9B-167E-44C5-9522-F56A3BED787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74E2FDFA-6ACE-4635-89AC-308006DB790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6AC35FCE-BD80-41B2-B378-10E9ED5A0CDA}"/>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974FCA1-D3EB-4952-AB70-8EE0E86DC82A}"/>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88B20396-7BB8-4647-80A7-127BD00BE71D}"/>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E3447171-3D3E-4ABD-8BCF-DE92B2C663C9}"/>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2053BF53-9D4A-476C-9032-A08F2B8D21A9}"/>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F0628DF3-574C-4646-9124-41FA167C6EB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A305A648-8BB4-4EA0-84BC-C6F32E717958}"/>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27181D56-242C-4BC4-9FDE-937EEB8D7C66}"/>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19865A84-1397-489C-9018-F2D6F783A18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CAD53CE6-240C-4449-BB47-FB0FEF512D3F}"/>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86FFC759-8A52-4B76-A275-419CABBE43ED}"/>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B915EEE-5A75-4A4F-A7CE-A6C3F0A5BF87}"/>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FB9A3E2-140D-4A72-AEE4-51115AAFAEC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ABB0830A-5805-42F6-A547-3A5B6B81A1B8}"/>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664DBEE6-D9C9-4F1B-8244-E2E953A7F95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2DD8ABB1-A3B7-47AD-9D7A-FC3E5FC30D46}"/>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84395779-C976-4676-B7C0-61CD827D600D}"/>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30FA009C-A693-4A12-9EE9-4F1825FEB1CD}"/>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5CAE2B13-F9D5-4C52-9A2D-173754293D9B}"/>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3" name="直線コネクタ 172">
          <a:extLst>
            <a:ext uri="{FF2B5EF4-FFF2-40B4-BE49-F238E27FC236}">
              <a16:creationId xmlns:a16="http://schemas.microsoft.com/office/drawing/2014/main" id="{C8FC37A3-8B15-4F28-8CB4-A92602FE7948}"/>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65EABC22-F6FA-47A6-807B-E657F670C32B}"/>
            </a:ext>
          </a:extLst>
        </xdr:cNvPr>
        <xdr:cNvSpPr txBox="1"/>
      </xdr:nvSpPr>
      <xdr:spPr>
        <a:xfrm>
          <a:off x="4219575" y="977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5" name="フローチャート: 判断 174">
          <a:extLst>
            <a:ext uri="{FF2B5EF4-FFF2-40B4-BE49-F238E27FC236}">
              <a16:creationId xmlns:a16="http://schemas.microsoft.com/office/drawing/2014/main" id="{7EB9691D-FD80-420A-BB4F-9586145DFE47}"/>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6" name="フローチャート: 判断 175">
          <a:extLst>
            <a:ext uri="{FF2B5EF4-FFF2-40B4-BE49-F238E27FC236}">
              <a16:creationId xmlns:a16="http://schemas.microsoft.com/office/drawing/2014/main" id="{2D08216E-8316-4A56-83F5-8346875846C5}"/>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7" name="フローチャート: 判断 176">
          <a:extLst>
            <a:ext uri="{FF2B5EF4-FFF2-40B4-BE49-F238E27FC236}">
              <a16:creationId xmlns:a16="http://schemas.microsoft.com/office/drawing/2014/main" id="{982561A3-4715-428E-8B91-2B2963EF3CAC}"/>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8" name="フローチャート: 判断 177">
          <a:extLst>
            <a:ext uri="{FF2B5EF4-FFF2-40B4-BE49-F238E27FC236}">
              <a16:creationId xmlns:a16="http://schemas.microsoft.com/office/drawing/2014/main" id="{CD3C13FB-34B6-4F72-B507-92FFFFD02008}"/>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79" name="フローチャート: 判断 178">
          <a:extLst>
            <a:ext uri="{FF2B5EF4-FFF2-40B4-BE49-F238E27FC236}">
              <a16:creationId xmlns:a16="http://schemas.microsoft.com/office/drawing/2014/main" id="{F3C4E4B0-D290-439F-A423-BF071F7971EB}"/>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AA2A1A3-9CE8-42AB-BF4F-071144943BA8}"/>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9729FFC-68D2-4D18-BC1D-D7E2E870AD3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E771ED-0B68-4947-981B-C0084F9952D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FDDA329-D2D6-4C6E-B6BB-9449DB43EF9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242962-A781-45BE-93FA-107DDCBE65B2}"/>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85" name="楕円 184">
          <a:extLst>
            <a:ext uri="{FF2B5EF4-FFF2-40B4-BE49-F238E27FC236}">
              <a16:creationId xmlns:a16="http://schemas.microsoft.com/office/drawing/2014/main" id="{C7DE8523-6953-409D-BCCC-FA2E91ADAB22}"/>
            </a:ext>
          </a:extLst>
        </xdr:cNvPr>
        <xdr:cNvSpPr/>
      </xdr:nvSpPr>
      <xdr:spPr>
        <a:xfrm>
          <a:off x="4124325" y="97415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12254430-305D-4BD0-B4C8-726AC9076F61}"/>
            </a:ext>
          </a:extLst>
        </xdr:cNvPr>
        <xdr:cNvSpPr txBox="1"/>
      </xdr:nvSpPr>
      <xdr:spPr>
        <a:xfrm>
          <a:off x="4219575" y="960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168275</xdr:rowOff>
    </xdr:from>
    <xdr:to>
      <xdr:col>20</xdr:col>
      <xdr:colOff>38100</xdr:colOff>
      <xdr:row>60</xdr:row>
      <xdr:rowOff>98425</xdr:rowOff>
    </xdr:to>
    <xdr:sp macro="" textlink="">
      <xdr:nvSpPr>
        <xdr:cNvPr id="187" name="楕円 186">
          <a:extLst>
            <a:ext uri="{FF2B5EF4-FFF2-40B4-BE49-F238E27FC236}">
              <a16:creationId xmlns:a16="http://schemas.microsoft.com/office/drawing/2014/main" id="{00631E66-D3C2-4E68-B6AB-53E9F505C21B}"/>
            </a:ext>
          </a:extLst>
        </xdr:cNvPr>
        <xdr:cNvSpPr/>
      </xdr:nvSpPr>
      <xdr:spPr>
        <a:xfrm>
          <a:off x="3381375" y="97123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47625</xdr:rowOff>
    </xdr:from>
    <xdr:to>
      <xdr:col>24</xdr:col>
      <xdr:colOff>63500</xdr:colOff>
      <xdr:row>60</xdr:row>
      <xdr:rowOff>80010</xdr:rowOff>
    </xdr:to>
    <xdr:cxnSp macro="">
      <xdr:nvCxnSpPr>
        <xdr:cNvPr id="188" name="直線コネクタ 187">
          <a:extLst>
            <a:ext uri="{FF2B5EF4-FFF2-40B4-BE49-F238E27FC236}">
              <a16:creationId xmlns:a16="http://schemas.microsoft.com/office/drawing/2014/main" id="{77438167-6ED8-41F0-91BD-F43EA6EAE7BC}"/>
            </a:ext>
          </a:extLst>
        </xdr:cNvPr>
        <xdr:cNvCxnSpPr/>
      </xdr:nvCxnSpPr>
      <xdr:spPr>
        <a:xfrm>
          <a:off x="3429000" y="9759950"/>
          <a:ext cx="7524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89" name="楕円 188">
          <a:extLst>
            <a:ext uri="{FF2B5EF4-FFF2-40B4-BE49-F238E27FC236}">
              <a16:creationId xmlns:a16="http://schemas.microsoft.com/office/drawing/2014/main" id="{D8BF07D6-047F-45E8-AB7E-46F5EA7B7AE8}"/>
            </a:ext>
          </a:extLst>
        </xdr:cNvPr>
        <xdr:cNvSpPr/>
      </xdr:nvSpPr>
      <xdr:spPr>
        <a:xfrm>
          <a:off x="2571750" y="9702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47625</xdr:rowOff>
    </xdr:to>
    <xdr:cxnSp macro="">
      <xdr:nvCxnSpPr>
        <xdr:cNvPr id="190" name="直線コネクタ 189">
          <a:extLst>
            <a:ext uri="{FF2B5EF4-FFF2-40B4-BE49-F238E27FC236}">
              <a16:creationId xmlns:a16="http://schemas.microsoft.com/office/drawing/2014/main" id="{9E2F3478-DF37-4C62-80D0-CC313BDD2B92}"/>
            </a:ext>
          </a:extLst>
        </xdr:cNvPr>
        <xdr:cNvCxnSpPr/>
      </xdr:nvCxnSpPr>
      <xdr:spPr>
        <a:xfrm>
          <a:off x="2619375" y="974090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91" name="楕円 190">
          <a:extLst>
            <a:ext uri="{FF2B5EF4-FFF2-40B4-BE49-F238E27FC236}">
              <a16:creationId xmlns:a16="http://schemas.microsoft.com/office/drawing/2014/main" id="{84A16B84-1AF8-467D-A5A1-2B863AAC4324}"/>
            </a:ext>
          </a:extLst>
        </xdr:cNvPr>
        <xdr:cNvSpPr/>
      </xdr:nvSpPr>
      <xdr:spPr>
        <a:xfrm>
          <a:off x="1781175" y="96983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28575</xdr:rowOff>
    </xdr:to>
    <xdr:cxnSp macro="">
      <xdr:nvCxnSpPr>
        <xdr:cNvPr id="192" name="直線コネクタ 191">
          <a:extLst>
            <a:ext uri="{FF2B5EF4-FFF2-40B4-BE49-F238E27FC236}">
              <a16:creationId xmlns:a16="http://schemas.microsoft.com/office/drawing/2014/main" id="{4AAFCD50-AFB3-4323-8F74-037517D825E0}"/>
            </a:ext>
          </a:extLst>
        </xdr:cNvPr>
        <xdr:cNvCxnSpPr/>
      </xdr:nvCxnSpPr>
      <xdr:spPr>
        <a:xfrm>
          <a:off x="1828800" y="9736455"/>
          <a:ext cx="7905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3" name="楕円 192">
          <a:extLst>
            <a:ext uri="{FF2B5EF4-FFF2-40B4-BE49-F238E27FC236}">
              <a16:creationId xmlns:a16="http://schemas.microsoft.com/office/drawing/2014/main" id="{2C6F3B7B-7ADF-4088-B836-45E026B4B2C9}"/>
            </a:ext>
          </a:extLst>
        </xdr:cNvPr>
        <xdr:cNvSpPr/>
      </xdr:nvSpPr>
      <xdr:spPr>
        <a:xfrm>
          <a:off x="981075" y="9659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20955</xdr:rowOff>
    </xdr:to>
    <xdr:cxnSp macro="">
      <xdr:nvCxnSpPr>
        <xdr:cNvPr id="194" name="直線コネクタ 193">
          <a:extLst>
            <a:ext uri="{FF2B5EF4-FFF2-40B4-BE49-F238E27FC236}">
              <a16:creationId xmlns:a16="http://schemas.microsoft.com/office/drawing/2014/main" id="{86774DB4-DC9B-445D-B060-7BFE62368594}"/>
            </a:ext>
          </a:extLst>
        </xdr:cNvPr>
        <xdr:cNvCxnSpPr/>
      </xdr:nvCxnSpPr>
      <xdr:spPr>
        <a:xfrm>
          <a:off x="1028700" y="9716770"/>
          <a:ext cx="8001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5" name="n_1aveValue【体育館・プール】&#10;有形固定資産減価償却率">
          <a:extLst>
            <a:ext uri="{FF2B5EF4-FFF2-40B4-BE49-F238E27FC236}">
              <a16:creationId xmlns:a16="http://schemas.microsoft.com/office/drawing/2014/main" id="{F08C2959-FAAE-4248-8D48-C53425BEF70A}"/>
            </a:ext>
          </a:extLst>
        </xdr:cNvPr>
        <xdr:cNvSpPr txBox="1"/>
      </xdr:nvSpPr>
      <xdr:spPr>
        <a:xfrm>
          <a:off x="32391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6" name="n_2aveValue【体育館・プール】&#10;有形固定資産減価償却率">
          <a:extLst>
            <a:ext uri="{FF2B5EF4-FFF2-40B4-BE49-F238E27FC236}">
              <a16:creationId xmlns:a16="http://schemas.microsoft.com/office/drawing/2014/main" id="{70EA9A56-A21C-423A-B758-F5A6832BFDD4}"/>
            </a:ext>
          </a:extLst>
        </xdr:cNvPr>
        <xdr:cNvSpPr txBox="1"/>
      </xdr:nvSpPr>
      <xdr:spPr>
        <a:xfrm>
          <a:off x="2439044" y="982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7" name="n_3aveValue【体育館・プール】&#10;有形固定資産減価償却率">
          <a:extLst>
            <a:ext uri="{FF2B5EF4-FFF2-40B4-BE49-F238E27FC236}">
              <a16:creationId xmlns:a16="http://schemas.microsoft.com/office/drawing/2014/main" id="{04543CF7-B97F-4B0F-A12B-CBD747D5D1C3}"/>
            </a:ext>
          </a:extLst>
        </xdr:cNvPr>
        <xdr:cNvSpPr txBox="1"/>
      </xdr:nvSpPr>
      <xdr:spPr>
        <a:xfrm>
          <a:off x="1648469"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8" name="n_4aveValue【体育館・プール】&#10;有形固定資産減価償却率">
          <a:extLst>
            <a:ext uri="{FF2B5EF4-FFF2-40B4-BE49-F238E27FC236}">
              <a16:creationId xmlns:a16="http://schemas.microsoft.com/office/drawing/2014/main" id="{6FB4AD32-8E1B-4ABB-812D-AED0FD83CB9F}"/>
            </a:ext>
          </a:extLst>
        </xdr:cNvPr>
        <xdr:cNvSpPr txBox="1"/>
      </xdr:nvSpPr>
      <xdr:spPr>
        <a:xfrm>
          <a:off x="848369" y="979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114952</xdr:rowOff>
    </xdr:from>
    <xdr:ext cx="405111" cy="259045"/>
    <xdr:sp macro="" textlink="">
      <xdr:nvSpPr>
        <xdr:cNvPr id="199" name="n_1mainValue【体育館・プール】&#10;有形固定資産減価償却率">
          <a:extLst>
            <a:ext uri="{FF2B5EF4-FFF2-40B4-BE49-F238E27FC236}">
              <a16:creationId xmlns:a16="http://schemas.microsoft.com/office/drawing/2014/main" id="{02509D9C-C972-4DF6-BA9F-F9D9FACED193}"/>
            </a:ext>
          </a:extLst>
        </xdr:cNvPr>
        <xdr:cNvSpPr txBox="1"/>
      </xdr:nvSpPr>
      <xdr:spPr>
        <a:xfrm>
          <a:off x="32391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200" name="n_2mainValue【体育館・プール】&#10;有形固定資産減価償却率">
          <a:extLst>
            <a:ext uri="{FF2B5EF4-FFF2-40B4-BE49-F238E27FC236}">
              <a16:creationId xmlns:a16="http://schemas.microsoft.com/office/drawing/2014/main" id="{443E9608-2414-464C-B09A-C2DD7E459231}"/>
            </a:ext>
          </a:extLst>
        </xdr:cNvPr>
        <xdr:cNvSpPr txBox="1"/>
      </xdr:nvSpPr>
      <xdr:spPr>
        <a:xfrm>
          <a:off x="24390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88282</xdr:rowOff>
    </xdr:from>
    <xdr:ext cx="405111" cy="259045"/>
    <xdr:sp macro="" textlink="">
      <xdr:nvSpPr>
        <xdr:cNvPr id="201" name="n_3mainValue【体育館・プール】&#10;有形固定資産減価償却率">
          <a:extLst>
            <a:ext uri="{FF2B5EF4-FFF2-40B4-BE49-F238E27FC236}">
              <a16:creationId xmlns:a16="http://schemas.microsoft.com/office/drawing/2014/main" id="{EFF98BC9-4D28-489B-B844-165A5F4C7AF6}"/>
            </a:ext>
          </a:extLst>
        </xdr:cNvPr>
        <xdr:cNvSpPr txBox="1"/>
      </xdr:nvSpPr>
      <xdr:spPr>
        <a:xfrm>
          <a:off x="1648469"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mainValue【体育館・プール】&#10;有形固定資産減価償却率">
          <a:extLst>
            <a:ext uri="{FF2B5EF4-FFF2-40B4-BE49-F238E27FC236}">
              <a16:creationId xmlns:a16="http://schemas.microsoft.com/office/drawing/2014/main" id="{E35DBC06-940D-43BD-8236-E2E4FD2447CB}"/>
            </a:ext>
          </a:extLst>
        </xdr:cNvPr>
        <xdr:cNvSpPr txBox="1"/>
      </xdr:nvSpPr>
      <xdr:spPr>
        <a:xfrm>
          <a:off x="848369"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9F60969-AAF8-4834-AC6B-2459AA668D7A}"/>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FD03310-3219-40FE-BDD6-08D4A4BCBBF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95D9376-2EA9-4C85-9D42-0A99155A60C9}"/>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ADD8A40C-BE24-478D-8FD0-10D1AE09CE5D}"/>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CFDC2F5-BBB8-4484-8677-EE085AF2E77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A90AF26-5E80-4DC0-B3EB-88A36FFA509F}"/>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E0E9651-DF40-413D-976D-855FE514711D}"/>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18E211A-FEA9-4ABD-B7F8-51F722B1D23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654A4C5-E313-4D3B-8DBD-9A95BC7E78B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4BC5802-2036-4FB7-98AC-E27E611DD4E0}"/>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CED7B145-232A-4F5B-8273-BEF48B3D7794}"/>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CAF41D89-46AC-4E3E-ACB7-0BD703D7F3FB}"/>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FF4BF18-CBF5-40D7-A4BC-68AD354E18E4}"/>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2D6394DC-6920-4379-ADCA-F6259309C76C}"/>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504C65D-A54B-4187-B270-A0B73263CF0C}"/>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92AF7774-D0DA-4D71-BCF7-F52BDDAD651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52D496B5-27B3-4FCD-A5C0-8A7AC5A1B517}"/>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125E3313-0B71-4D40-AFF4-33E6A78AF8FB}"/>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C693BEC-0542-4A6E-BDAA-3EF48A3804A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8D4FECB-9AD9-416C-9C03-CDA741234EBB}"/>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13AE40D-022C-4C64-802D-BADD0E56C9B0}"/>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BD48936B-A1C7-4E21-859A-E2CEB6814D83}"/>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EE994D0-A8F4-437A-8DE9-72C5EDB1A61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6" name="直線コネクタ 225">
          <a:extLst>
            <a:ext uri="{FF2B5EF4-FFF2-40B4-BE49-F238E27FC236}">
              <a16:creationId xmlns:a16="http://schemas.microsoft.com/office/drawing/2014/main" id="{3418BF5A-5DA2-4E18-95B5-9DEF4EF9E582}"/>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7" name="【体育館・プール】&#10;一人当たり面積最小値テキスト">
          <a:extLst>
            <a:ext uri="{FF2B5EF4-FFF2-40B4-BE49-F238E27FC236}">
              <a16:creationId xmlns:a16="http://schemas.microsoft.com/office/drawing/2014/main" id="{08CE6E75-4F46-419D-86F9-D351C7238206}"/>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8" name="直線コネクタ 227">
          <a:extLst>
            <a:ext uri="{FF2B5EF4-FFF2-40B4-BE49-F238E27FC236}">
              <a16:creationId xmlns:a16="http://schemas.microsoft.com/office/drawing/2014/main" id="{85D73BF2-A63C-47C0-BE77-467B7BF061BE}"/>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9" name="【体育館・プール】&#10;一人当たり面積最大値テキスト">
          <a:extLst>
            <a:ext uri="{FF2B5EF4-FFF2-40B4-BE49-F238E27FC236}">
              <a16:creationId xmlns:a16="http://schemas.microsoft.com/office/drawing/2014/main" id="{4A4ECAC8-5B7F-451D-AEBC-272395F4348E}"/>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0" name="直線コネクタ 229">
          <a:extLst>
            <a:ext uri="{FF2B5EF4-FFF2-40B4-BE49-F238E27FC236}">
              <a16:creationId xmlns:a16="http://schemas.microsoft.com/office/drawing/2014/main" id="{1CFC4CF1-81B6-4490-80A2-BE96A24A932E}"/>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1" name="【体育館・プール】&#10;一人当たり面積平均値テキスト">
          <a:extLst>
            <a:ext uri="{FF2B5EF4-FFF2-40B4-BE49-F238E27FC236}">
              <a16:creationId xmlns:a16="http://schemas.microsoft.com/office/drawing/2014/main" id="{9D5BC891-8213-4706-A9E4-6FB1E3B58F6A}"/>
            </a:ext>
          </a:extLst>
        </xdr:cNvPr>
        <xdr:cNvSpPr txBox="1"/>
      </xdr:nvSpPr>
      <xdr:spPr>
        <a:xfrm>
          <a:off x="9467850" y="1009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2" name="フローチャート: 判断 231">
          <a:extLst>
            <a:ext uri="{FF2B5EF4-FFF2-40B4-BE49-F238E27FC236}">
              <a16:creationId xmlns:a16="http://schemas.microsoft.com/office/drawing/2014/main" id="{EC8BD03C-7DFF-4D48-9D0F-168DF4AD4C33}"/>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3" name="フローチャート: 判断 232">
          <a:extLst>
            <a:ext uri="{FF2B5EF4-FFF2-40B4-BE49-F238E27FC236}">
              <a16:creationId xmlns:a16="http://schemas.microsoft.com/office/drawing/2014/main" id="{9E958200-AF83-4A03-9432-CF66840D145A}"/>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4" name="フローチャート: 判断 233">
          <a:extLst>
            <a:ext uri="{FF2B5EF4-FFF2-40B4-BE49-F238E27FC236}">
              <a16:creationId xmlns:a16="http://schemas.microsoft.com/office/drawing/2014/main" id="{B8D7360F-16F3-4F11-9D49-6CF3ED3AA22D}"/>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5" name="フローチャート: 判断 234">
          <a:extLst>
            <a:ext uri="{FF2B5EF4-FFF2-40B4-BE49-F238E27FC236}">
              <a16:creationId xmlns:a16="http://schemas.microsoft.com/office/drawing/2014/main" id="{51287059-0E56-430E-973B-D1EA151C92F9}"/>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6" name="フローチャート: 判断 235">
          <a:extLst>
            <a:ext uri="{FF2B5EF4-FFF2-40B4-BE49-F238E27FC236}">
              <a16:creationId xmlns:a16="http://schemas.microsoft.com/office/drawing/2014/main" id="{BE299C32-E2A7-4923-96D9-C7CB4B06DA61}"/>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328836C-A533-4580-98B9-141DB9E242C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A038B1E-7D0F-4669-AEE5-417366C133E6}"/>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FF8946E-FA0E-4100-B223-A9DD23AC00F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DF7F6A-4E35-4FE4-9F6B-3DC7425869A1}"/>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DB50A2-070E-4AEF-A3FF-9F7DF559F23A}"/>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81788</xdr:rowOff>
    </xdr:from>
    <xdr:to>
      <xdr:col>55</xdr:col>
      <xdr:colOff>50800</xdr:colOff>
      <xdr:row>64</xdr:row>
      <xdr:rowOff>11938</xdr:rowOff>
    </xdr:to>
    <xdr:sp macro="" textlink="">
      <xdr:nvSpPr>
        <xdr:cNvPr id="242" name="楕円 241">
          <a:extLst>
            <a:ext uri="{FF2B5EF4-FFF2-40B4-BE49-F238E27FC236}">
              <a16:creationId xmlns:a16="http://schemas.microsoft.com/office/drawing/2014/main" id="{6AF85BCD-6555-476A-BECB-410F1251A341}"/>
            </a:ext>
          </a:extLst>
        </xdr:cNvPr>
        <xdr:cNvSpPr/>
      </xdr:nvSpPr>
      <xdr:spPr>
        <a:xfrm>
          <a:off x="9401175" y="1028623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3" name="【体育館・プール】&#10;一人当たり面積該当値テキスト">
          <a:extLst>
            <a:ext uri="{FF2B5EF4-FFF2-40B4-BE49-F238E27FC236}">
              <a16:creationId xmlns:a16="http://schemas.microsoft.com/office/drawing/2014/main" id="{608A6798-5E4F-4D9F-8001-D8A7D8248084}"/>
            </a:ext>
          </a:extLst>
        </xdr:cNvPr>
        <xdr:cNvSpPr txBox="1"/>
      </xdr:nvSpPr>
      <xdr:spPr>
        <a:xfrm>
          <a:off x="9467850"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82931</xdr:rowOff>
    </xdr:from>
    <xdr:to>
      <xdr:col>50</xdr:col>
      <xdr:colOff>165100</xdr:colOff>
      <xdr:row>64</xdr:row>
      <xdr:rowOff>13081</xdr:rowOff>
    </xdr:to>
    <xdr:sp macro="" textlink="">
      <xdr:nvSpPr>
        <xdr:cNvPr id="244" name="楕円 243">
          <a:extLst>
            <a:ext uri="{FF2B5EF4-FFF2-40B4-BE49-F238E27FC236}">
              <a16:creationId xmlns:a16="http://schemas.microsoft.com/office/drawing/2014/main" id="{E55FFB44-4AC2-4789-988C-E7AE5183F067}"/>
            </a:ext>
          </a:extLst>
        </xdr:cNvPr>
        <xdr:cNvSpPr/>
      </xdr:nvSpPr>
      <xdr:spPr>
        <a:xfrm>
          <a:off x="8639175" y="102873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132588</xdr:rowOff>
    </xdr:from>
    <xdr:to>
      <xdr:col>55</xdr:col>
      <xdr:colOff>0</xdr:colOff>
      <xdr:row>63</xdr:row>
      <xdr:rowOff>133731</xdr:rowOff>
    </xdr:to>
    <xdr:cxnSp macro="">
      <xdr:nvCxnSpPr>
        <xdr:cNvPr id="245" name="直線コネクタ 244">
          <a:extLst>
            <a:ext uri="{FF2B5EF4-FFF2-40B4-BE49-F238E27FC236}">
              <a16:creationId xmlns:a16="http://schemas.microsoft.com/office/drawing/2014/main" id="{E3966A1A-148B-45D9-8BB9-51082BBF900D}"/>
            </a:ext>
          </a:extLst>
        </xdr:cNvPr>
        <xdr:cNvCxnSpPr/>
      </xdr:nvCxnSpPr>
      <xdr:spPr>
        <a:xfrm flipV="1">
          <a:off x="8686800" y="10333863"/>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83693</xdr:rowOff>
    </xdr:from>
    <xdr:to>
      <xdr:col>46</xdr:col>
      <xdr:colOff>38100</xdr:colOff>
      <xdr:row>64</xdr:row>
      <xdr:rowOff>13843</xdr:rowOff>
    </xdr:to>
    <xdr:sp macro="" textlink="">
      <xdr:nvSpPr>
        <xdr:cNvPr id="246" name="楕円 245">
          <a:extLst>
            <a:ext uri="{FF2B5EF4-FFF2-40B4-BE49-F238E27FC236}">
              <a16:creationId xmlns:a16="http://schemas.microsoft.com/office/drawing/2014/main" id="{19B475D6-364F-4063-9D80-5BA099638FC0}"/>
            </a:ext>
          </a:extLst>
        </xdr:cNvPr>
        <xdr:cNvSpPr/>
      </xdr:nvSpPr>
      <xdr:spPr>
        <a:xfrm>
          <a:off x="7839075" y="1028814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133731</xdr:rowOff>
    </xdr:from>
    <xdr:to>
      <xdr:col>50</xdr:col>
      <xdr:colOff>114300</xdr:colOff>
      <xdr:row>63</xdr:row>
      <xdr:rowOff>134493</xdr:rowOff>
    </xdr:to>
    <xdr:cxnSp macro="">
      <xdr:nvCxnSpPr>
        <xdr:cNvPr id="247" name="直線コネクタ 246">
          <a:extLst>
            <a:ext uri="{FF2B5EF4-FFF2-40B4-BE49-F238E27FC236}">
              <a16:creationId xmlns:a16="http://schemas.microsoft.com/office/drawing/2014/main" id="{2278A68C-D647-4CF9-BCBF-35A6212A1922}"/>
            </a:ext>
          </a:extLst>
        </xdr:cNvPr>
        <xdr:cNvCxnSpPr/>
      </xdr:nvCxnSpPr>
      <xdr:spPr>
        <a:xfrm flipV="1">
          <a:off x="7886700" y="10335006"/>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83312</xdr:rowOff>
    </xdr:from>
    <xdr:to>
      <xdr:col>41</xdr:col>
      <xdr:colOff>101600</xdr:colOff>
      <xdr:row>64</xdr:row>
      <xdr:rowOff>13462</xdr:rowOff>
    </xdr:to>
    <xdr:sp macro="" textlink="">
      <xdr:nvSpPr>
        <xdr:cNvPr id="248" name="楕円 247">
          <a:extLst>
            <a:ext uri="{FF2B5EF4-FFF2-40B4-BE49-F238E27FC236}">
              <a16:creationId xmlns:a16="http://schemas.microsoft.com/office/drawing/2014/main" id="{73272EEC-A49A-4556-BED8-28C00914422C}"/>
            </a:ext>
          </a:extLst>
        </xdr:cNvPr>
        <xdr:cNvSpPr/>
      </xdr:nvSpPr>
      <xdr:spPr>
        <a:xfrm>
          <a:off x="7029450" y="102877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134112</xdr:rowOff>
    </xdr:from>
    <xdr:to>
      <xdr:col>45</xdr:col>
      <xdr:colOff>177800</xdr:colOff>
      <xdr:row>63</xdr:row>
      <xdr:rowOff>134493</xdr:rowOff>
    </xdr:to>
    <xdr:cxnSp macro="">
      <xdr:nvCxnSpPr>
        <xdr:cNvPr id="249" name="直線コネクタ 248">
          <a:extLst>
            <a:ext uri="{FF2B5EF4-FFF2-40B4-BE49-F238E27FC236}">
              <a16:creationId xmlns:a16="http://schemas.microsoft.com/office/drawing/2014/main" id="{298FF025-B39A-44A3-B138-C0CC62FFE03C}"/>
            </a:ext>
          </a:extLst>
        </xdr:cNvPr>
        <xdr:cNvCxnSpPr/>
      </xdr:nvCxnSpPr>
      <xdr:spPr>
        <a:xfrm>
          <a:off x="7077075" y="10335387"/>
          <a:ext cx="80962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84836</xdr:rowOff>
    </xdr:from>
    <xdr:to>
      <xdr:col>36</xdr:col>
      <xdr:colOff>165100</xdr:colOff>
      <xdr:row>64</xdr:row>
      <xdr:rowOff>14986</xdr:rowOff>
    </xdr:to>
    <xdr:sp macro="" textlink="">
      <xdr:nvSpPr>
        <xdr:cNvPr id="250" name="楕円 249">
          <a:extLst>
            <a:ext uri="{FF2B5EF4-FFF2-40B4-BE49-F238E27FC236}">
              <a16:creationId xmlns:a16="http://schemas.microsoft.com/office/drawing/2014/main" id="{0D9B14DA-259C-4327-8A33-6B16ACFDDA67}"/>
            </a:ext>
          </a:extLst>
        </xdr:cNvPr>
        <xdr:cNvSpPr/>
      </xdr:nvSpPr>
      <xdr:spPr>
        <a:xfrm>
          <a:off x="6238875" y="102892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134112</xdr:rowOff>
    </xdr:from>
    <xdr:to>
      <xdr:col>41</xdr:col>
      <xdr:colOff>50800</xdr:colOff>
      <xdr:row>63</xdr:row>
      <xdr:rowOff>135636</xdr:rowOff>
    </xdr:to>
    <xdr:cxnSp macro="">
      <xdr:nvCxnSpPr>
        <xdr:cNvPr id="251" name="直線コネクタ 250">
          <a:extLst>
            <a:ext uri="{FF2B5EF4-FFF2-40B4-BE49-F238E27FC236}">
              <a16:creationId xmlns:a16="http://schemas.microsoft.com/office/drawing/2014/main" id="{F3692F24-93F3-4F2B-9F53-0B6093B7E388}"/>
            </a:ext>
          </a:extLst>
        </xdr:cNvPr>
        <xdr:cNvCxnSpPr/>
      </xdr:nvCxnSpPr>
      <xdr:spPr>
        <a:xfrm flipV="1">
          <a:off x="6286500" y="10335387"/>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2" name="n_1aveValue【体育館・プール】&#10;一人当たり面積">
          <a:extLst>
            <a:ext uri="{FF2B5EF4-FFF2-40B4-BE49-F238E27FC236}">
              <a16:creationId xmlns:a16="http://schemas.microsoft.com/office/drawing/2014/main" id="{34E9E206-A67B-420E-85A0-BFFCBFC7F2FD}"/>
            </a:ext>
          </a:extLst>
        </xdr:cNvPr>
        <xdr:cNvSpPr txBox="1"/>
      </xdr:nvSpPr>
      <xdr:spPr>
        <a:xfrm>
          <a:off x="8458277" y="1003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3" name="n_2aveValue【体育館・プール】&#10;一人当たり面積">
          <a:extLst>
            <a:ext uri="{FF2B5EF4-FFF2-40B4-BE49-F238E27FC236}">
              <a16:creationId xmlns:a16="http://schemas.microsoft.com/office/drawing/2014/main" id="{39BABF54-C9C2-4991-A4DB-F9EB31C05E17}"/>
            </a:ext>
          </a:extLst>
        </xdr:cNvPr>
        <xdr:cNvSpPr txBox="1"/>
      </xdr:nvSpPr>
      <xdr:spPr>
        <a:xfrm>
          <a:off x="7677227" y="100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4" name="n_3aveValue【体育館・プール】&#10;一人当たり面積">
          <a:extLst>
            <a:ext uri="{FF2B5EF4-FFF2-40B4-BE49-F238E27FC236}">
              <a16:creationId xmlns:a16="http://schemas.microsoft.com/office/drawing/2014/main" id="{5199D56A-3C80-4A1D-B1AB-89DEE9520A29}"/>
            </a:ext>
          </a:extLst>
        </xdr:cNvPr>
        <xdr:cNvSpPr txBox="1"/>
      </xdr:nvSpPr>
      <xdr:spPr>
        <a:xfrm>
          <a:off x="6867602" y="100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5" name="n_4aveValue【体育館・プール】&#10;一人当たり面積">
          <a:extLst>
            <a:ext uri="{FF2B5EF4-FFF2-40B4-BE49-F238E27FC236}">
              <a16:creationId xmlns:a16="http://schemas.microsoft.com/office/drawing/2014/main" id="{C0414684-F22A-4870-9FD2-BF7A4191AF2B}"/>
            </a:ext>
          </a:extLst>
        </xdr:cNvPr>
        <xdr:cNvSpPr txBox="1"/>
      </xdr:nvSpPr>
      <xdr:spPr>
        <a:xfrm>
          <a:off x="6067502" y="100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4208</xdr:rowOff>
    </xdr:from>
    <xdr:ext cx="469744" cy="259045"/>
    <xdr:sp macro="" textlink="">
      <xdr:nvSpPr>
        <xdr:cNvPr id="256" name="n_1mainValue【体育館・プール】&#10;一人当たり面積">
          <a:extLst>
            <a:ext uri="{FF2B5EF4-FFF2-40B4-BE49-F238E27FC236}">
              <a16:creationId xmlns:a16="http://schemas.microsoft.com/office/drawing/2014/main" id="{19EDE9CE-385C-4CC3-B9B1-58CEA1F4CF0B}"/>
            </a:ext>
          </a:extLst>
        </xdr:cNvPr>
        <xdr:cNvSpPr txBox="1"/>
      </xdr:nvSpPr>
      <xdr:spPr>
        <a:xfrm>
          <a:off x="8458277" y="1037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4970</xdr:rowOff>
    </xdr:from>
    <xdr:ext cx="469744" cy="259045"/>
    <xdr:sp macro="" textlink="">
      <xdr:nvSpPr>
        <xdr:cNvPr id="257" name="n_2mainValue【体育館・プール】&#10;一人当たり面積">
          <a:extLst>
            <a:ext uri="{FF2B5EF4-FFF2-40B4-BE49-F238E27FC236}">
              <a16:creationId xmlns:a16="http://schemas.microsoft.com/office/drawing/2014/main" id="{7B1C4BAF-B012-4E1E-BA89-C3416E317191}"/>
            </a:ext>
          </a:extLst>
        </xdr:cNvPr>
        <xdr:cNvSpPr txBox="1"/>
      </xdr:nvSpPr>
      <xdr:spPr>
        <a:xfrm>
          <a:off x="7677227" y="103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4589</xdr:rowOff>
    </xdr:from>
    <xdr:ext cx="469744" cy="259045"/>
    <xdr:sp macro="" textlink="">
      <xdr:nvSpPr>
        <xdr:cNvPr id="258" name="n_3mainValue【体育館・プール】&#10;一人当たり面積">
          <a:extLst>
            <a:ext uri="{FF2B5EF4-FFF2-40B4-BE49-F238E27FC236}">
              <a16:creationId xmlns:a16="http://schemas.microsoft.com/office/drawing/2014/main" id="{6FB2B6A0-7966-41DA-822A-62C847F48A5E}"/>
            </a:ext>
          </a:extLst>
        </xdr:cNvPr>
        <xdr:cNvSpPr txBox="1"/>
      </xdr:nvSpPr>
      <xdr:spPr>
        <a:xfrm>
          <a:off x="6867602" y="103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6113</xdr:rowOff>
    </xdr:from>
    <xdr:ext cx="469744" cy="259045"/>
    <xdr:sp macro="" textlink="">
      <xdr:nvSpPr>
        <xdr:cNvPr id="259" name="n_4mainValue【体育館・プール】&#10;一人当たり面積">
          <a:extLst>
            <a:ext uri="{FF2B5EF4-FFF2-40B4-BE49-F238E27FC236}">
              <a16:creationId xmlns:a16="http://schemas.microsoft.com/office/drawing/2014/main" id="{D5D8CEF2-32F7-49C2-B408-34E62B76570A}"/>
            </a:ext>
          </a:extLst>
        </xdr:cNvPr>
        <xdr:cNvSpPr txBox="1"/>
      </xdr:nvSpPr>
      <xdr:spPr>
        <a:xfrm>
          <a:off x="6067502" y="103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50AA684-D305-469C-B74D-32D2DAE5578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067DFB5-64EE-4A96-A0AB-85DCE4DCB395}"/>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B17FA92-C1AE-4FFC-B721-BD8016FB11A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8238727-CC23-4A98-A087-6309C0A4134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2DE804A-2344-4DBB-8BED-C97206049FD8}"/>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50F1612-F279-40E7-9B21-B3D8C839C42E}"/>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1AEB8F2-56AB-46C0-A2F2-6478870BF80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9AA5548-3116-44AB-8A1E-BDA6776193B5}"/>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3CD7961-42ED-443C-B34E-6A87F2DD5FDA}"/>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7161487-B750-4F55-91EE-83404A0652CF}"/>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E72803F-F667-4941-8B4B-CE6BBB5F6B1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CDE5AAB-4310-4D80-A08B-9CA8EABECE56}"/>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B38EBE1B-3A30-4C40-97F3-D95E7A81E32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70BA5E61-2362-48B2-B785-D5ED334155E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6046B3E9-EAD1-4353-9907-358E97E2FBEE}"/>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39D85C3-2BAD-43EA-9341-82DC27821D1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7D0B60EB-8CAB-48E6-9736-88FE2A635D53}"/>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3C06845-968A-4E48-BB7E-93295724B337}"/>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2BAB9DAA-66CD-4F0E-AB30-F84012B3A07C}"/>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EE75EE7-31D6-4DD1-B43D-715D7D63DD37}"/>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F616052-91EC-41A5-B321-593EA16A021E}"/>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02AAEC2-668C-46A2-9870-DD57A08E3E8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9CC3BB3-32F5-4D01-81EE-0EEE47F7DBAC}"/>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328FD472-A58B-475F-BCA2-EA4D34691011}"/>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5B9BE42A-6AEF-4104-ABEE-EF785E4D321F}"/>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4ECEB356-44D7-4862-8CB9-7DB40A8F434A}"/>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29D8AB98-CB0C-4F1F-895B-C33D58986C1C}"/>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F0B07D6-D501-4F01-BCFD-530A5427BF8A}"/>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88" name="直線コネクタ 287">
          <a:extLst>
            <a:ext uri="{FF2B5EF4-FFF2-40B4-BE49-F238E27FC236}">
              <a16:creationId xmlns:a16="http://schemas.microsoft.com/office/drawing/2014/main" id="{CD5FECB8-229E-4B39-8D7F-E754C1D9F840}"/>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D06875A-645A-469D-8145-1FF73B80A8A1}"/>
            </a:ext>
          </a:extLst>
        </xdr:cNvPr>
        <xdr:cNvSpPr txBox="1"/>
      </xdr:nvSpPr>
      <xdr:spPr>
        <a:xfrm>
          <a:off x="4219575" y="13249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0" name="フローチャート: 判断 289">
          <a:extLst>
            <a:ext uri="{FF2B5EF4-FFF2-40B4-BE49-F238E27FC236}">
              <a16:creationId xmlns:a16="http://schemas.microsoft.com/office/drawing/2014/main" id="{7FB1611A-9E00-4D83-8DA4-3CEFDEE0516C}"/>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1" name="フローチャート: 判断 290">
          <a:extLst>
            <a:ext uri="{FF2B5EF4-FFF2-40B4-BE49-F238E27FC236}">
              <a16:creationId xmlns:a16="http://schemas.microsoft.com/office/drawing/2014/main" id="{00E4B073-00EA-4FDA-9991-42580025B9CD}"/>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a:extLst>
            <a:ext uri="{FF2B5EF4-FFF2-40B4-BE49-F238E27FC236}">
              <a16:creationId xmlns:a16="http://schemas.microsoft.com/office/drawing/2014/main" id="{EDA5886C-3726-48B2-919F-FF1D19B88EDF}"/>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3" name="フローチャート: 判断 292">
          <a:extLst>
            <a:ext uri="{FF2B5EF4-FFF2-40B4-BE49-F238E27FC236}">
              <a16:creationId xmlns:a16="http://schemas.microsoft.com/office/drawing/2014/main" id="{0BB92142-58A4-40AD-9035-E811EDC1149C}"/>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4" name="フローチャート: 判断 293">
          <a:extLst>
            <a:ext uri="{FF2B5EF4-FFF2-40B4-BE49-F238E27FC236}">
              <a16:creationId xmlns:a16="http://schemas.microsoft.com/office/drawing/2014/main" id="{4CE2F71E-CAA7-4D5F-9B9C-A6CC7A191032}"/>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C8D8273-16DF-485F-A19E-ACD20163BFB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867F605-6892-4AA7-AC30-5AFDE2CF2B3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9728ED6-2395-45E0-AC19-2132629D9F8E}"/>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ADA09DD-346C-4C81-BF5B-1CBD98D40F75}"/>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1F89B9-DD9C-45BB-A41C-7AFC5E84A7C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154939</xdr:rowOff>
    </xdr:from>
    <xdr:to>
      <xdr:col>24</xdr:col>
      <xdr:colOff>114300</xdr:colOff>
      <xdr:row>80</xdr:row>
      <xdr:rowOff>85089</xdr:rowOff>
    </xdr:to>
    <xdr:sp macro="" textlink="">
      <xdr:nvSpPr>
        <xdr:cNvPr id="300" name="楕円 299">
          <a:extLst>
            <a:ext uri="{FF2B5EF4-FFF2-40B4-BE49-F238E27FC236}">
              <a16:creationId xmlns:a16="http://schemas.microsoft.com/office/drawing/2014/main" id="{61BF4585-C2D5-47FF-80D0-7B733BB52883}"/>
            </a:ext>
          </a:extLst>
        </xdr:cNvPr>
        <xdr:cNvSpPr/>
      </xdr:nvSpPr>
      <xdr:spPr>
        <a:xfrm>
          <a:off x="4124325" y="12947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6366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39168315-B337-46D8-958E-5AA723B613F2}"/>
            </a:ext>
          </a:extLst>
        </xdr:cNvPr>
        <xdr:cNvSpPr txBox="1"/>
      </xdr:nvSpPr>
      <xdr:spPr>
        <a:xfrm>
          <a:off x="4219575" y="1280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73025</xdr:rowOff>
    </xdr:from>
    <xdr:to>
      <xdr:col>20</xdr:col>
      <xdr:colOff>38100</xdr:colOff>
      <xdr:row>80</xdr:row>
      <xdr:rowOff>3175</xdr:rowOff>
    </xdr:to>
    <xdr:sp macro="" textlink="">
      <xdr:nvSpPr>
        <xdr:cNvPr id="302" name="楕円 301">
          <a:extLst>
            <a:ext uri="{FF2B5EF4-FFF2-40B4-BE49-F238E27FC236}">
              <a16:creationId xmlns:a16="http://schemas.microsoft.com/office/drawing/2014/main" id="{C03CBA8F-3072-41BC-BB15-3299A1360225}"/>
            </a:ext>
          </a:extLst>
        </xdr:cNvPr>
        <xdr:cNvSpPr/>
      </xdr:nvSpPr>
      <xdr:spPr>
        <a:xfrm>
          <a:off x="3381375" y="12865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123825</xdr:rowOff>
    </xdr:from>
    <xdr:to>
      <xdr:col>24</xdr:col>
      <xdr:colOff>63500</xdr:colOff>
      <xdr:row>80</xdr:row>
      <xdr:rowOff>34289</xdr:rowOff>
    </xdr:to>
    <xdr:cxnSp macro="">
      <xdr:nvCxnSpPr>
        <xdr:cNvPr id="303" name="直線コネクタ 302">
          <a:extLst>
            <a:ext uri="{FF2B5EF4-FFF2-40B4-BE49-F238E27FC236}">
              <a16:creationId xmlns:a16="http://schemas.microsoft.com/office/drawing/2014/main" id="{FD9AB818-052D-40E3-B626-F5364712666B}"/>
            </a:ext>
          </a:extLst>
        </xdr:cNvPr>
        <xdr:cNvCxnSpPr/>
      </xdr:nvCxnSpPr>
      <xdr:spPr>
        <a:xfrm>
          <a:off x="3429000" y="12912725"/>
          <a:ext cx="752475"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2539</xdr:rowOff>
    </xdr:from>
    <xdr:to>
      <xdr:col>15</xdr:col>
      <xdr:colOff>101600</xdr:colOff>
      <xdr:row>79</xdr:row>
      <xdr:rowOff>104139</xdr:rowOff>
    </xdr:to>
    <xdr:sp macro="" textlink="">
      <xdr:nvSpPr>
        <xdr:cNvPr id="304" name="楕円 303">
          <a:extLst>
            <a:ext uri="{FF2B5EF4-FFF2-40B4-BE49-F238E27FC236}">
              <a16:creationId xmlns:a16="http://schemas.microsoft.com/office/drawing/2014/main" id="{2CC0BA88-B5BD-4AED-AB5A-B8C8C4576851}"/>
            </a:ext>
          </a:extLst>
        </xdr:cNvPr>
        <xdr:cNvSpPr/>
      </xdr:nvSpPr>
      <xdr:spPr>
        <a:xfrm>
          <a:off x="2571750" y="127946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123825</xdr:rowOff>
    </xdr:to>
    <xdr:cxnSp macro="">
      <xdr:nvCxnSpPr>
        <xdr:cNvPr id="305" name="直線コネクタ 304">
          <a:extLst>
            <a:ext uri="{FF2B5EF4-FFF2-40B4-BE49-F238E27FC236}">
              <a16:creationId xmlns:a16="http://schemas.microsoft.com/office/drawing/2014/main" id="{2CB1EB76-EA6E-4B7B-9010-0B75BD5A2C31}"/>
            </a:ext>
          </a:extLst>
        </xdr:cNvPr>
        <xdr:cNvCxnSpPr/>
      </xdr:nvCxnSpPr>
      <xdr:spPr>
        <a:xfrm>
          <a:off x="2619375" y="12842239"/>
          <a:ext cx="809625"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99695</xdr:rowOff>
    </xdr:from>
    <xdr:to>
      <xdr:col>10</xdr:col>
      <xdr:colOff>165100</xdr:colOff>
      <xdr:row>79</xdr:row>
      <xdr:rowOff>29845</xdr:rowOff>
    </xdr:to>
    <xdr:sp macro="" textlink="">
      <xdr:nvSpPr>
        <xdr:cNvPr id="306" name="楕円 305">
          <a:extLst>
            <a:ext uri="{FF2B5EF4-FFF2-40B4-BE49-F238E27FC236}">
              <a16:creationId xmlns:a16="http://schemas.microsoft.com/office/drawing/2014/main" id="{905FC877-4A66-443A-A7C7-148F569B661F}"/>
            </a:ext>
          </a:extLst>
        </xdr:cNvPr>
        <xdr:cNvSpPr/>
      </xdr:nvSpPr>
      <xdr:spPr>
        <a:xfrm>
          <a:off x="1781175" y="127330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150495</xdr:rowOff>
    </xdr:from>
    <xdr:to>
      <xdr:col>15</xdr:col>
      <xdr:colOff>50800</xdr:colOff>
      <xdr:row>79</xdr:row>
      <xdr:rowOff>53339</xdr:rowOff>
    </xdr:to>
    <xdr:cxnSp macro="">
      <xdr:nvCxnSpPr>
        <xdr:cNvPr id="307" name="直線コネクタ 306">
          <a:extLst>
            <a:ext uri="{FF2B5EF4-FFF2-40B4-BE49-F238E27FC236}">
              <a16:creationId xmlns:a16="http://schemas.microsoft.com/office/drawing/2014/main" id="{E7693C7F-BE35-40C8-ABAE-6BCBE1AD494C}"/>
            </a:ext>
          </a:extLst>
        </xdr:cNvPr>
        <xdr:cNvCxnSpPr/>
      </xdr:nvCxnSpPr>
      <xdr:spPr>
        <a:xfrm>
          <a:off x="1828800" y="12780645"/>
          <a:ext cx="790575" cy="6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141605</xdr:rowOff>
    </xdr:from>
    <xdr:to>
      <xdr:col>6</xdr:col>
      <xdr:colOff>38100</xdr:colOff>
      <xdr:row>83</xdr:row>
      <xdr:rowOff>71755</xdr:rowOff>
    </xdr:to>
    <xdr:sp macro="" textlink="">
      <xdr:nvSpPr>
        <xdr:cNvPr id="308" name="楕円 307">
          <a:extLst>
            <a:ext uri="{FF2B5EF4-FFF2-40B4-BE49-F238E27FC236}">
              <a16:creationId xmlns:a16="http://schemas.microsoft.com/office/drawing/2014/main" id="{6B0924EC-586E-4415-B6C0-BAB03506F5D8}"/>
            </a:ext>
          </a:extLst>
        </xdr:cNvPr>
        <xdr:cNvSpPr/>
      </xdr:nvSpPr>
      <xdr:spPr>
        <a:xfrm>
          <a:off x="981075" y="134226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150495</xdr:rowOff>
    </xdr:from>
    <xdr:to>
      <xdr:col>10</xdr:col>
      <xdr:colOff>114300</xdr:colOff>
      <xdr:row>83</xdr:row>
      <xdr:rowOff>20955</xdr:rowOff>
    </xdr:to>
    <xdr:cxnSp macro="">
      <xdr:nvCxnSpPr>
        <xdr:cNvPr id="309" name="直線コネクタ 308">
          <a:extLst>
            <a:ext uri="{FF2B5EF4-FFF2-40B4-BE49-F238E27FC236}">
              <a16:creationId xmlns:a16="http://schemas.microsoft.com/office/drawing/2014/main" id="{310849F8-80E8-4943-BA23-2D2D558042BF}"/>
            </a:ext>
          </a:extLst>
        </xdr:cNvPr>
        <xdr:cNvCxnSpPr/>
      </xdr:nvCxnSpPr>
      <xdr:spPr>
        <a:xfrm flipV="1">
          <a:off x="1028700" y="12780645"/>
          <a:ext cx="8001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0" name="n_1aveValue【福祉施設】&#10;有形固定資産減価償却率">
          <a:extLst>
            <a:ext uri="{FF2B5EF4-FFF2-40B4-BE49-F238E27FC236}">
              <a16:creationId xmlns:a16="http://schemas.microsoft.com/office/drawing/2014/main" id="{D7298EC6-A5AB-43ED-8CAC-56B75739256D}"/>
            </a:ext>
          </a:extLst>
        </xdr:cNvPr>
        <xdr:cNvSpPr txBox="1"/>
      </xdr:nvSpPr>
      <xdr:spPr>
        <a:xfrm>
          <a:off x="32391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a:extLst>
            <a:ext uri="{FF2B5EF4-FFF2-40B4-BE49-F238E27FC236}">
              <a16:creationId xmlns:a16="http://schemas.microsoft.com/office/drawing/2014/main" id="{0D0BAFE1-0706-4D5C-88B8-72E3F7E88D36}"/>
            </a:ext>
          </a:extLst>
        </xdr:cNvPr>
        <xdr:cNvSpPr txBox="1"/>
      </xdr:nvSpPr>
      <xdr:spPr>
        <a:xfrm>
          <a:off x="2439044" y="1330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2" name="n_3aveValue【福祉施設】&#10;有形固定資産減価償却率">
          <a:extLst>
            <a:ext uri="{FF2B5EF4-FFF2-40B4-BE49-F238E27FC236}">
              <a16:creationId xmlns:a16="http://schemas.microsoft.com/office/drawing/2014/main" id="{F64AC746-8F5F-4C28-AAA6-54CF8B64DE7A}"/>
            </a:ext>
          </a:extLst>
        </xdr:cNvPr>
        <xdr:cNvSpPr txBox="1"/>
      </xdr:nvSpPr>
      <xdr:spPr>
        <a:xfrm>
          <a:off x="1648469"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3" name="n_4aveValue【福祉施設】&#10;有形固定資産減価償却率">
          <a:extLst>
            <a:ext uri="{FF2B5EF4-FFF2-40B4-BE49-F238E27FC236}">
              <a16:creationId xmlns:a16="http://schemas.microsoft.com/office/drawing/2014/main" id="{7E4B5E3A-4EAC-4369-9210-B0FCC0E61569}"/>
            </a:ext>
          </a:extLst>
        </xdr:cNvPr>
        <xdr:cNvSpPr txBox="1"/>
      </xdr:nvSpPr>
      <xdr:spPr>
        <a:xfrm>
          <a:off x="848369"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19702</xdr:rowOff>
    </xdr:from>
    <xdr:ext cx="405111" cy="259045"/>
    <xdr:sp macro="" textlink="">
      <xdr:nvSpPr>
        <xdr:cNvPr id="314" name="n_1mainValue【福祉施設】&#10;有形固定資産減価償却率">
          <a:extLst>
            <a:ext uri="{FF2B5EF4-FFF2-40B4-BE49-F238E27FC236}">
              <a16:creationId xmlns:a16="http://schemas.microsoft.com/office/drawing/2014/main" id="{A121DB18-C5ED-4D0F-8B74-466FF77B4702}"/>
            </a:ext>
          </a:extLst>
        </xdr:cNvPr>
        <xdr:cNvSpPr txBox="1"/>
      </xdr:nvSpPr>
      <xdr:spPr>
        <a:xfrm>
          <a:off x="3239144" y="1264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120666</xdr:rowOff>
    </xdr:from>
    <xdr:ext cx="405111" cy="259045"/>
    <xdr:sp macro="" textlink="">
      <xdr:nvSpPr>
        <xdr:cNvPr id="315" name="n_2mainValue【福祉施設】&#10;有形固定資産減価償却率">
          <a:extLst>
            <a:ext uri="{FF2B5EF4-FFF2-40B4-BE49-F238E27FC236}">
              <a16:creationId xmlns:a16="http://schemas.microsoft.com/office/drawing/2014/main" id="{BADB95C3-A77B-43CA-857B-147AD4C4CDF2}"/>
            </a:ext>
          </a:extLst>
        </xdr:cNvPr>
        <xdr:cNvSpPr txBox="1"/>
      </xdr:nvSpPr>
      <xdr:spPr>
        <a:xfrm>
          <a:off x="2439044"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46372</xdr:rowOff>
    </xdr:from>
    <xdr:ext cx="405111" cy="259045"/>
    <xdr:sp macro="" textlink="">
      <xdr:nvSpPr>
        <xdr:cNvPr id="316" name="n_3mainValue【福祉施設】&#10;有形固定資産減価償却率">
          <a:extLst>
            <a:ext uri="{FF2B5EF4-FFF2-40B4-BE49-F238E27FC236}">
              <a16:creationId xmlns:a16="http://schemas.microsoft.com/office/drawing/2014/main" id="{E5489A7C-25C9-44C0-B2BA-8C3CEE6EBF18}"/>
            </a:ext>
          </a:extLst>
        </xdr:cNvPr>
        <xdr:cNvSpPr txBox="1"/>
      </xdr:nvSpPr>
      <xdr:spPr>
        <a:xfrm>
          <a:off x="1648469"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7" name="n_4mainValue【福祉施設】&#10;有形固定資産減価償却率">
          <a:extLst>
            <a:ext uri="{FF2B5EF4-FFF2-40B4-BE49-F238E27FC236}">
              <a16:creationId xmlns:a16="http://schemas.microsoft.com/office/drawing/2014/main" id="{2F9CD87F-0BD7-4581-A63E-FC8B3125DB93}"/>
            </a:ext>
          </a:extLst>
        </xdr:cNvPr>
        <xdr:cNvSpPr txBox="1"/>
      </xdr:nvSpPr>
      <xdr:spPr>
        <a:xfrm>
          <a:off x="848369" y="1350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2B8E92C-2923-480B-A27F-46455E4B6AAE}"/>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EC27289-24A4-4141-9D4E-E45E72590BF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38468F6-62B5-4722-9954-10C07424EA5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38AE627-B2E0-44C9-B44A-A70D6C67A536}"/>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FB3D866-EAA1-48B7-A80C-4CD844FAD37F}"/>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529A3C2-FDC2-4FFF-823C-E99ABE39439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A12DF40-E057-43F1-9022-93101685C2FA}"/>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11F0548-38C7-4FEC-9766-25657CF6F6C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446E924-9693-40E1-811E-4304AC06508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1A3120B-CACD-426B-A692-F333EBBD0E6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DF309E8B-F184-41BD-ADB0-59EE6F36E1BB}"/>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736EF564-2B1C-4724-844B-655652825FAE}"/>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DD0F40EC-9299-43B1-B9E1-DFA4021A7D20}"/>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4114F90F-4281-4B70-A209-6C7A098D9745}"/>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DBEF750-20E1-4E25-A959-6B4811FC87B5}"/>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143BCA50-4151-47AE-BEB3-9AE2F8D09951}"/>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829AB3AC-2D91-43DD-AE73-EAB0B2E6CFC2}"/>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412DCCA9-BF48-4062-9B40-4A1D013C52D1}"/>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FFA9B404-F7A8-44F6-A783-A26B947C0FC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F5420E13-E281-491A-9289-A0DC04083FB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E383BA89-D872-42F1-80F5-25951221725F}"/>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39" name="直線コネクタ 338">
          <a:extLst>
            <a:ext uri="{FF2B5EF4-FFF2-40B4-BE49-F238E27FC236}">
              <a16:creationId xmlns:a16="http://schemas.microsoft.com/office/drawing/2014/main" id="{C39100BE-86F1-4C95-A559-697DF584D05D}"/>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0" name="【福祉施設】&#10;一人当たり面積最小値テキスト">
          <a:extLst>
            <a:ext uri="{FF2B5EF4-FFF2-40B4-BE49-F238E27FC236}">
              <a16:creationId xmlns:a16="http://schemas.microsoft.com/office/drawing/2014/main" id="{59952010-1D79-4B9B-B540-C15231D6EC08}"/>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1" name="直線コネクタ 340">
          <a:extLst>
            <a:ext uri="{FF2B5EF4-FFF2-40B4-BE49-F238E27FC236}">
              <a16:creationId xmlns:a16="http://schemas.microsoft.com/office/drawing/2014/main" id="{47FF00E2-DCD5-4248-B5D6-8FBC2A6A9C1A}"/>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2" name="【福祉施設】&#10;一人当たり面積最大値テキスト">
          <a:extLst>
            <a:ext uri="{FF2B5EF4-FFF2-40B4-BE49-F238E27FC236}">
              <a16:creationId xmlns:a16="http://schemas.microsoft.com/office/drawing/2014/main" id="{2D0725A1-066D-4AF4-85ED-A2647E01F22F}"/>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3" name="直線コネクタ 342">
          <a:extLst>
            <a:ext uri="{FF2B5EF4-FFF2-40B4-BE49-F238E27FC236}">
              <a16:creationId xmlns:a16="http://schemas.microsoft.com/office/drawing/2014/main" id="{896EBA55-3B83-4FB5-B96A-5D751EF9DEF7}"/>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4" name="【福祉施設】&#10;一人当たり面積平均値テキスト">
          <a:extLst>
            <a:ext uri="{FF2B5EF4-FFF2-40B4-BE49-F238E27FC236}">
              <a16:creationId xmlns:a16="http://schemas.microsoft.com/office/drawing/2014/main" id="{DB902AA6-E040-4D15-B911-13CBD9FD51C1}"/>
            </a:ext>
          </a:extLst>
        </xdr:cNvPr>
        <xdr:cNvSpPr txBox="1"/>
      </xdr:nvSpPr>
      <xdr:spPr>
        <a:xfrm>
          <a:off x="9467850" y="13439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5" name="フローチャート: 判断 344">
          <a:extLst>
            <a:ext uri="{FF2B5EF4-FFF2-40B4-BE49-F238E27FC236}">
              <a16:creationId xmlns:a16="http://schemas.microsoft.com/office/drawing/2014/main" id="{1EE9693D-12F1-4B99-AD1C-6B2FFFEF57BB}"/>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6" name="フローチャート: 判断 345">
          <a:extLst>
            <a:ext uri="{FF2B5EF4-FFF2-40B4-BE49-F238E27FC236}">
              <a16:creationId xmlns:a16="http://schemas.microsoft.com/office/drawing/2014/main" id="{52765F9D-77C4-4023-8D7A-BE0EEB49D3F4}"/>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7" name="フローチャート: 判断 346">
          <a:extLst>
            <a:ext uri="{FF2B5EF4-FFF2-40B4-BE49-F238E27FC236}">
              <a16:creationId xmlns:a16="http://schemas.microsoft.com/office/drawing/2014/main" id="{4589BBB8-66BD-4699-AF65-FB5C452DC85F}"/>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48" name="フローチャート: 判断 347">
          <a:extLst>
            <a:ext uri="{FF2B5EF4-FFF2-40B4-BE49-F238E27FC236}">
              <a16:creationId xmlns:a16="http://schemas.microsoft.com/office/drawing/2014/main" id="{F22476E5-0A94-43B3-AB71-64BF82DB8673}"/>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9" name="フローチャート: 判断 348">
          <a:extLst>
            <a:ext uri="{FF2B5EF4-FFF2-40B4-BE49-F238E27FC236}">
              <a16:creationId xmlns:a16="http://schemas.microsoft.com/office/drawing/2014/main" id="{CB40334B-B82E-4295-B5F8-29F73F135186}"/>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0988553-E2BB-4F6D-A8C4-3F6865F01C1A}"/>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F585009-876B-438B-818C-8B5BABBC8613}"/>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364606E-01C2-4444-BC1D-B49CEA4EE501}"/>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C353AF-216C-46DF-9908-E9024DDC1D2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109446-2B1E-42A2-AB55-B4295E8C1E01}"/>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5" name="楕円 354">
          <a:extLst>
            <a:ext uri="{FF2B5EF4-FFF2-40B4-BE49-F238E27FC236}">
              <a16:creationId xmlns:a16="http://schemas.microsoft.com/office/drawing/2014/main" id="{EB7F7670-FEB7-4B0B-9DC2-784E8DFAE9D5}"/>
            </a:ext>
          </a:extLst>
        </xdr:cNvPr>
        <xdr:cNvSpPr/>
      </xdr:nvSpPr>
      <xdr:spPr>
        <a:xfrm>
          <a:off x="9401175" y="1377467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157751</xdr:rowOff>
    </xdr:from>
    <xdr:ext cx="469744" cy="259045"/>
    <xdr:sp macro="" textlink="">
      <xdr:nvSpPr>
        <xdr:cNvPr id="356" name="【福祉施設】&#10;一人当たり面積該当値テキスト">
          <a:extLst>
            <a:ext uri="{FF2B5EF4-FFF2-40B4-BE49-F238E27FC236}">
              <a16:creationId xmlns:a16="http://schemas.microsoft.com/office/drawing/2014/main" id="{36C490B0-98EB-40DD-9E0D-3E873BD41D7E}"/>
            </a:ext>
          </a:extLst>
        </xdr:cNvPr>
        <xdr:cNvSpPr txBox="1"/>
      </xdr:nvSpPr>
      <xdr:spPr>
        <a:xfrm>
          <a:off x="9467850" y="1376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7" name="楕円 356">
          <a:extLst>
            <a:ext uri="{FF2B5EF4-FFF2-40B4-BE49-F238E27FC236}">
              <a16:creationId xmlns:a16="http://schemas.microsoft.com/office/drawing/2014/main" id="{292E37D4-2EEE-48EB-A007-3B0E13BA6C02}"/>
            </a:ext>
          </a:extLst>
        </xdr:cNvPr>
        <xdr:cNvSpPr/>
      </xdr:nvSpPr>
      <xdr:spPr>
        <a:xfrm>
          <a:off x="8639175" y="137706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58674</xdr:rowOff>
    </xdr:from>
    <xdr:to>
      <xdr:col>55</xdr:col>
      <xdr:colOff>0</xdr:colOff>
      <xdr:row>85</xdr:row>
      <xdr:rowOff>60961</xdr:rowOff>
    </xdr:to>
    <xdr:cxnSp macro="">
      <xdr:nvCxnSpPr>
        <xdr:cNvPr id="358" name="直線コネクタ 357">
          <a:extLst>
            <a:ext uri="{FF2B5EF4-FFF2-40B4-BE49-F238E27FC236}">
              <a16:creationId xmlns:a16="http://schemas.microsoft.com/office/drawing/2014/main" id="{A32F8152-0652-4754-8CAC-EC1A42775A12}"/>
            </a:ext>
          </a:extLst>
        </xdr:cNvPr>
        <xdr:cNvCxnSpPr/>
      </xdr:nvCxnSpPr>
      <xdr:spPr>
        <a:xfrm flipV="1">
          <a:off x="8686800" y="13822299"/>
          <a:ext cx="74295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xdr:rowOff>
    </xdr:from>
    <xdr:to>
      <xdr:col>46</xdr:col>
      <xdr:colOff>38100</xdr:colOff>
      <xdr:row>85</xdr:row>
      <xdr:rowOff>114046</xdr:rowOff>
    </xdr:to>
    <xdr:sp macro="" textlink="">
      <xdr:nvSpPr>
        <xdr:cNvPr id="359" name="楕円 358">
          <a:extLst>
            <a:ext uri="{FF2B5EF4-FFF2-40B4-BE49-F238E27FC236}">
              <a16:creationId xmlns:a16="http://schemas.microsoft.com/office/drawing/2014/main" id="{6699AAD2-3088-474F-BDE1-EC79D26226D2}"/>
            </a:ext>
          </a:extLst>
        </xdr:cNvPr>
        <xdr:cNvSpPr/>
      </xdr:nvSpPr>
      <xdr:spPr>
        <a:xfrm>
          <a:off x="7839075" y="137728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63246</xdr:rowOff>
    </xdr:to>
    <xdr:cxnSp macro="">
      <xdr:nvCxnSpPr>
        <xdr:cNvPr id="360" name="直線コネクタ 359">
          <a:extLst>
            <a:ext uri="{FF2B5EF4-FFF2-40B4-BE49-F238E27FC236}">
              <a16:creationId xmlns:a16="http://schemas.microsoft.com/office/drawing/2014/main" id="{47D6BF73-B836-4D59-904C-0F9809460A10}"/>
            </a:ext>
          </a:extLst>
        </xdr:cNvPr>
        <xdr:cNvCxnSpPr/>
      </xdr:nvCxnSpPr>
      <xdr:spPr>
        <a:xfrm flipV="1">
          <a:off x="7886700" y="13827761"/>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xdr:rowOff>
    </xdr:from>
    <xdr:to>
      <xdr:col>41</xdr:col>
      <xdr:colOff>101600</xdr:colOff>
      <xdr:row>85</xdr:row>
      <xdr:rowOff>114046</xdr:rowOff>
    </xdr:to>
    <xdr:sp macro="" textlink="">
      <xdr:nvSpPr>
        <xdr:cNvPr id="361" name="楕円 360">
          <a:extLst>
            <a:ext uri="{FF2B5EF4-FFF2-40B4-BE49-F238E27FC236}">
              <a16:creationId xmlns:a16="http://schemas.microsoft.com/office/drawing/2014/main" id="{BD5E5443-C48F-42F1-8EC6-692A04624412}"/>
            </a:ext>
          </a:extLst>
        </xdr:cNvPr>
        <xdr:cNvSpPr/>
      </xdr:nvSpPr>
      <xdr:spPr>
        <a:xfrm>
          <a:off x="7029450" y="137728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63246</xdr:rowOff>
    </xdr:from>
    <xdr:to>
      <xdr:col>45</xdr:col>
      <xdr:colOff>177800</xdr:colOff>
      <xdr:row>85</xdr:row>
      <xdr:rowOff>63246</xdr:rowOff>
    </xdr:to>
    <xdr:cxnSp macro="">
      <xdr:nvCxnSpPr>
        <xdr:cNvPr id="362" name="直線コネクタ 361">
          <a:extLst>
            <a:ext uri="{FF2B5EF4-FFF2-40B4-BE49-F238E27FC236}">
              <a16:creationId xmlns:a16="http://schemas.microsoft.com/office/drawing/2014/main" id="{DDEB2E4F-CC33-4B2C-A68B-D9EC3221A12F}"/>
            </a:ext>
          </a:extLst>
        </xdr:cNvPr>
        <xdr:cNvCxnSpPr/>
      </xdr:nvCxnSpPr>
      <xdr:spPr>
        <a:xfrm>
          <a:off x="7077075" y="1383004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63" name="楕円 362">
          <a:extLst>
            <a:ext uri="{FF2B5EF4-FFF2-40B4-BE49-F238E27FC236}">
              <a16:creationId xmlns:a16="http://schemas.microsoft.com/office/drawing/2014/main" id="{08747784-C94F-47DC-8E7D-9A407BB30FE5}"/>
            </a:ext>
          </a:extLst>
        </xdr:cNvPr>
        <xdr:cNvSpPr/>
      </xdr:nvSpPr>
      <xdr:spPr>
        <a:xfrm>
          <a:off x="6238875" y="136681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120396</xdr:rowOff>
    </xdr:from>
    <xdr:to>
      <xdr:col>41</xdr:col>
      <xdr:colOff>50800</xdr:colOff>
      <xdr:row>85</xdr:row>
      <xdr:rowOff>63246</xdr:rowOff>
    </xdr:to>
    <xdr:cxnSp macro="">
      <xdr:nvCxnSpPr>
        <xdr:cNvPr id="364" name="直線コネクタ 363">
          <a:extLst>
            <a:ext uri="{FF2B5EF4-FFF2-40B4-BE49-F238E27FC236}">
              <a16:creationId xmlns:a16="http://schemas.microsoft.com/office/drawing/2014/main" id="{DFE47C7D-E5BD-44E2-A8C0-B7D6624F3788}"/>
            </a:ext>
          </a:extLst>
        </xdr:cNvPr>
        <xdr:cNvCxnSpPr/>
      </xdr:nvCxnSpPr>
      <xdr:spPr>
        <a:xfrm>
          <a:off x="6286500" y="13725271"/>
          <a:ext cx="7905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5" name="n_1aveValue【福祉施設】&#10;一人当たり面積">
          <a:extLst>
            <a:ext uri="{FF2B5EF4-FFF2-40B4-BE49-F238E27FC236}">
              <a16:creationId xmlns:a16="http://schemas.microsoft.com/office/drawing/2014/main" id="{B9FB6D1A-BDCD-4392-8CAD-3D701D8951CF}"/>
            </a:ext>
          </a:extLst>
        </xdr:cNvPr>
        <xdr:cNvSpPr txBox="1"/>
      </xdr:nvSpPr>
      <xdr:spPr>
        <a:xfrm>
          <a:off x="8458277"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6" name="n_2aveValue【福祉施設】&#10;一人当たり面積">
          <a:extLst>
            <a:ext uri="{FF2B5EF4-FFF2-40B4-BE49-F238E27FC236}">
              <a16:creationId xmlns:a16="http://schemas.microsoft.com/office/drawing/2014/main" id="{259F0799-D7E6-4675-A9B6-B34C0014615E}"/>
            </a:ext>
          </a:extLst>
        </xdr:cNvPr>
        <xdr:cNvSpPr txBox="1"/>
      </xdr:nvSpPr>
      <xdr:spPr>
        <a:xfrm>
          <a:off x="76772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7" name="n_3aveValue【福祉施設】&#10;一人当たり面積">
          <a:extLst>
            <a:ext uri="{FF2B5EF4-FFF2-40B4-BE49-F238E27FC236}">
              <a16:creationId xmlns:a16="http://schemas.microsoft.com/office/drawing/2014/main" id="{CF842511-98E5-43B4-97A5-959852378C39}"/>
            </a:ext>
          </a:extLst>
        </xdr:cNvPr>
        <xdr:cNvSpPr txBox="1"/>
      </xdr:nvSpPr>
      <xdr:spPr>
        <a:xfrm>
          <a:off x="68676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68" name="n_4aveValue【福祉施設】&#10;一人当たり面積">
          <a:extLst>
            <a:ext uri="{FF2B5EF4-FFF2-40B4-BE49-F238E27FC236}">
              <a16:creationId xmlns:a16="http://schemas.microsoft.com/office/drawing/2014/main" id="{07F6960E-5ABC-43B3-B8A3-39252A430599}"/>
            </a:ext>
          </a:extLst>
        </xdr:cNvPr>
        <xdr:cNvSpPr txBox="1"/>
      </xdr:nvSpPr>
      <xdr:spPr>
        <a:xfrm>
          <a:off x="6067502"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69" name="n_1mainValue【福祉施設】&#10;一人当たり面積">
          <a:extLst>
            <a:ext uri="{FF2B5EF4-FFF2-40B4-BE49-F238E27FC236}">
              <a16:creationId xmlns:a16="http://schemas.microsoft.com/office/drawing/2014/main" id="{D5092075-AFEF-42D2-B1CC-AA6262634925}"/>
            </a:ext>
          </a:extLst>
        </xdr:cNvPr>
        <xdr:cNvSpPr txBox="1"/>
      </xdr:nvSpPr>
      <xdr:spPr>
        <a:xfrm>
          <a:off x="845827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105173</xdr:rowOff>
    </xdr:from>
    <xdr:ext cx="469744" cy="259045"/>
    <xdr:sp macro="" textlink="">
      <xdr:nvSpPr>
        <xdr:cNvPr id="370" name="n_2mainValue【福祉施設】&#10;一人当たり面積">
          <a:extLst>
            <a:ext uri="{FF2B5EF4-FFF2-40B4-BE49-F238E27FC236}">
              <a16:creationId xmlns:a16="http://schemas.microsoft.com/office/drawing/2014/main" id="{46865971-54E6-47DB-B430-51E52241C707}"/>
            </a:ext>
          </a:extLst>
        </xdr:cNvPr>
        <xdr:cNvSpPr txBox="1"/>
      </xdr:nvSpPr>
      <xdr:spPr>
        <a:xfrm>
          <a:off x="7677227" y="138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105173</xdr:rowOff>
    </xdr:from>
    <xdr:ext cx="469744" cy="259045"/>
    <xdr:sp macro="" textlink="">
      <xdr:nvSpPr>
        <xdr:cNvPr id="371" name="n_3mainValue【福祉施設】&#10;一人当たり面積">
          <a:extLst>
            <a:ext uri="{FF2B5EF4-FFF2-40B4-BE49-F238E27FC236}">
              <a16:creationId xmlns:a16="http://schemas.microsoft.com/office/drawing/2014/main" id="{C5CB24F6-FC93-42E8-85B0-7A28B2E68C80}"/>
            </a:ext>
          </a:extLst>
        </xdr:cNvPr>
        <xdr:cNvSpPr txBox="1"/>
      </xdr:nvSpPr>
      <xdr:spPr>
        <a:xfrm>
          <a:off x="6867602" y="138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2" name="n_4mainValue【福祉施設】&#10;一人当たり面積">
          <a:extLst>
            <a:ext uri="{FF2B5EF4-FFF2-40B4-BE49-F238E27FC236}">
              <a16:creationId xmlns:a16="http://schemas.microsoft.com/office/drawing/2014/main" id="{84CF1BB3-58A1-401C-A026-708AA9DA2E71}"/>
            </a:ext>
          </a:extLst>
        </xdr:cNvPr>
        <xdr:cNvSpPr txBox="1"/>
      </xdr:nvSpPr>
      <xdr:spPr>
        <a:xfrm>
          <a:off x="6067502" y="1376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CF99C9B2-40DF-44E9-A431-BE84BF36403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CAA97C22-B962-433B-AB49-FBB75515E9C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A3B83A4-B356-4487-BE5A-D5B5F0C24156}"/>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D91BAF89-6C35-435D-9A3E-7768A99F8AF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5F3A7FA-699B-4276-9E34-9EBEE54467A1}"/>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D773971-0EFC-4D80-B5B9-6C7A87D29956}"/>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B3EDFEE5-6F9B-4821-9412-C6714EDD4F8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47192DD7-F512-470F-8BE1-7FF76E1CAE5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F33CE8A0-D6E7-49CF-89EA-79C7A60C5EED}"/>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246D55A7-7765-43D9-B635-92C958686CDD}"/>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D99CFD2A-FE88-47A2-9AF8-5E8A59419AE1}"/>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4C1BADF7-55EB-4BB5-9BE5-8D082E420FE2}"/>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CCD68176-F3C3-4064-ADC7-81D58C4D250C}"/>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A1E0CF57-95D5-442E-AFED-DA45C62C9106}"/>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2A35DC69-8426-4C67-8E41-5C6545538DAB}"/>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459565CE-EB60-4D10-BBB9-87CD0B38B477}"/>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ED088FDF-9C59-431B-90D2-73DE7E472630}"/>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37B0D8DD-324D-4A9D-B638-B0716D7378CC}"/>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D7B41399-958A-4FBA-B5C7-3AED8AC0C848}"/>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24689633-E533-4E53-8920-24AEB214C79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4D50608F-B07F-4174-8311-9A57E8391D5A}"/>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2BF9B320-A3A4-4993-A9BB-84CF1B5D7AEF}"/>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E3559F9E-EE98-4A95-8A6F-449CDA1BE95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101600</xdr:rowOff>
    </xdr:from>
    <xdr:to>
      <xdr:col>24</xdr:col>
      <xdr:colOff>62865</xdr:colOff>
      <xdr:row>107</xdr:row>
      <xdr:rowOff>69850</xdr:rowOff>
    </xdr:to>
    <xdr:cxnSp macro="">
      <xdr:nvCxnSpPr>
        <xdr:cNvPr id="396" name="直線コネクタ 395">
          <a:extLst>
            <a:ext uri="{FF2B5EF4-FFF2-40B4-BE49-F238E27FC236}">
              <a16:creationId xmlns:a16="http://schemas.microsoft.com/office/drawing/2014/main" id="{32BED6B2-96CB-43C6-BF20-B8003D72421F}"/>
            </a:ext>
          </a:extLst>
        </xdr:cNvPr>
        <xdr:cNvCxnSpPr/>
      </xdr:nvCxnSpPr>
      <xdr:spPr>
        <a:xfrm flipV="1">
          <a:off x="4180840" y="1629727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4725B417-B322-44AB-A0B0-7381C4E720DC}"/>
            </a:ext>
          </a:extLst>
        </xdr:cNvPr>
        <xdr:cNvSpPr txBox="1"/>
      </xdr:nvSpPr>
      <xdr:spPr>
        <a:xfrm>
          <a:off x="42195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8" name="直線コネクタ 397">
          <a:extLst>
            <a:ext uri="{FF2B5EF4-FFF2-40B4-BE49-F238E27FC236}">
              <a16:creationId xmlns:a16="http://schemas.microsoft.com/office/drawing/2014/main" id="{6990A2E3-5DD1-4D1B-99DE-CAD3E26C0140}"/>
            </a:ext>
          </a:extLst>
        </xdr:cNvPr>
        <xdr:cNvCxnSpPr/>
      </xdr:nvCxnSpPr>
      <xdr:spPr>
        <a:xfrm>
          <a:off x="4105275"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48277</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8748B22A-445B-4E20-80FC-604CF950554C}"/>
            </a:ext>
          </a:extLst>
        </xdr:cNvPr>
        <xdr:cNvSpPr txBox="1"/>
      </xdr:nvSpPr>
      <xdr:spPr>
        <a:xfrm>
          <a:off x="4219575" y="16075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101600</xdr:rowOff>
    </xdr:from>
    <xdr:to>
      <xdr:col>24</xdr:col>
      <xdr:colOff>152400</xdr:colOff>
      <xdr:row>100</xdr:row>
      <xdr:rowOff>101600</xdr:rowOff>
    </xdr:to>
    <xdr:cxnSp macro="">
      <xdr:nvCxnSpPr>
        <xdr:cNvPr id="400" name="直線コネクタ 399">
          <a:extLst>
            <a:ext uri="{FF2B5EF4-FFF2-40B4-BE49-F238E27FC236}">
              <a16:creationId xmlns:a16="http://schemas.microsoft.com/office/drawing/2014/main" id="{3A87B0BF-0E1E-4D7D-BFE5-A67CA12D1546}"/>
            </a:ext>
          </a:extLst>
        </xdr:cNvPr>
        <xdr:cNvCxnSpPr/>
      </xdr:nvCxnSpPr>
      <xdr:spPr>
        <a:xfrm>
          <a:off x="4105275" y="16297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99077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3C1016D7-9B39-4CEF-8EDE-9A961C424005}"/>
            </a:ext>
          </a:extLst>
        </xdr:cNvPr>
        <xdr:cNvSpPr txBox="1"/>
      </xdr:nvSpPr>
      <xdr:spPr>
        <a:xfrm>
          <a:off x="4219575" y="1678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02" name="フローチャート: 判断 401">
          <a:extLst>
            <a:ext uri="{FF2B5EF4-FFF2-40B4-BE49-F238E27FC236}">
              <a16:creationId xmlns:a16="http://schemas.microsoft.com/office/drawing/2014/main" id="{A7508FDB-E536-4391-815E-88DF02332D5F}"/>
            </a:ext>
          </a:extLst>
        </xdr:cNvPr>
        <xdr:cNvSpPr/>
      </xdr:nvSpPr>
      <xdr:spPr>
        <a:xfrm>
          <a:off x="4124325" y="168021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110489</xdr:rowOff>
    </xdr:from>
    <xdr:to>
      <xdr:col>20</xdr:col>
      <xdr:colOff>38100</xdr:colOff>
      <xdr:row>104</xdr:row>
      <xdr:rowOff>40639</xdr:rowOff>
    </xdr:to>
    <xdr:sp macro="" textlink="">
      <xdr:nvSpPr>
        <xdr:cNvPr id="403" name="フローチャート: 判断 402">
          <a:extLst>
            <a:ext uri="{FF2B5EF4-FFF2-40B4-BE49-F238E27FC236}">
              <a16:creationId xmlns:a16="http://schemas.microsoft.com/office/drawing/2014/main" id="{B460F8F1-2FD5-48DB-B49E-E5BA6497EB09}"/>
            </a:ext>
          </a:extLst>
        </xdr:cNvPr>
        <xdr:cNvSpPr/>
      </xdr:nvSpPr>
      <xdr:spPr>
        <a:xfrm>
          <a:off x="3381375" y="167855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87630</xdr:rowOff>
    </xdr:from>
    <xdr:to>
      <xdr:col>15</xdr:col>
      <xdr:colOff>101600</xdr:colOff>
      <xdr:row>104</xdr:row>
      <xdr:rowOff>17780</xdr:rowOff>
    </xdr:to>
    <xdr:sp macro="" textlink="">
      <xdr:nvSpPr>
        <xdr:cNvPr id="404" name="フローチャート: 判断 403">
          <a:extLst>
            <a:ext uri="{FF2B5EF4-FFF2-40B4-BE49-F238E27FC236}">
              <a16:creationId xmlns:a16="http://schemas.microsoft.com/office/drawing/2014/main" id="{7994CACE-B792-4578-8F94-D5ED9CF6B050}"/>
            </a:ext>
          </a:extLst>
        </xdr:cNvPr>
        <xdr:cNvSpPr/>
      </xdr:nvSpPr>
      <xdr:spPr>
        <a:xfrm>
          <a:off x="25717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05" name="フローチャート: 判断 404">
          <a:extLst>
            <a:ext uri="{FF2B5EF4-FFF2-40B4-BE49-F238E27FC236}">
              <a16:creationId xmlns:a16="http://schemas.microsoft.com/office/drawing/2014/main" id="{A43AFC0A-3C90-447B-B298-03BF757C1566}"/>
            </a:ext>
          </a:extLst>
        </xdr:cNvPr>
        <xdr:cNvSpPr/>
      </xdr:nvSpPr>
      <xdr:spPr>
        <a:xfrm>
          <a:off x="1781175" y="16761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74930</xdr:rowOff>
    </xdr:from>
    <xdr:to>
      <xdr:col>6</xdr:col>
      <xdr:colOff>38100</xdr:colOff>
      <xdr:row>104</xdr:row>
      <xdr:rowOff>5080</xdr:rowOff>
    </xdr:to>
    <xdr:sp macro="" textlink="">
      <xdr:nvSpPr>
        <xdr:cNvPr id="406" name="フローチャート: 判断 405">
          <a:extLst>
            <a:ext uri="{FF2B5EF4-FFF2-40B4-BE49-F238E27FC236}">
              <a16:creationId xmlns:a16="http://schemas.microsoft.com/office/drawing/2014/main" id="{24A338BF-3E03-4ADC-994F-BD0791BB92C1}"/>
            </a:ext>
          </a:extLst>
        </xdr:cNvPr>
        <xdr:cNvSpPr/>
      </xdr:nvSpPr>
      <xdr:spPr>
        <a:xfrm>
          <a:off x="981075" y="16753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C6599F9-DC7A-489D-9C21-7FC7BF53640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8C72968-95A5-4F0C-9817-D03B126C781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26459BC-906F-4193-ACD3-708B5C7BF367}"/>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64036C4-2AD9-41C1-93B1-709DB52BE18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7F12762-21AC-4324-A9EF-D2054BAC66D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50800</xdr:rowOff>
    </xdr:from>
    <xdr:to>
      <xdr:col>24</xdr:col>
      <xdr:colOff>114300</xdr:colOff>
      <xdr:row>100</xdr:row>
      <xdr:rowOff>152400</xdr:rowOff>
    </xdr:to>
    <xdr:sp macro="" textlink="">
      <xdr:nvSpPr>
        <xdr:cNvPr id="412" name="楕円 411">
          <a:extLst>
            <a:ext uri="{FF2B5EF4-FFF2-40B4-BE49-F238E27FC236}">
              <a16:creationId xmlns:a16="http://schemas.microsoft.com/office/drawing/2014/main" id="{9EC07875-245C-45F4-81D3-227D41E34C07}"/>
            </a:ext>
          </a:extLst>
        </xdr:cNvPr>
        <xdr:cNvSpPr/>
      </xdr:nvSpPr>
      <xdr:spPr>
        <a:xfrm>
          <a:off x="4124325" y="16240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3827</xdr:rowOff>
    </xdr:from>
    <xdr:ext cx="340478" cy="259045"/>
    <xdr:sp macro="" textlink="">
      <xdr:nvSpPr>
        <xdr:cNvPr id="413" name="【市民会館】&#10;有形固定資産減価償却率該当値テキスト">
          <a:extLst>
            <a:ext uri="{FF2B5EF4-FFF2-40B4-BE49-F238E27FC236}">
              <a16:creationId xmlns:a16="http://schemas.microsoft.com/office/drawing/2014/main" id="{CE5A6176-6319-4B89-B5CA-52DD5A2847AE}"/>
            </a:ext>
          </a:extLst>
        </xdr:cNvPr>
        <xdr:cNvSpPr txBox="1"/>
      </xdr:nvSpPr>
      <xdr:spPr>
        <a:xfrm>
          <a:off x="4219575" y="16199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414" name="楕円 413">
          <a:extLst>
            <a:ext uri="{FF2B5EF4-FFF2-40B4-BE49-F238E27FC236}">
              <a16:creationId xmlns:a16="http://schemas.microsoft.com/office/drawing/2014/main" id="{B4ADAF93-577D-4AE2-BB17-D8E71D6AB209}"/>
            </a:ext>
          </a:extLst>
        </xdr:cNvPr>
        <xdr:cNvSpPr/>
      </xdr:nvSpPr>
      <xdr:spPr>
        <a:xfrm>
          <a:off x="3381375" y="16221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101600</xdr:rowOff>
    </xdr:to>
    <xdr:cxnSp macro="">
      <xdr:nvCxnSpPr>
        <xdr:cNvPr id="415" name="直線コネクタ 414">
          <a:extLst>
            <a:ext uri="{FF2B5EF4-FFF2-40B4-BE49-F238E27FC236}">
              <a16:creationId xmlns:a16="http://schemas.microsoft.com/office/drawing/2014/main" id="{63D8B389-D595-47E1-ABB0-C75186032FAA}"/>
            </a:ext>
          </a:extLst>
        </xdr:cNvPr>
        <xdr:cNvCxnSpPr/>
      </xdr:nvCxnSpPr>
      <xdr:spPr>
        <a:xfrm>
          <a:off x="3429000" y="1626870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0</xdr:rowOff>
    </xdr:from>
    <xdr:to>
      <xdr:col>15</xdr:col>
      <xdr:colOff>101600</xdr:colOff>
      <xdr:row>100</xdr:row>
      <xdr:rowOff>101600</xdr:rowOff>
    </xdr:to>
    <xdr:sp macro="" textlink="">
      <xdr:nvSpPr>
        <xdr:cNvPr id="416" name="楕円 415">
          <a:extLst>
            <a:ext uri="{FF2B5EF4-FFF2-40B4-BE49-F238E27FC236}">
              <a16:creationId xmlns:a16="http://schemas.microsoft.com/office/drawing/2014/main" id="{DBFCA12B-D56D-4104-A7F8-B95C4B045E04}"/>
            </a:ext>
          </a:extLst>
        </xdr:cNvPr>
        <xdr:cNvSpPr/>
      </xdr:nvSpPr>
      <xdr:spPr>
        <a:xfrm>
          <a:off x="2571750" y="16192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50800</xdr:rowOff>
    </xdr:from>
    <xdr:to>
      <xdr:col>19</xdr:col>
      <xdr:colOff>177800</xdr:colOff>
      <xdr:row>100</xdr:row>
      <xdr:rowOff>76200</xdr:rowOff>
    </xdr:to>
    <xdr:cxnSp macro="">
      <xdr:nvCxnSpPr>
        <xdr:cNvPr id="417" name="直線コネクタ 416">
          <a:extLst>
            <a:ext uri="{FF2B5EF4-FFF2-40B4-BE49-F238E27FC236}">
              <a16:creationId xmlns:a16="http://schemas.microsoft.com/office/drawing/2014/main" id="{A104E2C7-7BB2-4B95-9F10-49FBC0BF7B28}"/>
            </a:ext>
          </a:extLst>
        </xdr:cNvPr>
        <xdr:cNvCxnSpPr/>
      </xdr:nvCxnSpPr>
      <xdr:spPr>
        <a:xfrm>
          <a:off x="2619375" y="1624012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146050</xdr:rowOff>
    </xdr:from>
    <xdr:to>
      <xdr:col>10</xdr:col>
      <xdr:colOff>165100</xdr:colOff>
      <xdr:row>100</xdr:row>
      <xdr:rowOff>76200</xdr:rowOff>
    </xdr:to>
    <xdr:sp macro="" textlink="">
      <xdr:nvSpPr>
        <xdr:cNvPr id="418" name="楕円 417">
          <a:extLst>
            <a:ext uri="{FF2B5EF4-FFF2-40B4-BE49-F238E27FC236}">
              <a16:creationId xmlns:a16="http://schemas.microsoft.com/office/drawing/2014/main" id="{4DAC7678-C0B0-42CE-96A7-EB4B1036E17C}"/>
            </a:ext>
          </a:extLst>
        </xdr:cNvPr>
        <xdr:cNvSpPr/>
      </xdr:nvSpPr>
      <xdr:spPr>
        <a:xfrm>
          <a:off x="1781175" y="16173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25400</xdr:rowOff>
    </xdr:from>
    <xdr:to>
      <xdr:col>15</xdr:col>
      <xdr:colOff>50800</xdr:colOff>
      <xdr:row>100</xdr:row>
      <xdr:rowOff>50800</xdr:rowOff>
    </xdr:to>
    <xdr:cxnSp macro="">
      <xdr:nvCxnSpPr>
        <xdr:cNvPr id="419" name="直線コネクタ 418">
          <a:extLst>
            <a:ext uri="{FF2B5EF4-FFF2-40B4-BE49-F238E27FC236}">
              <a16:creationId xmlns:a16="http://schemas.microsoft.com/office/drawing/2014/main" id="{D81AC02D-7B8D-463A-B3D7-B15D39389E89}"/>
            </a:ext>
          </a:extLst>
        </xdr:cNvPr>
        <xdr:cNvCxnSpPr/>
      </xdr:nvCxnSpPr>
      <xdr:spPr>
        <a:xfrm>
          <a:off x="1828800" y="162210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120650</xdr:rowOff>
    </xdr:from>
    <xdr:to>
      <xdr:col>6</xdr:col>
      <xdr:colOff>38100</xdr:colOff>
      <xdr:row>100</xdr:row>
      <xdr:rowOff>50800</xdr:rowOff>
    </xdr:to>
    <xdr:sp macro="" textlink="">
      <xdr:nvSpPr>
        <xdr:cNvPr id="420" name="楕円 419">
          <a:extLst>
            <a:ext uri="{FF2B5EF4-FFF2-40B4-BE49-F238E27FC236}">
              <a16:creationId xmlns:a16="http://schemas.microsoft.com/office/drawing/2014/main" id="{61BF2853-B39E-417C-9380-2BBCC523A4A9}"/>
            </a:ext>
          </a:extLst>
        </xdr:cNvPr>
        <xdr:cNvSpPr/>
      </xdr:nvSpPr>
      <xdr:spPr>
        <a:xfrm>
          <a:off x="981075" y="16154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0</xdr:rowOff>
    </xdr:from>
    <xdr:to>
      <xdr:col>10</xdr:col>
      <xdr:colOff>114300</xdr:colOff>
      <xdr:row>100</xdr:row>
      <xdr:rowOff>25400</xdr:rowOff>
    </xdr:to>
    <xdr:cxnSp macro="">
      <xdr:nvCxnSpPr>
        <xdr:cNvPr id="421" name="直線コネクタ 420">
          <a:extLst>
            <a:ext uri="{FF2B5EF4-FFF2-40B4-BE49-F238E27FC236}">
              <a16:creationId xmlns:a16="http://schemas.microsoft.com/office/drawing/2014/main" id="{E0739F3C-2F4C-4A23-BA92-D62507CFE77E}"/>
            </a:ext>
          </a:extLst>
        </xdr:cNvPr>
        <xdr:cNvCxnSpPr/>
      </xdr:nvCxnSpPr>
      <xdr:spPr>
        <a:xfrm>
          <a:off x="1028700" y="1619250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31766</xdr:rowOff>
    </xdr:from>
    <xdr:ext cx="405111" cy="259045"/>
    <xdr:sp macro="" textlink="">
      <xdr:nvSpPr>
        <xdr:cNvPr id="422" name="n_1aveValue【市民会館】&#10;有形固定資産減価償却率">
          <a:extLst>
            <a:ext uri="{FF2B5EF4-FFF2-40B4-BE49-F238E27FC236}">
              <a16:creationId xmlns:a16="http://schemas.microsoft.com/office/drawing/2014/main" id="{60BAC3A8-61BD-47BA-9FB8-9C5D7D090D6E}"/>
            </a:ext>
          </a:extLst>
        </xdr:cNvPr>
        <xdr:cNvSpPr txBox="1"/>
      </xdr:nvSpPr>
      <xdr:spPr>
        <a:xfrm>
          <a:off x="32391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8907</xdr:rowOff>
    </xdr:from>
    <xdr:ext cx="405111" cy="259045"/>
    <xdr:sp macro="" textlink="">
      <xdr:nvSpPr>
        <xdr:cNvPr id="423" name="n_2aveValue【市民会館】&#10;有形固定資産減価償却率">
          <a:extLst>
            <a:ext uri="{FF2B5EF4-FFF2-40B4-BE49-F238E27FC236}">
              <a16:creationId xmlns:a16="http://schemas.microsoft.com/office/drawing/2014/main" id="{03D3369F-08A8-44CF-84E1-8D8FA287757B}"/>
            </a:ext>
          </a:extLst>
        </xdr:cNvPr>
        <xdr:cNvSpPr txBox="1"/>
      </xdr:nvSpPr>
      <xdr:spPr>
        <a:xfrm>
          <a:off x="243904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24" name="n_3aveValue【市民会館】&#10;有形固定資産減価償却率">
          <a:extLst>
            <a:ext uri="{FF2B5EF4-FFF2-40B4-BE49-F238E27FC236}">
              <a16:creationId xmlns:a16="http://schemas.microsoft.com/office/drawing/2014/main" id="{E5FBC104-DC36-45CB-A283-DAD20C9F6040}"/>
            </a:ext>
          </a:extLst>
        </xdr:cNvPr>
        <xdr:cNvSpPr txBox="1"/>
      </xdr:nvSpPr>
      <xdr:spPr>
        <a:xfrm>
          <a:off x="1648469" y="1685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167657</xdr:rowOff>
    </xdr:from>
    <xdr:ext cx="405111" cy="259045"/>
    <xdr:sp macro="" textlink="">
      <xdr:nvSpPr>
        <xdr:cNvPr id="425" name="n_4aveValue【市民会館】&#10;有形固定資産減価償却率">
          <a:extLst>
            <a:ext uri="{FF2B5EF4-FFF2-40B4-BE49-F238E27FC236}">
              <a16:creationId xmlns:a16="http://schemas.microsoft.com/office/drawing/2014/main" id="{94B4EB8B-B72C-4620-96D4-590AFAB39AE6}"/>
            </a:ext>
          </a:extLst>
        </xdr:cNvPr>
        <xdr:cNvSpPr txBox="1"/>
      </xdr:nvSpPr>
      <xdr:spPr>
        <a:xfrm>
          <a:off x="8483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426" name="n_1mainValue【市民会館】&#10;有形固定資産減価償却率">
          <a:extLst>
            <a:ext uri="{FF2B5EF4-FFF2-40B4-BE49-F238E27FC236}">
              <a16:creationId xmlns:a16="http://schemas.microsoft.com/office/drawing/2014/main" id="{522BCFDF-5A9B-405A-8048-1E8A8DEDADA4}"/>
            </a:ext>
          </a:extLst>
        </xdr:cNvPr>
        <xdr:cNvSpPr txBox="1"/>
      </xdr:nvSpPr>
      <xdr:spPr>
        <a:xfrm>
          <a:off x="3258761" y="160090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118127</xdr:rowOff>
    </xdr:from>
    <xdr:ext cx="340478" cy="259045"/>
    <xdr:sp macro="" textlink="">
      <xdr:nvSpPr>
        <xdr:cNvPr id="427" name="n_2mainValue【市民会館】&#10;有形固定資産減価償却率">
          <a:extLst>
            <a:ext uri="{FF2B5EF4-FFF2-40B4-BE49-F238E27FC236}">
              <a16:creationId xmlns:a16="http://schemas.microsoft.com/office/drawing/2014/main" id="{21403207-3C0C-485F-BE3A-57CED90B998F}"/>
            </a:ext>
          </a:extLst>
        </xdr:cNvPr>
        <xdr:cNvSpPr txBox="1"/>
      </xdr:nvSpPr>
      <xdr:spPr>
        <a:xfrm>
          <a:off x="2468186"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92727</xdr:rowOff>
    </xdr:from>
    <xdr:ext cx="340478" cy="259045"/>
    <xdr:sp macro="" textlink="">
      <xdr:nvSpPr>
        <xdr:cNvPr id="428" name="n_3mainValue【市民会館】&#10;有形固定資産減価償却率">
          <a:extLst>
            <a:ext uri="{FF2B5EF4-FFF2-40B4-BE49-F238E27FC236}">
              <a16:creationId xmlns:a16="http://schemas.microsoft.com/office/drawing/2014/main" id="{FC07635E-6682-48AA-97E5-F926F813C37A}"/>
            </a:ext>
          </a:extLst>
        </xdr:cNvPr>
        <xdr:cNvSpPr txBox="1"/>
      </xdr:nvSpPr>
      <xdr:spPr>
        <a:xfrm>
          <a:off x="1677611" y="1596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67327</xdr:rowOff>
    </xdr:from>
    <xdr:ext cx="340478" cy="259045"/>
    <xdr:sp macro="" textlink="">
      <xdr:nvSpPr>
        <xdr:cNvPr id="429" name="n_4mainValue【市民会館】&#10;有形固定資産減価償却率">
          <a:extLst>
            <a:ext uri="{FF2B5EF4-FFF2-40B4-BE49-F238E27FC236}">
              <a16:creationId xmlns:a16="http://schemas.microsoft.com/office/drawing/2014/main" id="{65F54E4C-71EF-4B5C-B1E2-93CB4A89447F}"/>
            </a:ext>
          </a:extLst>
        </xdr:cNvPr>
        <xdr:cNvSpPr txBox="1"/>
      </xdr:nvSpPr>
      <xdr:spPr>
        <a:xfrm>
          <a:off x="867986" y="159328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3D5D53C0-C812-4E01-9DB3-DB29D36FCCE0}"/>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3E90BFEA-E2E7-40FA-AC15-65CD1AAF8BC3}"/>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94CA324-F1B7-4D5D-9709-95E6CA4ED765}"/>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2F190A3-39CB-4A8C-8EEE-26F5EAB818BC}"/>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7A9AD90-0214-4F16-B212-21A1076D279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A2E6A479-A6D0-44D7-8F4E-5C3C909085EF}"/>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3601257-0474-44AE-A75E-E612EAB8E7F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5B449742-9EA3-48AF-ABDC-E24A2CD0C9C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2987F28D-2AAF-4E65-AFDB-746104879A1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F3BB658A-41A5-4887-8B47-107B116D4BBC}"/>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2DEB4A51-51A8-4670-8FD0-443D62710405}"/>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143E59EE-E58A-45B1-8748-897582B16EEF}"/>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76A58E47-7959-4215-845D-734B0627061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5F7BABCA-5325-4EB1-B30C-6E7766AD05D5}"/>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D2C3642A-9354-4748-9B0A-14E355A2FE14}"/>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A8ED5AF-B84B-4C6C-8264-E5F7D1B2239F}"/>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6AD94203-149F-43FF-A2D4-35A1543948B8}"/>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35E91624-AC22-42A1-B87C-4C158FECC9CA}"/>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8F4517F6-ABD5-49DB-B7A9-F086E288FADC}"/>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F8FC58EB-70B3-4275-98F4-2B75F83C8B2D}"/>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8EC60EF-8398-47B5-9485-9241E18F535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A9A6DEEC-E213-4C5A-A261-AFEE2F7682E8}"/>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BEA760BD-E4D6-45E9-9AD5-E63CF779619C}"/>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3" name="直線コネクタ 452">
          <a:extLst>
            <a:ext uri="{FF2B5EF4-FFF2-40B4-BE49-F238E27FC236}">
              <a16:creationId xmlns:a16="http://schemas.microsoft.com/office/drawing/2014/main" id="{AEA5EAEE-F4EA-4C89-BD48-C571E276A0A8}"/>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4" name="【市民会館】&#10;一人当たり面積最小値テキスト">
          <a:extLst>
            <a:ext uri="{FF2B5EF4-FFF2-40B4-BE49-F238E27FC236}">
              <a16:creationId xmlns:a16="http://schemas.microsoft.com/office/drawing/2014/main" id="{56C4311A-FDB1-4A3F-8275-304D42962F3C}"/>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5" name="直線コネクタ 454">
          <a:extLst>
            <a:ext uri="{FF2B5EF4-FFF2-40B4-BE49-F238E27FC236}">
              <a16:creationId xmlns:a16="http://schemas.microsoft.com/office/drawing/2014/main" id="{08099CE3-CD9C-4DAF-AD78-3D9EC49BA7F7}"/>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56" name="【市民会館】&#10;一人当たり面積最大値テキスト">
          <a:extLst>
            <a:ext uri="{FF2B5EF4-FFF2-40B4-BE49-F238E27FC236}">
              <a16:creationId xmlns:a16="http://schemas.microsoft.com/office/drawing/2014/main" id="{47C1F33A-A828-4D7E-A95B-5A0BC129873A}"/>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57" name="直線コネクタ 456">
          <a:extLst>
            <a:ext uri="{FF2B5EF4-FFF2-40B4-BE49-F238E27FC236}">
              <a16:creationId xmlns:a16="http://schemas.microsoft.com/office/drawing/2014/main" id="{E1A268A4-7AC8-47B8-BEA7-A8F5286FDA05}"/>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58" name="【市民会館】&#10;一人当たり面積平均値テキスト">
          <a:extLst>
            <a:ext uri="{FF2B5EF4-FFF2-40B4-BE49-F238E27FC236}">
              <a16:creationId xmlns:a16="http://schemas.microsoft.com/office/drawing/2014/main" id="{CE7A1135-529C-4122-8F43-4F49D898C735}"/>
            </a:ext>
          </a:extLst>
        </xdr:cNvPr>
        <xdr:cNvSpPr txBox="1"/>
      </xdr:nvSpPr>
      <xdr:spPr>
        <a:xfrm>
          <a:off x="9467850"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59" name="フローチャート: 判断 458">
          <a:extLst>
            <a:ext uri="{FF2B5EF4-FFF2-40B4-BE49-F238E27FC236}">
              <a16:creationId xmlns:a16="http://schemas.microsoft.com/office/drawing/2014/main" id="{5755C763-EB96-4082-9A40-73485E03C024}"/>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0" name="フローチャート: 判断 459">
          <a:extLst>
            <a:ext uri="{FF2B5EF4-FFF2-40B4-BE49-F238E27FC236}">
              <a16:creationId xmlns:a16="http://schemas.microsoft.com/office/drawing/2014/main" id="{0BCFBFB8-9833-4D6E-9817-0F9B6C53678A}"/>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1" name="フローチャート: 判断 460">
          <a:extLst>
            <a:ext uri="{FF2B5EF4-FFF2-40B4-BE49-F238E27FC236}">
              <a16:creationId xmlns:a16="http://schemas.microsoft.com/office/drawing/2014/main" id="{5485AAEF-5F91-4091-8477-8A09EF243F4D}"/>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2" name="フローチャート: 判断 461">
          <a:extLst>
            <a:ext uri="{FF2B5EF4-FFF2-40B4-BE49-F238E27FC236}">
              <a16:creationId xmlns:a16="http://schemas.microsoft.com/office/drawing/2014/main" id="{4FF52477-29D6-41FF-A98A-7E031B014910}"/>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3" name="フローチャート: 判断 462">
          <a:extLst>
            <a:ext uri="{FF2B5EF4-FFF2-40B4-BE49-F238E27FC236}">
              <a16:creationId xmlns:a16="http://schemas.microsoft.com/office/drawing/2014/main" id="{F65A99A5-B4EE-43F0-AB08-4CC0DB3FD2E7}"/>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ECB39B0-F782-4112-AADD-9BA94C32FA6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A80B28A-1513-421A-94CF-809F04A4C86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2A88BB5-E600-4B14-9AF7-0AD7C51B0405}"/>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6A7511E-DC5E-48B9-8EDD-A82BC917BDFB}"/>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3953E4A-5E02-4AE0-B5A2-8AB73ED060E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69" name="楕円 468">
          <a:extLst>
            <a:ext uri="{FF2B5EF4-FFF2-40B4-BE49-F238E27FC236}">
              <a16:creationId xmlns:a16="http://schemas.microsoft.com/office/drawing/2014/main" id="{98A0EE70-B932-4244-80A5-0C52D25F84D9}"/>
            </a:ext>
          </a:extLst>
        </xdr:cNvPr>
        <xdr:cNvSpPr/>
      </xdr:nvSpPr>
      <xdr:spPr>
        <a:xfrm>
          <a:off x="9401175" y="1754187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70" name="【市民会館】&#10;一人当たり面積該当値テキスト">
          <a:extLst>
            <a:ext uri="{FF2B5EF4-FFF2-40B4-BE49-F238E27FC236}">
              <a16:creationId xmlns:a16="http://schemas.microsoft.com/office/drawing/2014/main" id="{FD39DB3D-5D89-4052-BD86-CDF8E3C237A7}"/>
            </a:ext>
          </a:extLst>
        </xdr:cNvPr>
        <xdr:cNvSpPr txBox="1"/>
      </xdr:nvSpPr>
      <xdr:spPr>
        <a:xfrm>
          <a:off x="9467850" y="1746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53975</xdr:rowOff>
    </xdr:from>
    <xdr:to>
      <xdr:col>50</xdr:col>
      <xdr:colOff>165100</xdr:colOff>
      <xdr:row>108</xdr:row>
      <xdr:rowOff>155575</xdr:rowOff>
    </xdr:to>
    <xdr:sp macro="" textlink="">
      <xdr:nvSpPr>
        <xdr:cNvPr id="471" name="楕円 470">
          <a:extLst>
            <a:ext uri="{FF2B5EF4-FFF2-40B4-BE49-F238E27FC236}">
              <a16:creationId xmlns:a16="http://schemas.microsoft.com/office/drawing/2014/main" id="{59821FBB-3DC9-4E91-A0F5-CDFBABD5236E}"/>
            </a:ext>
          </a:extLst>
        </xdr:cNvPr>
        <xdr:cNvSpPr/>
      </xdr:nvSpPr>
      <xdr:spPr>
        <a:xfrm>
          <a:off x="8639175" y="175418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104775</xdr:rowOff>
    </xdr:to>
    <xdr:cxnSp macro="">
      <xdr:nvCxnSpPr>
        <xdr:cNvPr id="472" name="直線コネクタ 471">
          <a:extLst>
            <a:ext uri="{FF2B5EF4-FFF2-40B4-BE49-F238E27FC236}">
              <a16:creationId xmlns:a16="http://schemas.microsoft.com/office/drawing/2014/main" id="{111348DD-4A10-421D-9075-179C77E46B02}"/>
            </a:ext>
          </a:extLst>
        </xdr:cNvPr>
        <xdr:cNvCxnSpPr/>
      </xdr:nvCxnSpPr>
      <xdr:spPr>
        <a:xfrm>
          <a:off x="8686800" y="17589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53975</xdr:rowOff>
    </xdr:from>
    <xdr:to>
      <xdr:col>46</xdr:col>
      <xdr:colOff>38100</xdr:colOff>
      <xdr:row>108</xdr:row>
      <xdr:rowOff>155575</xdr:rowOff>
    </xdr:to>
    <xdr:sp macro="" textlink="">
      <xdr:nvSpPr>
        <xdr:cNvPr id="473" name="楕円 472">
          <a:extLst>
            <a:ext uri="{FF2B5EF4-FFF2-40B4-BE49-F238E27FC236}">
              <a16:creationId xmlns:a16="http://schemas.microsoft.com/office/drawing/2014/main" id="{1C727922-C664-4DD8-9014-DBC279F5B113}"/>
            </a:ext>
          </a:extLst>
        </xdr:cNvPr>
        <xdr:cNvSpPr/>
      </xdr:nvSpPr>
      <xdr:spPr>
        <a:xfrm>
          <a:off x="7839075" y="175418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104775</xdr:rowOff>
    </xdr:from>
    <xdr:to>
      <xdr:col>50</xdr:col>
      <xdr:colOff>114300</xdr:colOff>
      <xdr:row>108</xdr:row>
      <xdr:rowOff>104775</xdr:rowOff>
    </xdr:to>
    <xdr:cxnSp macro="">
      <xdr:nvCxnSpPr>
        <xdr:cNvPr id="474" name="直線コネクタ 473">
          <a:extLst>
            <a:ext uri="{FF2B5EF4-FFF2-40B4-BE49-F238E27FC236}">
              <a16:creationId xmlns:a16="http://schemas.microsoft.com/office/drawing/2014/main" id="{9FE5B071-D3C8-4C10-A638-C204FE9934B0}"/>
            </a:ext>
          </a:extLst>
        </xdr:cNvPr>
        <xdr:cNvCxnSpPr/>
      </xdr:nvCxnSpPr>
      <xdr:spPr>
        <a:xfrm>
          <a:off x="7886700" y="17589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53975</xdr:rowOff>
    </xdr:from>
    <xdr:to>
      <xdr:col>41</xdr:col>
      <xdr:colOff>101600</xdr:colOff>
      <xdr:row>108</xdr:row>
      <xdr:rowOff>155575</xdr:rowOff>
    </xdr:to>
    <xdr:sp macro="" textlink="">
      <xdr:nvSpPr>
        <xdr:cNvPr id="475" name="楕円 474">
          <a:extLst>
            <a:ext uri="{FF2B5EF4-FFF2-40B4-BE49-F238E27FC236}">
              <a16:creationId xmlns:a16="http://schemas.microsoft.com/office/drawing/2014/main" id="{86327DD9-3A05-4550-96B1-09FF0B599C0A}"/>
            </a:ext>
          </a:extLst>
        </xdr:cNvPr>
        <xdr:cNvSpPr/>
      </xdr:nvSpPr>
      <xdr:spPr>
        <a:xfrm>
          <a:off x="7029450" y="17541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104775</xdr:rowOff>
    </xdr:from>
    <xdr:to>
      <xdr:col>45</xdr:col>
      <xdr:colOff>177800</xdr:colOff>
      <xdr:row>108</xdr:row>
      <xdr:rowOff>104775</xdr:rowOff>
    </xdr:to>
    <xdr:cxnSp macro="">
      <xdr:nvCxnSpPr>
        <xdr:cNvPr id="476" name="直線コネクタ 475">
          <a:extLst>
            <a:ext uri="{FF2B5EF4-FFF2-40B4-BE49-F238E27FC236}">
              <a16:creationId xmlns:a16="http://schemas.microsoft.com/office/drawing/2014/main" id="{B5BF8946-47D3-44B1-8183-7B65719EE4E2}"/>
            </a:ext>
          </a:extLst>
        </xdr:cNvPr>
        <xdr:cNvCxnSpPr/>
      </xdr:nvCxnSpPr>
      <xdr:spPr>
        <a:xfrm>
          <a:off x="7077075" y="17589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55880</xdr:rowOff>
    </xdr:from>
    <xdr:to>
      <xdr:col>36</xdr:col>
      <xdr:colOff>165100</xdr:colOff>
      <xdr:row>108</xdr:row>
      <xdr:rowOff>157480</xdr:rowOff>
    </xdr:to>
    <xdr:sp macro="" textlink="">
      <xdr:nvSpPr>
        <xdr:cNvPr id="477" name="楕円 476">
          <a:extLst>
            <a:ext uri="{FF2B5EF4-FFF2-40B4-BE49-F238E27FC236}">
              <a16:creationId xmlns:a16="http://schemas.microsoft.com/office/drawing/2014/main" id="{C4A13DD5-6A06-4F14-AFB0-D54D07BCFD96}"/>
            </a:ext>
          </a:extLst>
        </xdr:cNvPr>
        <xdr:cNvSpPr/>
      </xdr:nvSpPr>
      <xdr:spPr>
        <a:xfrm>
          <a:off x="6238875" y="17543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104775</xdr:rowOff>
    </xdr:from>
    <xdr:to>
      <xdr:col>41</xdr:col>
      <xdr:colOff>50800</xdr:colOff>
      <xdr:row>108</xdr:row>
      <xdr:rowOff>106680</xdr:rowOff>
    </xdr:to>
    <xdr:cxnSp macro="">
      <xdr:nvCxnSpPr>
        <xdr:cNvPr id="478" name="直線コネクタ 477">
          <a:extLst>
            <a:ext uri="{FF2B5EF4-FFF2-40B4-BE49-F238E27FC236}">
              <a16:creationId xmlns:a16="http://schemas.microsoft.com/office/drawing/2014/main" id="{7A888C3C-EF0B-40E9-9A90-CC4AF6AC749D}"/>
            </a:ext>
          </a:extLst>
        </xdr:cNvPr>
        <xdr:cNvCxnSpPr/>
      </xdr:nvCxnSpPr>
      <xdr:spPr>
        <a:xfrm flipV="1">
          <a:off x="6286500" y="17589500"/>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79" name="n_1aveValue【市民会館】&#10;一人当たり面積">
          <a:extLst>
            <a:ext uri="{FF2B5EF4-FFF2-40B4-BE49-F238E27FC236}">
              <a16:creationId xmlns:a16="http://schemas.microsoft.com/office/drawing/2014/main" id="{6BBEB85B-C77F-47C9-AD21-0005EDF163D7}"/>
            </a:ext>
          </a:extLst>
        </xdr:cNvPr>
        <xdr:cNvSpPr txBox="1"/>
      </xdr:nvSpPr>
      <xdr:spPr>
        <a:xfrm>
          <a:off x="8458277" y="1701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0" name="n_2aveValue【市民会館】&#10;一人当たり面積">
          <a:extLst>
            <a:ext uri="{FF2B5EF4-FFF2-40B4-BE49-F238E27FC236}">
              <a16:creationId xmlns:a16="http://schemas.microsoft.com/office/drawing/2014/main" id="{69585C3B-C5E4-4CC7-AF79-9A2A6B9C6C2A}"/>
            </a:ext>
          </a:extLst>
        </xdr:cNvPr>
        <xdr:cNvSpPr txBox="1"/>
      </xdr:nvSpPr>
      <xdr:spPr>
        <a:xfrm>
          <a:off x="76772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1" name="n_3aveValue【市民会館】&#10;一人当たり面積">
          <a:extLst>
            <a:ext uri="{FF2B5EF4-FFF2-40B4-BE49-F238E27FC236}">
              <a16:creationId xmlns:a16="http://schemas.microsoft.com/office/drawing/2014/main" id="{98D49665-DD2B-4E3E-B08B-195A0EE734FE}"/>
            </a:ext>
          </a:extLst>
        </xdr:cNvPr>
        <xdr:cNvSpPr txBox="1"/>
      </xdr:nvSpPr>
      <xdr:spPr>
        <a:xfrm>
          <a:off x="6867602" y="1703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2" name="n_4aveValue【市民会館】&#10;一人当たり面積">
          <a:extLst>
            <a:ext uri="{FF2B5EF4-FFF2-40B4-BE49-F238E27FC236}">
              <a16:creationId xmlns:a16="http://schemas.microsoft.com/office/drawing/2014/main" id="{78476091-5846-45F7-A53E-A29A2DCBB8F9}"/>
            </a:ext>
          </a:extLst>
        </xdr:cNvPr>
        <xdr:cNvSpPr txBox="1"/>
      </xdr:nvSpPr>
      <xdr:spPr>
        <a:xfrm>
          <a:off x="6067502" y="170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146702</xdr:rowOff>
    </xdr:from>
    <xdr:ext cx="469744" cy="259045"/>
    <xdr:sp macro="" textlink="">
      <xdr:nvSpPr>
        <xdr:cNvPr id="483" name="n_1mainValue【市民会館】&#10;一人当たり面積">
          <a:extLst>
            <a:ext uri="{FF2B5EF4-FFF2-40B4-BE49-F238E27FC236}">
              <a16:creationId xmlns:a16="http://schemas.microsoft.com/office/drawing/2014/main" id="{23F0F842-36EC-4505-8765-178C1B971AF0}"/>
            </a:ext>
          </a:extLst>
        </xdr:cNvPr>
        <xdr:cNvSpPr txBox="1"/>
      </xdr:nvSpPr>
      <xdr:spPr>
        <a:xfrm>
          <a:off x="845827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146702</xdr:rowOff>
    </xdr:from>
    <xdr:ext cx="469744" cy="259045"/>
    <xdr:sp macro="" textlink="">
      <xdr:nvSpPr>
        <xdr:cNvPr id="484" name="n_2mainValue【市民会館】&#10;一人当たり面積">
          <a:extLst>
            <a:ext uri="{FF2B5EF4-FFF2-40B4-BE49-F238E27FC236}">
              <a16:creationId xmlns:a16="http://schemas.microsoft.com/office/drawing/2014/main" id="{791F96A1-720A-42AA-97A5-C1BB298560D5}"/>
            </a:ext>
          </a:extLst>
        </xdr:cNvPr>
        <xdr:cNvSpPr txBox="1"/>
      </xdr:nvSpPr>
      <xdr:spPr>
        <a:xfrm>
          <a:off x="76772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146702</xdr:rowOff>
    </xdr:from>
    <xdr:ext cx="469744" cy="259045"/>
    <xdr:sp macro="" textlink="">
      <xdr:nvSpPr>
        <xdr:cNvPr id="485" name="n_3mainValue【市民会館】&#10;一人当たり面積">
          <a:extLst>
            <a:ext uri="{FF2B5EF4-FFF2-40B4-BE49-F238E27FC236}">
              <a16:creationId xmlns:a16="http://schemas.microsoft.com/office/drawing/2014/main" id="{2798F014-2A67-447D-AD58-9A20DD386872}"/>
            </a:ext>
          </a:extLst>
        </xdr:cNvPr>
        <xdr:cNvSpPr txBox="1"/>
      </xdr:nvSpPr>
      <xdr:spPr>
        <a:xfrm>
          <a:off x="6867602"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148607</xdr:rowOff>
    </xdr:from>
    <xdr:ext cx="469744" cy="259045"/>
    <xdr:sp macro="" textlink="">
      <xdr:nvSpPr>
        <xdr:cNvPr id="486" name="n_4mainValue【市民会館】&#10;一人当たり面積">
          <a:extLst>
            <a:ext uri="{FF2B5EF4-FFF2-40B4-BE49-F238E27FC236}">
              <a16:creationId xmlns:a16="http://schemas.microsoft.com/office/drawing/2014/main" id="{EC3D704B-EC2A-499E-9E90-25385B18C35A}"/>
            </a:ext>
          </a:extLst>
        </xdr:cNvPr>
        <xdr:cNvSpPr txBox="1"/>
      </xdr:nvSpPr>
      <xdr:spPr>
        <a:xfrm>
          <a:off x="6067502" y="176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413E62E4-251D-452D-9CA2-7DB989564CC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A260F62F-EE69-48D1-9D78-0AEF63B57B42}"/>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5B64E1F2-0D9C-4041-A731-F21448DE9EAF}"/>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CDA50DD7-2B24-40AB-8E26-C562131B90A3}"/>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CEE1E3E2-B44A-4F48-83C5-730CA2FE5A3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46BD751D-41C0-44FF-968E-351BEEAC4C6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C07ACF76-BD46-4219-A903-50F011FE148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A72D1F6-E806-48F4-92F8-AF3211922708}"/>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C1257E-876C-472B-A7D5-523DF0DFDB1F}"/>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E41F7C6F-CC88-4243-8F14-8E4643C21380}"/>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664C0FE0-10A3-4747-94B9-021682CB5151}"/>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EEC90F07-7706-4201-B2E9-DD6680C7DC0A}"/>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F92F24ED-C7B4-42BB-BDFF-711F2670D0DE}"/>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71CBA320-7773-4C5B-B37C-797468A750DF}"/>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3EF7286C-2EE2-47CB-91BB-129FC527FC40}"/>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25C2E379-A150-46D5-A012-46D74D033339}"/>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5F54A2C4-7A71-40E8-AC63-E9D840AE8962}"/>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8DCFA066-03C0-4DE2-B09D-0DB172D8F57D}"/>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BE008EEC-A873-4C54-A7C0-35741D68A675}"/>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963C60A7-9A2B-433F-B083-C854F22064D1}"/>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544836C7-91FC-43FB-8A90-227A33663398}"/>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AE3E95A8-8D3A-406B-ACCD-36E6DAFAE85E}"/>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1E951C4B-F5E3-40AB-93B5-7F653309316A}"/>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4F20AAE8-DAC7-4767-8787-88E3AD2D025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4AE2D033-629E-4199-A427-27E18CCD72AB}"/>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326A7392-4682-4129-9BF2-97550C99F7C9}"/>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5EB61477-3F3A-45FC-9865-EE69A0EFB0B7}"/>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8C29088E-8AF3-479E-8294-EE60BFD3D269}"/>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5" name="直線コネクタ 514">
          <a:extLst>
            <a:ext uri="{FF2B5EF4-FFF2-40B4-BE49-F238E27FC236}">
              <a16:creationId xmlns:a16="http://schemas.microsoft.com/office/drawing/2014/main" id="{74866887-EB03-4DC9-85E7-16A03B0CEC02}"/>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950326A4-F2B2-4512-83FA-AF7F20117B8A}"/>
            </a:ext>
          </a:extLst>
        </xdr:cNvPr>
        <xdr:cNvSpPr txBox="1"/>
      </xdr:nvSpPr>
      <xdr:spPr>
        <a:xfrm>
          <a:off x="14735175"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17" name="フローチャート: 判断 516">
          <a:extLst>
            <a:ext uri="{FF2B5EF4-FFF2-40B4-BE49-F238E27FC236}">
              <a16:creationId xmlns:a16="http://schemas.microsoft.com/office/drawing/2014/main" id="{8D8F5DE7-88A8-4C07-BF1C-C1760EB591CB}"/>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8" name="フローチャート: 判断 517">
          <a:extLst>
            <a:ext uri="{FF2B5EF4-FFF2-40B4-BE49-F238E27FC236}">
              <a16:creationId xmlns:a16="http://schemas.microsoft.com/office/drawing/2014/main" id="{08F49C46-5489-4DBD-A4EA-DC418F2EDD19}"/>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9" name="フローチャート: 判断 518">
          <a:extLst>
            <a:ext uri="{FF2B5EF4-FFF2-40B4-BE49-F238E27FC236}">
              <a16:creationId xmlns:a16="http://schemas.microsoft.com/office/drawing/2014/main" id="{1EAF48C5-40E5-4FB7-B2D4-456C508030DA}"/>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0" name="フローチャート: 判断 519">
          <a:extLst>
            <a:ext uri="{FF2B5EF4-FFF2-40B4-BE49-F238E27FC236}">
              <a16:creationId xmlns:a16="http://schemas.microsoft.com/office/drawing/2014/main" id="{C27DBC8A-1E22-4E07-8A68-3B4A7032F194}"/>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1" name="フローチャート: 判断 520">
          <a:extLst>
            <a:ext uri="{FF2B5EF4-FFF2-40B4-BE49-F238E27FC236}">
              <a16:creationId xmlns:a16="http://schemas.microsoft.com/office/drawing/2014/main" id="{CF584FD8-34AC-43D3-BA03-7BEF0F89C717}"/>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CD92EAA-8AFC-472E-ACE4-D4F7355C7D2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42AC46E-1125-4B4D-BB48-EDD1ACECDB52}"/>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A392F90-4265-4192-8E6C-2CCA6522DC0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17BA2D2-600D-4506-A6D1-6AE3889E853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63610CD-90BB-447F-B322-3F74D6A229D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527" name="楕円 526">
          <a:extLst>
            <a:ext uri="{FF2B5EF4-FFF2-40B4-BE49-F238E27FC236}">
              <a16:creationId xmlns:a16="http://schemas.microsoft.com/office/drawing/2014/main" id="{62CFD5BC-4EB0-44E7-A919-2C6AA554269A}"/>
            </a:ext>
          </a:extLst>
        </xdr:cNvPr>
        <xdr:cNvSpPr/>
      </xdr:nvSpPr>
      <xdr:spPr>
        <a:xfrm>
          <a:off x="14649450" y="5780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EC054851-8AF6-4DAE-A4C8-F50BCE463031}"/>
            </a:ext>
          </a:extLst>
        </xdr:cNvPr>
        <xdr:cNvSpPr txBox="1"/>
      </xdr:nvSpPr>
      <xdr:spPr>
        <a:xfrm>
          <a:off x="14735175"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529" name="楕円 528">
          <a:extLst>
            <a:ext uri="{FF2B5EF4-FFF2-40B4-BE49-F238E27FC236}">
              <a16:creationId xmlns:a16="http://schemas.microsoft.com/office/drawing/2014/main" id="{29341FA6-C7D5-42E9-AC9E-150E871C2DDE}"/>
            </a:ext>
          </a:extLst>
        </xdr:cNvPr>
        <xdr:cNvSpPr/>
      </xdr:nvSpPr>
      <xdr:spPr>
        <a:xfrm>
          <a:off x="13887450" y="57550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135255</xdr:rowOff>
    </xdr:from>
    <xdr:to>
      <xdr:col>85</xdr:col>
      <xdr:colOff>127000</xdr:colOff>
      <xdr:row>35</xdr:row>
      <xdr:rowOff>163830</xdr:rowOff>
    </xdr:to>
    <xdr:cxnSp macro="">
      <xdr:nvCxnSpPr>
        <xdr:cNvPr id="530" name="直線コネクタ 529">
          <a:extLst>
            <a:ext uri="{FF2B5EF4-FFF2-40B4-BE49-F238E27FC236}">
              <a16:creationId xmlns:a16="http://schemas.microsoft.com/office/drawing/2014/main" id="{DDC0662C-08E0-424D-B16B-AA2010408F55}"/>
            </a:ext>
          </a:extLst>
        </xdr:cNvPr>
        <xdr:cNvCxnSpPr/>
      </xdr:nvCxnSpPr>
      <xdr:spPr>
        <a:xfrm>
          <a:off x="13935075" y="5802630"/>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19685</xdr:rowOff>
    </xdr:from>
    <xdr:to>
      <xdr:col>76</xdr:col>
      <xdr:colOff>165100</xdr:colOff>
      <xdr:row>35</xdr:row>
      <xdr:rowOff>121285</xdr:rowOff>
    </xdr:to>
    <xdr:sp macro="" textlink="">
      <xdr:nvSpPr>
        <xdr:cNvPr id="531" name="楕円 530">
          <a:extLst>
            <a:ext uri="{FF2B5EF4-FFF2-40B4-BE49-F238E27FC236}">
              <a16:creationId xmlns:a16="http://schemas.microsoft.com/office/drawing/2014/main" id="{EE966CA7-0ACD-4BF2-868C-5DA0C0D22A53}"/>
            </a:ext>
          </a:extLst>
        </xdr:cNvPr>
        <xdr:cNvSpPr/>
      </xdr:nvSpPr>
      <xdr:spPr>
        <a:xfrm>
          <a:off x="13096875" y="56870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70485</xdr:rowOff>
    </xdr:from>
    <xdr:to>
      <xdr:col>81</xdr:col>
      <xdr:colOff>50800</xdr:colOff>
      <xdr:row>35</xdr:row>
      <xdr:rowOff>135255</xdr:rowOff>
    </xdr:to>
    <xdr:cxnSp macro="">
      <xdr:nvCxnSpPr>
        <xdr:cNvPr id="532" name="直線コネクタ 531">
          <a:extLst>
            <a:ext uri="{FF2B5EF4-FFF2-40B4-BE49-F238E27FC236}">
              <a16:creationId xmlns:a16="http://schemas.microsoft.com/office/drawing/2014/main" id="{B8ADED2E-CDFF-44D1-AE6B-2269D0FA3A71}"/>
            </a:ext>
          </a:extLst>
        </xdr:cNvPr>
        <xdr:cNvCxnSpPr/>
      </xdr:nvCxnSpPr>
      <xdr:spPr>
        <a:xfrm>
          <a:off x="13144500" y="5734685"/>
          <a:ext cx="7905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143510</xdr:rowOff>
    </xdr:from>
    <xdr:to>
      <xdr:col>72</xdr:col>
      <xdr:colOff>38100</xdr:colOff>
      <xdr:row>35</xdr:row>
      <xdr:rowOff>73660</xdr:rowOff>
    </xdr:to>
    <xdr:sp macro="" textlink="">
      <xdr:nvSpPr>
        <xdr:cNvPr id="533" name="楕円 532">
          <a:extLst>
            <a:ext uri="{FF2B5EF4-FFF2-40B4-BE49-F238E27FC236}">
              <a16:creationId xmlns:a16="http://schemas.microsoft.com/office/drawing/2014/main" id="{D62FBC30-DD2C-4E63-A5C8-0527A1BD3960}"/>
            </a:ext>
          </a:extLst>
        </xdr:cNvPr>
        <xdr:cNvSpPr/>
      </xdr:nvSpPr>
      <xdr:spPr>
        <a:xfrm>
          <a:off x="12296775" y="5645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22860</xdr:rowOff>
    </xdr:from>
    <xdr:to>
      <xdr:col>76</xdr:col>
      <xdr:colOff>114300</xdr:colOff>
      <xdr:row>35</xdr:row>
      <xdr:rowOff>70485</xdr:rowOff>
    </xdr:to>
    <xdr:cxnSp macro="">
      <xdr:nvCxnSpPr>
        <xdr:cNvPr id="534" name="直線コネクタ 533">
          <a:extLst>
            <a:ext uri="{FF2B5EF4-FFF2-40B4-BE49-F238E27FC236}">
              <a16:creationId xmlns:a16="http://schemas.microsoft.com/office/drawing/2014/main" id="{325B3DA3-C394-44EB-8AC6-0A3B7516C9D0}"/>
            </a:ext>
          </a:extLst>
        </xdr:cNvPr>
        <xdr:cNvCxnSpPr/>
      </xdr:nvCxnSpPr>
      <xdr:spPr>
        <a:xfrm>
          <a:off x="12344400" y="5693410"/>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xdr:rowOff>
    </xdr:from>
    <xdr:to>
      <xdr:col>67</xdr:col>
      <xdr:colOff>101600</xdr:colOff>
      <xdr:row>35</xdr:row>
      <xdr:rowOff>102235</xdr:rowOff>
    </xdr:to>
    <xdr:sp macro="" textlink="">
      <xdr:nvSpPr>
        <xdr:cNvPr id="535" name="楕円 534">
          <a:extLst>
            <a:ext uri="{FF2B5EF4-FFF2-40B4-BE49-F238E27FC236}">
              <a16:creationId xmlns:a16="http://schemas.microsoft.com/office/drawing/2014/main" id="{4DFCDD7A-2C61-44EC-8056-2DB99885F2D8}"/>
            </a:ext>
          </a:extLst>
        </xdr:cNvPr>
        <xdr:cNvSpPr/>
      </xdr:nvSpPr>
      <xdr:spPr>
        <a:xfrm>
          <a:off x="11487150" y="5668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22860</xdr:rowOff>
    </xdr:from>
    <xdr:to>
      <xdr:col>71</xdr:col>
      <xdr:colOff>177800</xdr:colOff>
      <xdr:row>35</xdr:row>
      <xdr:rowOff>51435</xdr:rowOff>
    </xdr:to>
    <xdr:cxnSp macro="">
      <xdr:nvCxnSpPr>
        <xdr:cNvPr id="536" name="直線コネクタ 535">
          <a:extLst>
            <a:ext uri="{FF2B5EF4-FFF2-40B4-BE49-F238E27FC236}">
              <a16:creationId xmlns:a16="http://schemas.microsoft.com/office/drawing/2014/main" id="{C2240A79-001D-4D75-97DB-910A9C078E82}"/>
            </a:ext>
          </a:extLst>
        </xdr:cNvPr>
        <xdr:cNvCxnSpPr/>
      </xdr:nvCxnSpPr>
      <xdr:spPr>
        <a:xfrm flipV="1">
          <a:off x="11534775" y="5693410"/>
          <a:ext cx="80962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5060CEA0-39EA-4A48-A50A-057779D7E6D2}"/>
            </a:ext>
          </a:extLst>
        </xdr:cNvPr>
        <xdr:cNvSpPr txBox="1"/>
      </xdr:nvSpPr>
      <xdr:spPr>
        <a:xfrm>
          <a:off x="1374521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E378DBC2-472B-4F1B-9469-258887239D71}"/>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46A641F-74A7-43F9-8A1D-75C5BD456BA1}"/>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736EEF53-539E-4DAF-8F89-DCE992EE2A5E}"/>
            </a:ext>
          </a:extLst>
        </xdr:cNvPr>
        <xdr:cNvSpPr txBox="1"/>
      </xdr:nvSpPr>
      <xdr:spPr>
        <a:xfrm>
          <a:off x="113544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95A2D0AC-DBB4-4C09-81C6-5134AB596B27}"/>
            </a:ext>
          </a:extLst>
        </xdr:cNvPr>
        <xdr:cNvSpPr txBox="1"/>
      </xdr:nvSpPr>
      <xdr:spPr>
        <a:xfrm>
          <a:off x="13745219" y="55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137812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46A1D2DF-53B8-41D3-9797-16E304B2705C}"/>
            </a:ext>
          </a:extLst>
        </xdr:cNvPr>
        <xdr:cNvSpPr txBox="1"/>
      </xdr:nvSpPr>
      <xdr:spPr>
        <a:xfrm>
          <a:off x="12964169"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90187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C671329F-9312-4069-860A-6D3F26173980}"/>
            </a:ext>
          </a:extLst>
        </xdr:cNvPr>
        <xdr:cNvSpPr txBox="1"/>
      </xdr:nvSpPr>
      <xdr:spPr>
        <a:xfrm>
          <a:off x="12164069" y="543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118762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B3782773-D26A-4026-960F-9FE89E5B059D}"/>
            </a:ext>
          </a:extLst>
        </xdr:cNvPr>
        <xdr:cNvSpPr txBox="1"/>
      </xdr:nvSpPr>
      <xdr:spPr>
        <a:xfrm>
          <a:off x="113544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8910827E-0134-4D6A-BB2E-38EC9EA2835F}"/>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5FC90BEB-5F61-4BBF-A557-7222A130478B}"/>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14374A28-7B4C-4A78-A86D-2D6C1B5AA547}"/>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FB7CECB1-32B8-4E88-8BD6-3C0E30FA86D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594723D-14DB-470E-A369-2D7DBD8BB45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F19BD62-E0D1-454C-966C-8144D6E335A1}"/>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E2C4BB9-65BE-4730-9ED6-6D0200927975}"/>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246AFFDC-6E9C-4DD7-B1A1-F795A03B456F}"/>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64B0360F-B184-47DD-A36A-02CD84F5B9C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E4CC5418-3130-4ED3-96BA-A9438A858CE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3F8186F7-FB68-4F7C-BDEA-1173F183515B}"/>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D8EB953C-E109-4492-B588-95FEBB95730F}"/>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C9B7888E-2588-442C-A3B7-DA6E36DE3381}"/>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C856ED06-C302-46BC-9D1F-BC908F1BEB50}"/>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BE6E521F-0AAE-4E7F-AC95-9F5043030F72}"/>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71F7BE97-B0BE-4843-9545-2F67E8BEAFE5}"/>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F7A1FF92-2A16-4560-933A-AFD1A3CF7E88}"/>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BBB45D23-C231-4416-8876-43733946A1AF}"/>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E5E06301-A460-4121-BE28-3B398D51C799}"/>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EB2EDDB-8A4D-450B-90C6-CBEF2DA19B47}"/>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6E7E7C51-1471-4618-84FD-E4D93DB0AC7D}"/>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2A71E766-5F84-44D4-B334-3FA614667C21}"/>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12D5D9A7-6F3A-4E8A-B6D0-14A3C3CF4C2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68" name="直線コネクタ 567">
          <a:extLst>
            <a:ext uri="{FF2B5EF4-FFF2-40B4-BE49-F238E27FC236}">
              <a16:creationId xmlns:a16="http://schemas.microsoft.com/office/drawing/2014/main" id="{4CCB3CE9-9CA2-4840-BB8A-2CA2FBF4DF53}"/>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776952DE-B3E5-4253-8EC0-0DD6321D354C}"/>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0" name="直線コネクタ 569">
          <a:extLst>
            <a:ext uri="{FF2B5EF4-FFF2-40B4-BE49-F238E27FC236}">
              <a16:creationId xmlns:a16="http://schemas.microsoft.com/office/drawing/2014/main" id="{1E61D221-2F5C-4CA4-8209-133995B5FF62}"/>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929BCB62-1F5A-4258-8658-BEDB52814B24}"/>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2" name="直線コネクタ 571">
          <a:extLst>
            <a:ext uri="{FF2B5EF4-FFF2-40B4-BE49-F238E27FC236}">
              <a16:creationId xmlns:a16="http://schemas.microsoft.com/office/drawing/2014/main" id="{7A79393B-329E-4213-9D87-C3DCB8254AB2}"/>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23F96A29-1FD9-4CF9-9834-BBCB4A16D847}"/>
            </a:ext>
          </a:extLst>
        </xdr:cNvPr>
        <xdr:cNvSpPr txBox="1"/>
      </xdr:nvSpPr>
      <xdr:spPr>
        <a:xfrm>
          <a:off x="19992975" y="62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4" name="フローチャート: 判断 573">
          <a:extLst>
            <a:ext uri="{FF2B5EF4-FFF2-40B4-BE49-F238E27FC236}">
              <a16:creationId xmlns:a16="http://schemas.microsoft.com/office/drawing/2014/main" id="{2FA98463-C129-4B6C-86DA-FBCD36C54D74}"/>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5" name="フローチャート: 判断 574">
          <a:extLst>
            <a:ext uri="{FF2B5EF4-FFF2-40B4-BE49-F238E27FC236}">
              <a16:creationId xmlns:a16="http://schemas.microsoft.com/office/drawing/2014/main" id="{58D82F0A-6F85-4526-BD29-4804D161ABF6}"/>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76" name="フローチャート: 判断 575">
          <a:extLst>
            <a:ext uri="{FF2B5EF4-FFF2-40B4-BE49-F238E27FC236}">
              <a16:creationId xmlns:a16="http://schemas.microsoft.com/office/drawing/2014/main" id="{915FA093-61D2-42BD-B5F3-8D5D448B45FD}"/>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77" name="フローチャート: 判断 576">
          <a:extLst>
            <a:ext uri="{FF2B5EF4-FFF2-40B4-BE49-F238E27FC236}">
              <a16:creationId xmlns:a16="http://schemas.microsoft.com/office/drawing/2014/main" id="{FB3C5C8B-EEE2-487D-A7DB-5C8256A1A6B4}"/>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78" name="フローチャート: 判断 577">
          <a:extLst>
            <a:ext uri="{FF2B5EF4-FFF2-40B4-BE49-F238E27FC236}">
              <a16:creationId xmlns:a16="http://schemas.microsoft.com/office/drawing/2014/main" id="{09782287-B641-4B70-9348-1F67EDDE0C66}"/>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596E8A9-E0E5-4F31-8FB2-C44BF31D2866}"/>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F2F7175-CB3D-4DE3-9C3A-AD3BE5191200}"/>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DF89FB9-FDC0-4D7D-85BB-37C41A75580E}"/>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B8DA250-DDF7-4AEF-A09E-1A1AB729A283}"/>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D49102-FC38-433C-BDAD-E7BA25E48183}"/>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146810</xdr:rowOff>
    </xdr:from>
    <xdr:to>
      <xdr:col>116</xdr:col>
      <xdr:colOff>114300</xdr:colOff>
      <xdr:row>41</xdr:row>
      <xdr:rowOff>76960</xdr:rowOff>
    </xdr:to>
    <xdr:sp macro="" textlink="">
      <xdr:nvSpPr>
        <xdr:cNvPr id="584" name="楕円 583">
          <a:extLst>
            <a:ext uri="{FF2B5EF4-FFF2-40B4-BE49-F238E27FC236}">
              <a16:creationId xmlns:a16="http://schemas.microsoft.com/office/drawing/2014/main" id="{237E7394-8D5F-433D-9563-C4470AEC6AFF}"/>
            </a:ext>
          </a:extLst>
        </xdr:cNvPr>
        <xdr:cNvSpPr/>
      </xdr:nvSpPr>
      <xdr:spPr>
        <a:xfrm>
          <a:off x="19897725" y="6620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125237</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83EBE278-8283-42DB-80E6-776D7B6AC85C}"/>
            </a:ext>
          </a:extLst>
        </xdr:cNvPr>
        <xdr:cNvSpPr txBox="1"/>
      </xdr:nvSpPr>
      <xdr:spPr>
        <a:xfrm>
          <a:off x="19992975" y="65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148893</xdr:rowOff>
    </xdr:from>
    <xdr:to>
      <xdr:col>112</xdr:col>
      <xdr:colOff>38100</xdr:colOff>
      <xdr:row>41</xdr:row>
      <xdr:rowOff>79043</xdr:rowOff>
    </xdr:to>
    <xdr:sp macro="" textlink="">
      <xdr:nvSpPr>
        <xdr:cNvPr id="586" name="楕円 585">
          <a:extLst>
            <a:ext uri="{FF2B5EF4-FFF2-40B4-BE49-F238E27FC236}">
              <a16:creationId xmlns:a16="http://schemas.microsoft.com/office/drawing/2014/main" id="{A51609D9-1827-44E9-9F92-DCEE4E11C8F3}"/>
            </a:ext>
          </a:extLst>
        </xdr:cNvPr>
        <xdr:cNvSpPr/>
      </xdr:nvSpPr>
      <xdr:spPr>
        <a:xfrm>
          <a:off x="19154775" y="66227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26160</xdr:rowOff>
    </xdr:from>
    <xdr:to>
      <xdr:col>116</xdr:col>
      <xdr:colOff>63500</xdr:colOff>
      <xdr:row>41</xdr:row>
      <xdr:rowOff>28243</xdr:rowOff>
    </xdr:to>
    <xdr:cxnSp macro="">
      <xdr:nvCxnSpPr>
        <xdr:cNvPr id="587" name="直線コネクタ 586">
          <a:extLst>
            <a:ext uri="{FF2B5EF4-FFF2-40B4-BE49-F238E27FC236}">
              <a16:creationId xmlns:a16="http://schemas.microsoft.com/office/drawing/2014/main" id="{A7D953B1-7952-4582-96D0-9F8DEFB01270}"/>
            </a:ext>
          </a:extLst>
        </xdr:cNvPr>
        <xdr:cNvCxnSpPr/>
      </xdr:nvCxnSpPr>
      <xdr:spPr>
        <a:xfrm flipV="1">
          <a:off x="19202400" y="6668260"/>
          <a:ext cx="752475" cy="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147316</xdr:rowOff>
    </xdr:from>
    <xdr:to>
      <xdr:col>107</xdr:col>
      <xdr:colOff>101600</xdr:colOff>
      <xdr:row>41</xdr:row>
      <xdr:rowOff>77466</xdr:rowOff>
    </xdr:to>
    <xdr:sp macro="" textlink="">
      <xdr:nvSpPr>
        <xdr:cNvPr id="588" name="楕円 587">
          <a:extLst>
            <a:ext uri="{FF2B5EF4-FFF2-40B4-BE49-F238E27FC236}">
              <a16:creationId xmlns:a16="http://schemas.microsoft.com/office/drawing/2014/main" id="{CBD277D1-7E88-4EFC-AC76-FDDD5547B18F}"/>
            </a:ext>
          </a:extLst>
        </xdr:cNvPr>
        <xdr:cNvSpPr/>
      </xdr:nvSpPr>
      <xdr:spPr>
        <a:xfrm>
          <a:off x="18345150" y="66211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26666</xdr:rowOff>
    </xdr:from>
    <xdr:to>
      <xdr:col>111</xdr:col>
      <xdr:colOff>177800</xdr:colOff>
      <xdr:row>41</xdr:row>
      <xdr:rowOff>28243</xdr:rowOff>
    </xdr:to>
    <xdr:cxnSp macro="">
      <xdr:nvCxnSpPr>
        <xdr:cNvPr id="589" name="直線コネクタ 588">
          <a:extLst>
            <a:ext uri="{FF2B5EF4-FFF2-40B4-BE49-F238E27FC236}">
              <a16:creationId xmlns:a16="http://schemas.microsoft.com/office/drawing/2014/main" id="{164F6637-99A8-45E6-9FC0-4E23B30A8FB5}"/>
            </a:ext>
          </a:extLst>
        </xdr:cNvPr>
        <xdr:cNvCxnSpPr/>
      </xdr:nvCxnSpPr>
      <xdr:spPr>
        <a:xfrm>
          <a:off x="18392775" y="6668766"/>
          <a:ext cx="809625"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149983</xdr:rowOff>
    </xdr:from>
    <xdr:to>
      <xdr:col>102</xdr:col>
      <xdr:colOff>165100</xdr:colOff>
      <xdr:row>41</xdr:row>
      <xdr:rowOff>80133</xdr:rowOff>
    </xdr:to>
    <xdr:sp macro="" textlink="">
      <xdr:nvSpPr>
        <xdr:cNvPr id="590" name="楕円 589">
          <a:extLst>
            <a:ext uri="{FF2B5EF4-FFF2-40B4-BE49-F238E27FC236}">
              <a16:creationId xmlns:a16="http://schemas.microsoft.com/office/drawing/2014/main" id="{1A6B5BAE-BEA8-4190-A6AC-79FBEDD85636}"/>
            </a:ext>
          </a:extLst>
        </xdr:cNvPr>
        <xdr:cNvSpPr/>
      </xdr:nvSpPr>
      <xdr:spPr>
        <a:xfrm>
          <a:off x="17554575" y="66269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26666</xdr:rowOff>
    </xdr:from>
    <xdr:to>
      <xdr:col>107</xdr:col>
      <xdr:colOff>50800</xdr:colOff>
      <xdr:row>41</xdr:row>
      <xdr:rowOff>29333</xdr:rowOff>
    </xdr:to>
    <xdr:cxnSp macro="">
      <xdr:nvCxnSpPr>
        <xdr:cNvPr id="591" name="直線コネクタ 590">
          <a:extLst>
            <a:ext uri="{FF2B5EF4-FFF2-40B4-BE49-F238E27FC236}">
              <a16:creationId xmlns:a16="http://schemas.microsoft.com/office/drawing/2014/main" id="{20E01CFE-C22A-4C1B-9895-7F8F39B622F6}"/>
            </a:ext>
          </a:extLst>
        </xdr:cNvPr>
        <xdr:cNvCxnSpPr/>
      </xdr:nvCxnSpPr>
      <xdr:spPr>
        <a:xfrm flipV="1">
          <a:off x="17602200" y="666876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810</xdr:rowOff>
    </xdr:from>
    <xdr:to>
      <xdr:col>98</xdr:col>
      <xdr:colOff>38100</xdr:colOff>
      <xdr:row>41</xdr:row>
      <xdr:rowOff>102410</xdr:rowOff>
    </xdr:to>
    <xdr:sp macro="" textlink="">
      <xdr:nvSpPr>
        <xdr:cNvPr id="592" name="楕円 591">
          <a:extLst>
            <a:ext uri="{FF2B5EF4-FFF2-40B4-BE49-F238E27FC236}">
              <a16:creationId xmlns:a16="http://schemas.microsoft.com/office/drawing/2014/main" id="{C1A50F28-DED4-4BE3-92F8-D449DA8BD42E}"/>
            </a:ext>
          </a:extLst>
        </xdr:cNvPr>
        <xdr:cNvSpPr/>
      </xdr:nvSpPr>
      <xdr:spPr>
        <a:xfrm>
          <a:off x="16754475" y="66397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29333</xdr:rowOff>
    </xdr:from>
    <xdr:to>
      <xdr:col>102</xdr:col>
      <xdr:colOff>114300</xdr:colOff>
      <xdr:row>41</xdr:row>
      <xdr:rowOff>51610</xdr:rowOff>
    </xdr:to>
    <xdr:cxnSp macro="">
      <xdr:nvCxnSpPr>
        <xdr:cNvPr id="593" name="直線コネクタ 592">
          <a:extLst>
            <a:ext uri="{FF2B5EF4-FFF2-40B4-BE49-F238E27FC236}">
              <a16:creationId xmlns:a16="http://schemas.microsoft.com/office/drawing/2014/main" id="{2F467C1F-AC4B-4B1E-8F4E-7B39AC7D7126}"/>
            </a:ext>
          </a:extLst>
        </xdr:cNvPr>
        <xdr:cNvCxnSpPr/>
      </xdr:nvCxnSpPr>
      <xdr:spPr>
        <a:xfrm flipV="1">
          <a:off x="16802100" y="6665083"/>
          <a:ext cx="8001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1FA96AF5-9CDA-4298-8CDA-62A91293EFC5}"/>
            </a:ext>
          </a:extLst>
        </xdr:cNvPr>
        <xdr:cNvSpPr txBox="1"/>
      </xdr:nvSpPr>
      <xdr:spPr>
        <a:xfrm>
          <a:off x="18915595" y="61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id="{F7E7A35B-382B-4C30-86C7-F41AAA12DB1C}"/>
            </a:ext>
          </a:extLst>
        </xdr:cNvPr>
        <xdr:cNvSpPr txBox="1"/>
      </xdr:nvSpPr>
      <xdr:spPr>
        <a:xfrm>
          <a:off x="18134545" y="615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96" name="n_3aveValue【一般廃棄物処理施設】&#10;一人当たり有形固定資産（償却資産）額">
          <a:extLst>
            <a:ext uri="{FF2B5EF4-FFF2-40B4-BE49-F238E27FC236}">
              <a16:creationId xmlns:a16="http://schemas.microsoft.com/office/drawing/2014/main" id="{625947F3-0D44-471C-BA3E-0E8B2917EAA9}"/>
            </a:ext>
          </a:extLst>
        </xdr:cNvPr>
        <xdr:cNvSpPr txBox="1"/>
      </xdr:nvSpPr>
      <xdr:spPr>
        <a:xfrm>
          <a:off x="17324920" y="616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97" name="n_4aveValue【一般廃棄物処理施設】&#10;一人当たり有形固定資産（償却資産）額">
          <a:extLst>
            <a:ext uri="{FF2B5EF4-FFF2-40B4-BE49-F238E27FC236}">
              <a16:creationId xmlns:a16="http://schemas.microsoft.com/office/drawing/2014/main" id="{CA85F98F-3AAC-4718-ACB2-69E509827510}"/>
            </a:ext>
          </a:extLst>
        </xdr:cNvPr>
        <xdr:cNvSpPr txBox="1"/>
      </xdr:nvSpPr>
      <xdr:spPr>
        <a:xfrm>
          <a:off x="16524820" y="61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70170</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C6CB2956-131D-4D3B-A3B9-9E9DA1C43289}"/>
            </a:ext>
          </a:extLst>
        </xdr:cNvPr>
        <xdr:cNvSpPr txBox="1"/>
      </xdr:nvSpPr>
      <xdr:spPr>
        <a:xfrm>
          <a:off x="18944736" y="670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68593</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DEB12900-22D5-4555-842B-9B62A7F4B93C}"/>
            </a:ext>
          </a:extLst>
        </xdr:cNvPr>
        <xdr:cNvSpPr txBox="1"/>
      </xdr:nvSpPr>
      <xdr:spPr>
        <a:xfrm>
          <a:off x="18163686" y="67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71260</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275BF137-60F5-4BDF-ACA5-6F2DEDC383CB}"/>
            </a:ext>
          </a:extLst>
        </xdr:cNvPr>
        <xdr:cNvSpPr txBox="1"/>
      </xdr:nvSpPr>
      <xdr:spPr>
        <a:xfrm>
          <a:off x="17354061" y="670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93537</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7A6822F2-24C2-43C9-84B0-6213D7C5ABCF}"/>
            </a:ext>
          </a:extLst>
        </xdr:cNvPr>
        <xdr:cNvSpPr txBox="1"/>
      </xdr:nvSpPr>
      <xdr:spPr>
        <a:xfrm>
          <a:off x="16563486" y="67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2F07BF25-DD98-498F-BF83-2C8EB1E3FE8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5A85E2D7-F87E-454B-ABE1-47AAFFEEB28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63CFA910-F92F-4F96-A201-8DF1440A9BCE}"/>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984C8C1-A50D-4E24-9423-C8F3287F6AB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A1D13059-A6A9-48B6-9060-6A605A0847E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CA9473AF-1EAA-4377-A3D0-E2E2190546EE}"/>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7A51E8E8-2974-41B3-8ED6-C6A624058E25}"/>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172DD31F-2C6C-400A-92DB-8955C8D4EF1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6D11FC8D-BFB9-49F2-BD11-3B6B14F4DC9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108C2D6A-5584-44E8-BBD6-9B2B9B5DFE7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2D20245-47B9-4C1C-813E-DF81EA180B64}"/>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328D9434-BC01-4F44-A75B-8FCAE42C2FAB}"/>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62F76602-B931-4383-AFBE-4E900C443737}"/>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9B0B97E6-B953-4AAF-828C-E7E2FF476AE2}"/>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C89E3111-E8E6-45EC-ABD0-CF84626AB566}"/>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3FBC8E30-9BAC-46C8-B783-0F7042412721}"/>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059C7398-1D1A-410B-B2BC-38CECB9C5927}"/>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E3438264-1D68-4DF1-A96F-9FBFE156CCCB}"/>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8DB2F6DC-E965-4251-AF13-2B6CB1216EFF}"/>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2D791CE4-FF1B-4DDF-A439-3FDB4F2C58D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DA2921CB-F619-48E2-A6CE-E4F77C108F06}"/>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FC03544E-690F-4AF5-B5F0-9FF035C47DDE}"/>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C54F1B72-37F8-48FE-ACB0-D040E81F947A}"/>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a:extLst>
            <a:ext uri="{FF2B5EF4-FFF2-40B4-BE49-F238E27FC236}">
              <a16:creationId xmlns:a16="http://schemas.microsoft.com/office/drawing/2014/main" id="{67E73E27-A21B-4BAD-A140-D68BCDF75AF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26" name="直線コネクタ 625">
          <a:extLst>
            <a:ext uri="{FF2B5EF4-FFF2-40B4-BE49-F238E27FC236}">
              <a16:creationId xmlns:a16="http://schemas.microsoft.com/office/drawing/2014/main" id="{226CC18E-8312-4E28-A3B0-BBF91852238A}"/>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7" name="【保健センター・保健所】&#10;有形固定資産減価償却率最小値テキスト">
          <a:extLst>
            <a:ext uri="{FF2B5EF4-FFF2-40B4-BE49-F238E27FC236}">
              <a16:creationId xmlns:a16="http://schemas.microsoft.com/office/drawing/2014/main" id="{2F83E507-2855-46E2-9E20-7FC33CE67D4F}"/>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8" name="直線コネクタ 627">
          <a:extLst>
            <a:ext uri="{FF2B5EF4-FFF2-40B4-BE49-F238E27FC236}">
              <a16:creationId xmlns:a16="http://schemas.microsoft.com/office/drawing/2014/main" id="{D4D8389E-45A9-41BE-8A42-D1F1DE3F517F}"/>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29" name="【保健センター・保健所】&#10;有形固定資産減価償却率最大値テキスト">
          <a:extLst>
            <a:ext uri="{FF2B5EF4-FFF2-40B4-BE49-F238E27FC236}">
              <a16:creationId xmlns:a16="http://schemas.microsoft.com/office/drawing/2014/main" id="{573A628C-144B-459C-B399-45C3780A580B}"/>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0" name="直線コネクタ 629">
          <a:extLst>
            <a:ext uri="{FF2B5EF4-FFF2-40B4-BE49-F238E27FC236}">
              <a16:creationId xmlns:a16="http://schemas.microsoft.com/office/drawing/2014/main" id="{53947859-16E5-45BD-8BF7-626A17A746C8}"/>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1" name="【保健センター・保健所】&#10;有形固定資産減価償却率平均値テキスト">
          <a:extLst>
            <a:ext uri="{FF2B5EF4-FFF2-40B4-BE49-F238E27FC236}">
              <a16:creationId xmlns:a16="http://schemas.microsoft.com/office/drawing/2014/main" id="{41CA9DA0-FE2E-4562-BC4A-4763BF50B8B0}"/>
            </a:ext>
          </a:extLst>
        </xdr:cNvPr>
        <xdr:cNvSpPr txBox="1"/>
      </xdr:nvSpPr>
      <xdr:spPr>
        <a:xfrm>
          <a:off x="14735175" y="956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2" name="フローチャート: 判断 631">
          <a:extLst>
            <a:ext uri="{FF2B5EF4-FFF2-40B4-BE49-F238E27FC236}">
              <a16:creationId xmlns:a16="http://schemas.microsoft.com/office/drawing/2014/main" id="{73DDBE79-E999-4E7E-9142-742ED02F70C6}"/>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3" name="フローチャート: 判断 632">
          <a:extLst>
            <a:ext uri="{FF2B5EF4-FFF2-40B4-BE49-F238E27FC236}">
              <a16:creationId xmlns:a16="http://schemas.microsoft.com/office/drawing/2014/main" id="{B2E8441F-BA60-4AB4-AC57-E181074EC9FA}"/>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4" name="フローチャート: 判断 633">
          <a:extLst>
            <a:ext uri="{FF2B5EF4-FFF2-40B4-BE49-F238E27FC236}">
              <a16:creationId xmlns:a16="http://schemas.microsoft.com/office/drawing/2014/main" id="{842E1F37-F267-4ACD-BDBC-4DDBC7B8A1C3}"/>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5" name="フローチャート: 判断 634">
          <a:extLst>
            <a:ext uri="{FF2B5EF4-FFF2-40B4-BE49-F238E27FC236}">
              <a16:creationId xmlns:a16="http://schemas.microsoft.com/office/drawing/2014/main" id="{9F435CAE-AE85-4702-AC86-CE439E584525}"/>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36" name="フローチャート: 判断 635">
          <a:extLst>
            <a:ext uri="{FF2B5EF4-FFF2-40B4-BE49-F238E27FC236}">
              <a16:creationId xmlns:a16="http://schemas.microsoft.com/office/drawing/2014/main" id="{A5196026-320C-48E3-B06B-6E064611A732}"/>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9386F55-D426-4ED8-90F8-197E105505FC}"/>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E3519DC-0C31-4C5E-81C5-15283744896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46464EB-81F3-4110-AD1C-728A601D9D14}"/>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F959FB3-ED3B-4B12-BBF0-66261E57D0B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B7AA0BC-6C34-4C90-A653-5B3D6A297D23}"/>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80645</xdr:rowOff>
    </xdr:from>
    <xdr:to>
      <xdr:col>85</xdr:col>
      <xdr:colOff>177800</xdr:colOff>
      <xdr:row>56</xdr:row>
      <xdr:rowOff>10795</xdr:rowOff>
    </xdr:to>
    <xdr:sp macro="" textlink="">
      <xdr:nvSpPr>
        <xdr:cNvPr id="642" name="楕円 641">
          <a:extLst>
            <a:ext uri="{FF2B5EF4-FFF2-40B4-BE49-F238E27FC236}">
              <a16:creationId xmlns:a16="http://schemas.microsoft.com/office/drawing/2014/main" id="{B6E7B81D-FC99-4DAF-873B-D830A9AA9C83}"/>
            </a:ext>
          </a:extLst>
        </xdr:cNvPr>
        <xdr:cNvSpPr/>
      </xdr:nvSpPr>
      <xdr:spPr>
        <a:xfrm>
          <a:off x="14649450" y="89896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20337</xdr:rowOff>
    </xdr:from>
    <xdr:ext cx="405111" cy="259045"/>
    <xdr:sp macro="" textlink="">
      <xdr:nvSpPr>
        <xdr:cNvPr id="643" name="【保健センター・保健所】&#10;有形固定資産減価償却率該当値テキスト">
          <a:extLst>
            <a:ext uri="{FF2B5EF4-FFF2-40B4-BE49-F238E27FC236}">
              <a16:creationId xmlns:a16="http://schemas.microsoft.com/office/drawing/2014/main" id="{856818E9-28BB-4D7D-BA70-3B2678005B48}"/>
            </a:ext>
          </a:extLst>
        </xdr:cNvPr>
        <xdr:cNvSpPr txBox="1"/>
      </xdr:nvSpPr>
      <xdr:spPr>
        <a:xfrm>
          <a:off x="14735175" y="892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42545</xdr:rowOff>
    </xdr:from>
    <xdr:to>
      <xdr:col>81</xdr:col>
      <xdr:colOff>101600</xdr:colOff>
      <xdr:row>55</xdr:row>
      <xdr:rowOff>144145</xdr:rowOff>
    </xdr:to>
    <xdr:sp macro="" textlink="">
      <xdr:nvSpPr>
        <xdr:cNvPr id="644" name="楕円 643">
          <a:extLst>
            <a:ext uri="{FF2B5EF4-FFF2-40B4-BE49-F238E27FC236}">
              <a16:creationId xmlns:a16="http://schemas.microsoft.com/office/drawing/2014/main" id="{2643582E-B79A-49BA-8506-15A6C074FEF1}"/>
            </a:ext>
          </a:extLst>
        </xdr:cNvPr>
        <xdr:cNvSpPr/>
      </xdr:nvSpPr>
      <xdr:spPr>
        <a:xfrm>
          <a:off x="13887450" y="8951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93345</xdr:rowOff>
    </xdr:from>
    <xdr:to>
      <xdr:col>85</xdr:col>
      <xdr:colOff>127000</xdr:colOff>
      <xdr:row>55</xdr:row>
      <xdr:rowOff>131445</xdr:rowOff>
    </xdr:to>
    <xdr:cxnSp macro="">
      <xdr:nvCxnSpPr>
        <xdr:cNvPr id="645" name="直線コネクタ 644">
          <a:extLst>
            <a:ext uri="{FF2B5EF4-FFF2-40B4-BE49-F238E27FC236}">
              <a16:creationId xmlns:a16="http://schemas.microsoft.com/office/drawing/2014/main" id="{F889F5F7-FF8D-4C1A-8A47-BC65F082293C}"/>
            </a:ext>
          </a:extLst>
        </xdr:cNvPr>
        <xdr:cNvCxnSpPr/>
      </xdr:nvCxnSpPr>
      <xdr:spPr>
        <a:xfrm>
          <a:off x="13935075" y="899922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4445</xdr:rowOff>
    </xdr:from>
    <xdr:to>
      <xdr:col>76</xdr:col>
      <xdr:colOff>165100</xdr:colOff>
      <xdr:row>55</xdr:row>
      <xdr:rowOff>106045</xdr:rowOff>
    </xdr:to>
    <xdr:sp macro="" textlink="">
      <xdr:nvSpPr>
        <xdr:cNvPr id="646" name="楕円 645">
          <a:extLst>
            <a:ext uri="{FF2B5EF4-FFF2-40B4-BE49-F238E27FC236}">
              <a16:creationId xmlns:a16="http://schemas.microsoft.com/office/drawing/2014/main" id="{5E5D05A4-CBEF-4D96-ACB6-5FC053461130}"/>
            </a:ext>
          </a:extLst>
        </xdr:cNvPr>
        <xdr:cNvSpPr/>
      </xdr:nvSpPr>
      <xdr:spPr>
        <a:xfrm>
          <a:off x="13096875" y="8913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55245</xdr:rowOff>
    </xdr:from>
    <xdr:to>
      <xdr:col>81</xdr:col>
      <xdr:colOff>50800</xdr:colOff>
      <xdr:row>55</xdr:row>
      <xdr:rowOff>93345</xdr:rowOff>
    </xdr:to>
    <xdr:cxnSp macro="">
      <xdr:nvCxnSpPr>
        <xdr:cNvPr id="647" name="直線コネクタ 646">
          <a:extLst>
            <a:ext uri="{FF2B5EF4-FFF2-40B4-BE49-F238E27FC236}">
              <a16:creationId xmlns:a16="http://schemas.microsoft.com/office/drawing/2014/main" id="{5682B8B3-8AED-4F4E-A0AA-2C8B88949AE1}"/>
            </a:ext>
          </a:extLst>
        </xdr:cNvPr>
        <xdr:cNvCxnSpPr/>
      </xdr:nvCxnSpPr>
      <xdr:spPr>
        <a:xfrm>
          <a:off x="13144500" y="896112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139700</xdr:rowOff>
    </xdr:from>
    <xdr:to>
      <xdr:col>72</xdr:col>
      <xdr:colOff>38100</xdr:colOff>
      <xdr:row>55</xdr:row>
      <xdr:rowOff>69850</xdr:rowOff>
    </xdr:to>
    <xdr:sp macro="" textlink="">
      <xdr:nvSpPr>
        <xdr:cNvPr id="648" name="楕円 647">
          <a:extLst>
            <a:ext uri="{FF2B5EF4-FFF2-40B4-BE49-F238E27FC236}">
              <a16:creationId xmlns:a16="http://schemas.microsoft.com/office/drawing/2014/main" id="{36A3B59D-BAA1-443D-B2A6-6F43CA9F1DD8}"/>
            </a:ext>
          </a:extLst>
        </xdr:cNvPr>
        <xdr:cNvSpPr/>
      </xdr:nvSpPr>
      <xdr:spPr>
        <a:xfrm>
          <a:off x="12296775" y="88868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19050</xdr:rowOff>
    </xdr:from>
    <xdr:to>
      <xdr:col>76</xdr:col>
      <xdr:colOff>114300</xdr:colOff>
      <xdr:row>55</xdr:row>
      <xdr:rowOff>55245</xdr:rowOff>
    </xdr:to>
    <xdr:cxnSp macro="">
      <xdr:nvCxnSpPr>
        <xdr:cNvPr id="649" name="直線コネクタ 648">
          <a:extLst>
            <a:ext uri="{FF2B5EF4-FFF2-40B4-BE49-F238E27FC236}">
              <a16:creationId xmlns:a16="http://schemas.microsoft.com/office/drawing/2014/main" id="{5E36F57E-85E6-4E62-8F3E-5C278E63F63C}"/>
            </a:ext>
          </a:extLst>
        </xdr:cNvPr>
        <xdr:cNvCxnSpPr/>
      </xdr:nvCxnSpPr>
      <xdr:spPr>
        <a:xfrm>
          <a:off x="12344400" y="892492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19685</xdr:rowOff>
    </xdr:from>
    <xdr:to>
      <xdr:col>67</xdr:col>
      <xdr:colOff>101600</xdr:colOff>
      <xdr:row>55</xdr:row>
      <xdr:rowOff>121285</xdr:rowOff>
    </xdr:to>
    <xdr:sp macro="" textlink="">
      <xdr:nvSpPr>
        <xdr:cNvPr id="650" name="楕円 649">
          <a:extLst>
            <a:ext uri="{FF2B5EF4-FFF2-40B4-BE49-F238E27FC236}">
              <a16:creationId xmlns:a16="http://schemas.microsoft.com/office/drawing/2014/main" id="{0CDD9F74-8DA3-4278-B5B1-0C02E6024513}"/>
            </a:ext>
          </a:extLst>
        </xdr:cNvPr>
        <xdr:cNvSpPr/>
      </xdr:nvSpPr>
      <xdr:spPr>
        <a:xfrm>
          <a:off x="11487150" y="89255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19050</xdr:rowOff>
    </xdr:from>
    <xdr:to>
      <xdr:col>71</xdr:col>
      <xdr:colOff>177800</xdr:colOff>
      <xdr:row>55</xdr:row>
      <xdr:rowOff>70485</xdr:rowOff>
    </xdr:to>
    <xdr:cxnSp macro="">
      <xdr:nvCxnSpPr>
        <xdr:cNvPr id="651" name="直線コネクタ 650">
          <a:extLst>
            <a:ext uri="{FF2B5EF4-FFF2-40B4-BE49-F238E27FC236}">
              <a16:creationId xmlns:a16="http://schemas.microsoft.com/office/drawing/2014/main" id="{92FE5A55-D5C8-4777-BF48-55F3773E5F64}"/>
            </a:ext>
          </a:extLst>
        </xdr:cNvPr>
        <xdr:cNvCxnSpPr/>
      </xdr:nvCxnSpPr>
      <xdr:spPr>
        <a:xfrm flipV="1">
          <a:off x="11534775" y="8924925"/>
          <a:ext cx="80962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0FFE662D-E5A4-4769-8979-EDF79407F63D}"/>
            </a:ext>
          </a:extLst>
        </xdr:cNvPr>
        <xdr:cNvSpPr txBox="1"/>
      </xdr:nvSpPr>
      <xdr:spPr>
        <a:xfrm>
          <a:off x="13745219"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0C65FCE3-F937-494B-AB76-6D7DF84D5A20}"/>
            </a:ext>
          </a:extLst>
        </xdr:cNvPr>
        <xdr:cNvSpPr txBox="1"/>
      </xdr:nvSpPr>
      <xdr:spPr>
        <a:xfrm>
          <a:off x="12964169" y="961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0FDD3BB6-C250-4AC6-8D6F-9C10368DC53B}"/>
            </a:ext>
          </a:extLst>
        </xdr:cNvPr>
        <xdr:cNvSpPr txBox="1"/>
      </xdr:nvSpPr>
      <xdr:spPr>
        <a:xfrm>
          <a:off x="12164069" y="958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7F3D9FFF-CA8A-4735-A01E-3998877FE182}"/>
            </a:ext>
          </a:extLst>
        </xdr:cNvPr>
        <xdr:cNvSpPr txBox="1"/>
      </xdr:nvSpPr>
      <xdr:spPr>
        <a:xfrm>
          <a:off x="113544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160672</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3256EA3D-ADE9-438F-B8DA-62C35203D8D9}"/>
            </a:ext>
          </a:extLst>
        </xdr:cNvPr>
        <xdr:cNvSpPr txBox="1"/>
      </xdr:nvSpPr>
      <xdr:spPr>
        <a:xfrm>
          <a:off x="13745219" y="874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122572</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6C6D6F51-5191-4A80-A28C-43CA13F9731D}"/>
            </a:ext>
          </a:extLst>
        </xdr:cNvPr>
        <xdr:cNvSpPr txBox="1"/>
      </xdr:nvSpPr>
      <xdr:spPr>
        <a:xfrm>
          <a:off x="12964169" y="870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86377</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EA515961-C74C-4D5E-9E69-0BF3C3F8F6F9}"/>
            </a:ext>
          </a:extLst>
        </xdr:cNvPr>
        <xdr:cNvSpPr txBox="1"/>
      </xdr:nvSpPr>
      <xdr:spPr>
        <a:xfrm>
          <a:off x="12164069" y="866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137812</xdr:rowOff>
    </xdr:from>
    <xdr:ext cx="405111" cy="259045"/>
    <xdr:sp macro="" textlink="">
      <xdr:nvSpPr>
        <xdr:cNvPr id="659" name="n_4mainValue【保健センター・保健所】&#10;有形固定資産減価償却率">
          <a:extLst>
            <a:ext uri="{FF2B5EF4-FFF2-40B4-BE49-F238E27FC236}">
              <a16:creationId xmlns:a16="http://schemas.microsoft.com/office/drawing/2014/main" id="{551978E3-D9F0-495C-B377-2D1361FEDC58}"/>
            </a:ext>
          </a:extLst>
        </xdr:cNvPr>
        <xdr:cNvSpPr txBox="1"/>
      </xdr:nvSpPr>
      <xdr:spPr>
        <a:xfrm>
          <a:off x="11354444" y="872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C58578FC-FCA3-4C13-A4C6-12DD754F71C2}"/>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DAE1F16-BE9F-4ED6-9B6E-00948FEB52E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23E8E1ED-A809-4D32-805F-73CDBCF004E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1A41E293-C7F0-4862-8DE8-B0D8F319B1D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329F9025-F81B-4990-889A-47B77A00EB8B}"/>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57CBFBD-97A4-413D-A40A-A2FE19562A9E}"/>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43E90E6A-3022-4792-98B2-FDA8A3016FE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9F3B976-2FB9-4B2B-89B8-6223AF6833D1}"/>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2E61F51D-315A-4C45-91B6-5D368D2B4D9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FBF11435-B07C-4B07-935F-49EA2D9C906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AEF74E38-725F-4576-82D1-BDBFD2118C74}"/>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3502E366-0750-457C-A285-08C0252544A7}"/>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5EF7729E-C4A8-48CC-B47B-2063D063861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67AC1D38-3BA7-4FFF-BEB9-F8720A54178F}"/>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CE50D17A-9AC4-47D4-B73F-D9F6D90AD748}"/>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87395744-5E28-4A12-81EE-18E3E2EDA42E}"/>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47DA02DB-3D34-4B02-A457-B5C78E0EFB1F}"/>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6017F0AE-BEF6-4CD3-8168-6D6E94C2723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39F8DAB5-DCD6-4045-A847-5555885DD510}"/>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8F6B3FA4-9370-4833-BA9B-D2BC03526E62}"/>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D7778DF1-071A-4624-AF99-F6F8577E3087}"/>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E1D01D18-99DD-470E-9C03-F93D88526BD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7C40F0AE-91A9-4992-98EC-730866C785D5}"/>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3" name="直線コネクタ 682">
          <a:extLst>
            <a:ext uri="{FF2B5EF4-FFF2-40B4-BE49-F238E27FC236}">
              <a16:creationId xmlns:a16="http://schemas.microsoft.com/office/drawing/2014/main" id="{E533517F-30A7-4312-924D-66B02F5BCE90}"/>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2CF0A28B-F2DA-4C16-BEBB-A8EA19B24C58}"/>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5" name="直線コネクタ 684">
          <a:extLst>
            <a:ext uri="{FF2B5EF4-FFF2-40B4-BE49-F238E27FC236}">
              <a16:creationId xmlns:a16="http://schemas.microsoft.com/office/drawing/2014/main" id="{9F1E5451-C0DD-430B-8EE1-484F01F7D26A}"/>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D9475562-81A1-46FE-9A7C-3FA92E23195B}"/>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87" name="直線コネクタ 686">
          <a:extLst>
            <a:ext uri="{FF2B5EF4-FFF2-40B4-BE49-F238E27FC236}">
              <a16:creationId xmlns:a16="http://schemas.microsoft.com/office/drawing/2014/main" id="{2AE9FF20-FC07-4B37-8EDA-31CE4892FF11}"/>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60431C58-9755-403C-8570-8396CBA5B2DE}"/>
            </a:ext>
          </a:extLst>
        </xdr:cNvPr>
        <xdr:cNvSpPr txBox="1"/>
      </xdr:nvSpPr>
      <xdr:spPr>
        <a:xfrm>
          <a:off x="19992975" y="1008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9" name="フローチャート: 判断 688">
          <a:extLst>
            <a:ext uri="{FF2B5EF4-FFF2-40B4-BE49-F238E27FC236}">
              <a16:creationId xmlns:a16="http://schemas.microsoft.com/office/drawing/2014/main" id="{3004F588-E8A3-4ED3-B2BB-1925FE7D2FA6}"/>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0" name="フローチャート: 判断 689">
          <a:extLst>
            <a:ext uri="{FF2B5EF4-FFF2-40B4-BE49-F238E27FC236}">
              <a16:creationId xmlns:a16="http://schemas.microsoft.com/office/drawing/2014/main" id="{9450D43C-D04E-40F4-967F-95C12E59D948}"/>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1" name="フローチャート: 判断 690">
          <a:extLst>
            <a:ext uri="{FF2B5EF4-FFF2-40B4-BE49-F238E27FC236}">
              <a16:creationId xmlns:a16="http://schemas.microsoft.com/office/drawing/2014/main" id="{1D3BF090-595C-4016-98E9-2D78CD71F696}"/>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2" name="フローチャート: 判断 691">
          <a:extLst>
            <a:ext uri="{FF2B5EF4-FFF2-40B4-BE49-F238E27FC236}">
              <a16:creationId xmlns:a16="http://schemas.microsoft.com/office/drawing/2014/main" id="{AACA8A9B-E970-4BBA-B257-5CA880B25EC3}"/>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3" name="フローチャート: 判断 692">
          <a:extLst>
            <a:ext uri="{FF2B5EF4-FFF2-40B4-BE49-F238E27FC236}">
              <a16:creationId xmlns:a16="http://schemas.microsoft.com/office/drawing/2014/main" id="{9632B8C1-53D9-4D0F-A362-C94453AAE593}"/>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AB00F25-710C-43CA-91BB-7C436C49C9FE}"/>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4DEDBBB-CD7B-48F1-84F6-CE13FAB2D9B8}"/>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441DE40-2901-44C0-9C45-2BF34A444DA3}"/>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3D96D01-CD49-4BFC-83C7-28C04DE2AFAD}"/>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246D88D-DAA8-4B70-9498-5B948A1F81D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9" name="楕円 698">
          <a:extLst>
            <a:ext uri="{FF2B5EF4-FFF2-40B4-BE49-F238E27FC236}">
              <a16:creationId xmlns:a16="http://schemas.microsoft.com/office/drawing/2014/main" id="{C5478CEC-60F4-4A8C-B7C0-51FC4DD7A70A}"/>
            </a:ext>
          </a:extLst>
        </xdr:cNvPr>
        <xdr:cNvSpPr/>
      </xdr:nvSpPr>
      <xdr:spPr>
        <a:xfrm>
          <a:off x="19897725" y="10001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B843893A-E44E-441A-A55B-042249B073D7}"/>
            </a:ext>
          </a:extLst>
        </xdr:cNvPr>
        <xdr:cNvSpPr txBox="1"/>
      </xdr:nvSpPr>
      <xdr:spPr>
        <a:xfrm>
          <a:off x="19992975"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124460</xdr:rowOff>
    </xdr:from>
    <xdr:to>
      <xdr:col>112</xdr:col>
      <xdr:colOff>38100</xdr:colOff>
      <xdr:row>62</xdr:row>
      <xdr:rowOff>54610</xdr:rowOff>
    </xdr:to>
    <xdr:sp macro="" textlink="">
      <xdr:nvSpPr>
        <xdr:cNvPr id="701" name="楕円 700">
          <a:extLst>
            <a:ext uri="{FF2B5EF4-FFF2-40B4-BE49-F238E27FC236}">
              <a16:creationId xmlns:a16="http://schemas.microsoft.com/office/drawing/2014/main" id="{33CB8CC3-3345-44E5-8CAC-B9DB496402D3}"/>
            </a:ext>
          </a:extLst>
        </xdr:cNvPr>
        <xdr:cNvSpPr/>
      </xdr:nvSpPr>
      <xdr:spPr>
        <a:xfrm>
          <a:off x="19154775" y="999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3810</xdr:rowOff>
    </xdr:to>
    <xdr:cxnSp macro="">
      <xdr:nvCxnSpPr>
        <xdr:cNvPr id="702" name="直線コネクタ 701">
          <a:extLst>
            <a:ext uri="{FF2B5EF4-FFF2-40B4-BE49-F238E27FC236}">
              <a16:creationId xmlns:a16="http://schemas.microsoft.com/office/drawing/2014/main" id="{C12B9499-EB5C-4D77-8EA3-FE3C2DDE3E48}"/>
            </a:ext>
          </a:extLst>
        </xdr:cNvPr>
        <xdr:cNvCxnSpPr/>
      </xdr:nvCxnSpPr>
      <xdr:spPr>
        <a:xfrm flipV="1">
          <a:off x="19202400" y="10039350"/>
          <a:ext cx="7524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703" name="楕円 702">
          <a:extLst>
            <a:ext uri="{FF2B5EF4-FFF2-40B4-BE49-F238E27FC236}">
              <a16:creationId xmlns:a16="http://schemas.microsoft.com/office/drawing/2014/main" id="{79C40F1C-3ED0-4A89-900E-FEFC33AC1EBE}"/>
            </a:ext>
          </a:extLst>
        </xdr:cNvPr>
        <xdr:cNvSpPr/>
      </xdr:nvSpPr>
      <xdr:spPr>
        <a:xfrm>
          <a:off x="18345150" y="10002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xdr:rowOff>
    </xdr:from>
    <xdr:to>
      <xdr:col>111</xdr:col>
      <xdr:colOff>177800</xdr:colOff>
      <xdr:row>62</xdr:row>
      <xdr:rowOff>7620</xdr:rowOff>
    </xdr:to>
    <xdr:cxnSp macro="">
      <xdr:nvCxnSpPr>
        <xdr:cNvPr id="704" name="直線コネクタ 703">
          <a:extLst>
            <a:ext uri="{FF2B5EF4-FFF2-40B4-BE49-F238E27FC236}">
              <a16:creationId xmlns:a16="http://schemas.microsoft.com/office/drawing/2014/main" id="{FEB9133B-7844-46AE-A742-2D0766387381}"/>
            </a:ext>
          </a:extLst>
        </xdr:cNvPr>
        <xdr:cNvCxnSpPr/>
      </xdr:nvCxnSpPr>
      <xdr:spPr>
        <a:xfrm flipV="1">
          <a:off x="18392775" y="1004633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705" name="楕円 704">
          <a:extLst>
            <a:ext uri="{FF2B5EF4-FFF2-40B4-BE49-F238E27FC236}">
              <a16:creationId xmlns:a16="http://schemas.microsoft.com/office/drawing/2014/main" id="{B667D90F-F0A9-4241-A580-1DB9BA2BD35B}"/>
            </a:ext>
          </a:extLst>
        </xdr:cNvPr>
        <xdr:cNvSpPr/>
      </xdr:nvSpPr>
      <xdr:spPr>
        <a:xfrm>
          <a:off x="17554575" y="10009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11430</xdr:rowOff>
    </xdr:to>
    <xdr:cxnSp macro="">
      <xdr:nvCxnSpPr>
        <xdr:cNvPr id="706" name="直線コネクタ 705">
          <a:extLst>
            <a:ext uri="{FF2B5EF4-FFF2-40B4-BE49-F238E27FC236}">
              <a16:creationId xmlns:a16="http://schemas.microsoft.com/office/drawing/2014/main" id="{275A9A69-1A9D-443B-B974-0D1359F4810D}"/>
            </a:ext>
          </a:extLst>
        </xdr:cNvPr>
        <xdr:cNvCxnSpPr/>
      </xdr:nvCxnSpPr>
      <xdr:spPr>
        <a:xfrm flipV="1">
          <a:off x="17602200" y="100501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82550</xdr:rowOff>
    </xdr:from>
    <xdr:to>
      <xdr:col>98</xdr:col>
      <xdr:colOff>38100</xdr:colOff>
      <xdr:row>62</xdr:row>
      <xdr:rowOff>12700</xdr:rowOff>
    </xdr:to>
    <xdr:sp macro="" textlink="">
      <xdr:nvSpPr>
        <xdr:cNvPr id="707" name="楕円 706">
          <a:extLst>
            <a:ext uri="{FF2B5EF4-FFF2-40B4-BE49-F238E27FC236}">
              <a16:creationId xmlns:a16="http://schemas.microsoft.com/office/drawing/2014/main" id="{84944E0D-BB6A-47BA-938B-C39B6F666F1D}"/>
            </a:ext>
          </a:extLst>
        </xdr:cNvPr>
        <xdr:cNvSpPr/>
      </xdr:nvSpPr>
      <xdr:spPr>
        <a:xfrm>
          <a:off x="16754475" y="996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62</xdr:row>
      <xdr:rowOff>11430</xdr:rowOff>
    </xdr:to>
    <xdr:cxnSp macro="">
      <xdr:nvCxnSpPr>
        <xdr:cNvPr id="708" name="直線コネクタ 707">
          <a:extLst>
            <a:ext uri="{FF2B5EF4-FFF2-40B4-BE49-F238E27FC236}">
              <a16:creationId xmlns:a16="http://schemas.microsoft.com/office/drawing/2014/main" id="{E85CCE14-7F5A-46CD-86CA-E212AACAA09E}"/>
            </a:ext>
          </a:extLst>
        </xdr:cNvPr>
        <xdr:cNvCxnSpPr/>
      </xdr:nvCxnSpPr>
      <xdr:spPr>
        <a:xfrm>
          <a:off x="16802100" y="1001077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09" name="n_1aveValue【保健センター・保健所】&#10;一人当たり面積">
          <a:extLst>
            <a:ext uri="{FF2B5EF4-FFF2-40B4-BE49-F238E27FC236}">
              <a16:creationId xmlns:a16="http://schemas.microsoft.com/office/drawing/2014/main" id="{C0E16925-4AE2-4119-B009-C3FBE7DE8B6D}"/>
            </a:ext>
          </a:extLst>
        </xdr:cNvPr>
        <xdr:cNvSpPr txBox="1"/>
      </xdr:nvSpPr>
      <xdr:spPr>
        <a:xfrm>
          <a:off x="189834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0" name="n_2aveValue【保健センター・保健所】&#10;一人当たり面積">
          <a:extLst>
            <a:ext uri="{FF2B5EF4-FFF2-40B4-BE49-F238E27FC236}">
              <a16:creationId xmlns:a16="http://schemas.microsoft.com/office/drawing/2014/main" id="{5FAB2787-4FF8-41F1-BC14-3BCC325E87E5}"/>
            </a:ext>
          </a:extLst>
        </xdr:cNvPr>
        <xdr:cNvSpPr txBox="1"/>
      </xdr:nvSpPr>
      <xdr:spPr>
        <a:xfrm>
          <a:off x="181833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1" name="n_3aveValue【保健センター・保健所】&#10;一人当たり面積">
          <a:extLst>
            <a:ext uri="{FF2B5EF4-FFF2-40B4-BE49-F238E27FC236}">
              <a16:creationId xmlns:a16="http://schemas.microsoft.com/office/drawing/2014/main" id="{FC869424-C6EA-465E-858F-FB2858A7E4F4}"/>
            </a:ext>
          </a:extLst>
        </xdr:cNvPr>
        <xdr:cNvSpPr txBox="1"/>
      </xdr:nvSpPr>
      <xdr:spPr>
        <a:xfrm>
          <a:off x="173832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2" name="n_4aveValue【保健センター・保健所】&#10;一人当たり面積">
          <a:extLst>
            <a:ext uri="{FF2B5EF4-FFF2-40B4-BE49-F238E27FC236}">
              <a16:creationId xmlns:a16="http://schemas.microsoft.com/office/drawing/2014/main" id="{7F210F75-940A-458F-8517-1C9D64D8AE7B}"/>
            </a:ext>
          </a:extLst>
        </xdr:cNvPr>
        <xdr:cNvSpPr txBox="1"/>
      </xdr:nvSpPr>
      <xdr:spPr>
        <a:xfrm>
          <a:off x="16592627"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71137</xdr:rowOff>
    </xdr:from>
    <xdr:ext cx="469744" cy="259045"/>
    <xdr:sp macro="" textlink="">
      <xdr:nvSpPr>
        <xdr:cNvPr id="713" name="n_1mainValue【保健センター・保健所】&#10;一人当たり面積">
          <a:extLst>
            <a:ext uri="{FF2B5EF4-FFF2-40B4-BE49-F238E27FC236}">
              <a16:creationId xmlns:a16="http://schemas.microsoft.com/office/drawing/2014/main" id="{2A4D5FCE-4EDE-4123-AD18-30BEA339C915}"/>
            </a:ext>
          </a:extLst>
        </xdr:cNvPr>
        <xdr:cNvSpPr txBox="1"/>
      </xdr:nvSpPr>
      <xdr:spPr>
        <a:xfrm>
          <a:off x="18983402" y="978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714" name="n_2mainValue【保健センター・保健所】&#10;一人当たり面積">
          <a:extLst>
            <a:ext uri="{FF2B5EF4-FFF2-40B4-BE49-F238E27FC236}">
              <a16:creationId xmlns:a16="http://schemas.microsoft.com/office/drawing/2014/main" id="{E548B279-ADEB-49F2-833D-6AE755AFACBB}"/>
            </a:ext>
          </a:extLst>
        </xdr:cNvPr>
        <xdr:cNvSpPr txBox="1"/>
      </xdr:nvSpPr>
      <xdr:spPr>
        <a:xfrm>
          <a:off x="18183302"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78757</xdr:rowOff>
    </xdr:from>
    <xdr:ext cx="469744" cy="259045"/>
    <xdr:sp macro="" textlink="">
      <xdr:nvSpPr>
        <xdr:cNvPr id="715" name="n_3mainValue【保健センター・保健所】&#10;一人当たり面積">
          <a:extLst>
            <a:ext uri="{FF2B5EF4-FFF2-40B4-BE49-F238E27FC236}">
              <a16:creationId xmlns:a16="http://schemas.microsoft.com/office/drawing/2014/main" id="{B8F6A318-5492-427D-AE3E-F1F0B3372A16}"/>
            </a:ext>
          </a:extLst>
        </xdr:cNvPr>
        <xdr:cNvSpPr txBox="1"/>
      </xdr:nvSpPr>
      <xdr:spPr>
        <a:xfrm>
          <a:off x="17383202" y="97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29227</xdr:rowOff>
    </xdr:from>
    <xdr:ext cx="469744" cy="259045"/>
    <xdr:sp macro="" textlink="">
      <xdr:nvSpPr>
        <xdr:cNvPr id="716" name="n_4mainValue【保健センター・保健所】&#10;一人当たり面積">
          <a:extLst>
            <a:ext uri="{FF2B5EF4-FFF2-40B4-BE49-F238E27FC236}">
              <a16:creationId xmlns:a16="http://schemas.microsoft.com/office/drawing/2014/main" id="{620F1047-BCCD-4077-8230-747C2797C178}"/>
            </a:ext>
          </a:extLst>
        </xdr:cNvPr>
        <xdr:cNvSpPr txBox="1"/>
      </xdr:nvSpPr>
      <xdr:spPr>
        <a:xfrm>
          <a:off x="16592627" y="97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A7C7746C-FD4F-47A2-B894-9260CA4A391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508A79B-9554-45D5-A56A-3F3C3A5B012D}"/>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5A3A06C8-EA73-432B-9916-2FC1A1A2F330}"/>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BAC872E-B4FE-4A97-92D5-3F33069834E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6601194-9B06-428D-ACCC-4415AFBCA8E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12E2C503-5CF0-4143-9C40-36835213CA1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FCF0682-A395-4138-BF4C-19FF60064361}"/>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0988C8F-F0B8-439A-9CDC-6009BC4FA25B}"/>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32F96BEF-E703-434B-B0B6-EBEC57BD85F3}"/>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5CB8333-8027-4D7D-8AC0-3DA20140DAF4}"/>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6B2A695D-B200-424B-8052-D9D7A0005960}"/>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48C4E818-5BF2-47F2-BB08-5CAFA7FBFDD9}"/>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B567CC2C-2DE9-432F-834D-D581BDE93E97}"/>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8B0A4D9B-C093-4CC7-BE73-690573BF751E}"/>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214C3FEB-375D-4112-BD89-B02CA1E21FC5}"/>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B738044B-2BF8-42E2-8A72-E9A3F50F4872}"/>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819A4EBA-C315-4883-AEEC-BD7EED537302}"/>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9F6D2624-76EA-44B2-9341-34AC34C2CA28}"/>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A41DBEAF-4DA9-490B-B071-FF2E21B54553}"/>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695A2F3B-B698-41CD-87FB-A782B9D3EF3F}"/>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A8AC4B06-D83D-4744-95DE-A33BE554BBBB}"/>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1A739B5-A1F0-44E7-8847-A910DC55ECF0}"/>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B6721CBD-98EC-41AC-93CF-A7CDEDCD2E98}"/>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34601F20-93F3-425D-AE4D-B67E79D51E65}"/>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91332D32-1932-4538-86BA-5AE9CA273C4E}"/>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9D8AC5C8-F907-4E83-BE20-4245C60D0756}"/>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A49877CD-C320-461C-A1B5-C71E6EC6EE9B}"/>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55BDD8FE-A40A-4BA0-85E1-76AF823BD616}"/>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5" name="直線コネクタ 744">
          <a:extLst>
            <a:ext uri="{FF2B5EF4-FFF2-40B4-BE49-F238E27FC236}">
              <a16:creationId xmlns:a16="http://schemas.microsoft.com/office/drawing/2014/main" id="{E2D45A94-E32C-4E75-ADDB-181AAED3B885}"/>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AECB082B-5DBE-402B-808E-483EDDD6A9F7}"/>
            </a:ext>
          </a:extLst>
        </xdr:cNvPr>
        <xdr:cNvSpPr txBox="1"/>
      </xdr:nvSpPr>
      <xdr:spPr>
        <a:xfrm>
          <a:off x="14735175" y="13295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47" name="フローチャート: 判断 746">
          <a:extLst>
            <a:ext uri="{FF2B5EF4-FFF2-40B4-BE49-F238E27FC236}">
              <a16:creationId xmlns:a16="http://schemas.microsoft.com/office/drawing/2014/main" id="{2BC05659-D962-4644-9529-B5900F2849B0}"/>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48" name="フローチャート: 判断 747">
          <a:extLst>
            <a:ext uri="{FF2B5EF4-FFF2-40B4-BE49-F238E27FC236}">
              <a16:creationId xmlns:a16="http://schemas.microsoft.com/office/drawing/2014/main" id="{F75B237C-5D86-4C76-81B5-7245D09656D5}"/>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49" name="フローチャート: 判断 748">
          <a:extLst>
            <a:ext uri="{FF2B5EF4-FFF2-40B4-BE49-F238E27FC236}">
              <a16:creationId xmlns:a16="http://schemas.microsoft.com/office/drawing/2014/main" id="{46A995AD-ED09-418A-8D12-19049C1A59B0}"/>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0" name="フローチャート: 判断 749">
          <a:extLst>
            <a:ext uri="{FF2B5EF4-FFF2-40B4-BE49-F238E27FC236}">
              <a16:creationId xmlns:a16="http://schemas.microsoft.com/office/drawing/2014/main" id="{455ABE2F-7475-4877-AF03-2711CDA175D1}"/>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1" name="フローチャート: 判断 750">
          <a:extLst>
            <a:ext uri="{FF2B5EF4-FFF2-40B4-BE49-F238E27FC236}">
              <a16:creationId xmlns:a16="http://schemas.microsoft.com/office/drawing/2014/main" id="{75F27D31-4728-4CA5-BB85-DD68B63D7AFC}"/>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E47D33B-F3F4-46EC-A407-51351348FAA4}"/>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1C50B7D-F32B-4AB4-BA62-5C2EB050D7FD}"/>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84657AC-6E7D-487D-82CE-0C511BCEB07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AFE4B4E-17F4-4233-B57B-400158E1B88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C5C74C6-9FF3-4FB0-81E4-49ADF2BC2AF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27305</xdr:rowOff>
    </xdr:from>
    <xdr:to>
      <xdr:col>85</xdr:col>
      <xdr:colOff>177800</xdr:colOff>
      <xdr:row>81</xdr:row>
      <xdr:rowOff>128905</xdr:rowOff>
    </xdr:to>
    <xdr:sp macro="" textlink="">
      <xdr:nvSpPr>
        <xdr:cNvPr id="757" name="楕円 756">
          <a:extLst>
            <a:ext uri="{FF2B5EF4-FFF2-40B4-BE49-F238E27FC236}">
              <a16:creationId xmlns:a16="http://schemas.microsoft.com/office/drawing/2014/main" id="{9E1A0BEF-46F4-405A-BAB9-9B0613826437}"/>
            </a:ext>
          </a:extLst>
        </xdr:cNvPr>
        <xdr:cNvSpPr/>
      </xdr:nvSpPr>
      <xdr:spPr>
        <a:xfrm>
          <a:off x="14649450" y="13146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50182</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12F888B9-5964-4FC0-9A05-7E55F96059AB}"/>
            </a:ext>
          </a:extLst>
        </xdr:cNvPr>
        <xdr:cNvSpPr txBox="1"/>
      </xdr:nvSpPr>
      <xdr:spPr>
        <a:xfrm>
          <a:off x="14735175"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759" name="楕円 758">
          <a:extLst>
            <a:ext uri="{FF2B5EF4-FFF2-40B4-BE49-F238E27FC236}">
              <a16:creationId xmlns:a16="http://schemas.microsoft.com/office/drawing/2014/main" id="{E4D08D4B-A873-4C2B-B332-6709A7413B4A}"/>
            </a:ext>
          </a:extLst>
        </xdr:cNvPr>
        <xdr:cNvSpPr/>
      </xdr:nvSpPr>
      <xdr:spPr>
        <a:xfrm>
          <a:off x="13887450" y="131140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36195</xdr:rowOff>
    </xdr:from>
    <xdr:to>
      <xdr:col>85</xdr:col>
      <xdr:colOff>127000</xdr:colOff>
      <xdr:row>81</xdr:row>
      <xdr:rowOff>78105</xdr:rowOff>
    </xdr:to>
    <xdr:cxnSp macro="">
      <xdr:nvCxnSpPr>
        <xdr:cNvPr id="760" name="直線コネクタ 759">
          <a:extLst>
            <a:ext uri="{FF2B5EF4-FFF2-40B4-BE49-F238E27FC236}">
              <a16:creationId xmlns:a16="http://schemas.microsoft.com/office/drawing/2014/main" id="{5F626BBA-B98A-4C7D-9231-4CABD503B070}"/>
            </a:ext>
          </a:extLst>
        </xdr:cNvPr>
        <xdr:cNvCxnSpPr/>
      </xdr:nvCxnSpPr>
      <xdr:spPr>
        <a:xfrm>
          <a:off x="13935075" y="1315212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128270</xdr:rowOff>
    </xdr:from>
    <xdr:to>
      <xdr:col>76</xdr:col>
      <xdr:colOff>165100</xdr:colOff>
      <xdr:row>81</xdr:row>
      <xdr:rowOff>58420</xdr:rowOff>
    </xdr:to>
    <xdr:sp macro="" textlink="">
      <xdr:nvSpPr>
        <xdr:cNvPr id="761" name="楕円 760">
          <a:extLst>
            <a:ext uri="{FF2B5EF4-FFF2-40B4-BE49-F238E27FC236}">
              <a16:creationId xmlns:a16="http://schemas.microsoft.com/office/drawing/2014/main" id="{8681AEF4-A635-4F0B-96B2-D56C1E9688ED}"/>
            </a:ext>
          </a:extLst>
        </xdr:cNvPr>
        <xdr:cNvSpPr/>
      </xdr:nvSpPr>
      <xdr:spPr>
        <a:xfrm>
          <a:off x="13096875" y="13079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xdr:rowOff>
    </xdr:from>
    <xdr:to>
      <xdr:col>81</xdr:col>
      <xdr:colOff>50800</xdr:colOff>
      <xdr:row>81</xdr:row>
      <xdr:rowOff>36195</xdr:rowOff>
    </xdr:to>
    <xdr:cxnSp macro="">
      <xdr:nvCxnSpPr>
        <xdr:cNvPr id="762" name="直線コネクタ 761">
          <a:extLst>
            <a:ext uri="{FF2B5EF4-FFF2-40B4-BE49-F238E27FC236}">
              <a16:creationId xmlns:a16="http://schemas.microsoft.com/office/drawing/2014/main" id="{7C27DAEB-5BCF-4871-B226-55E9F2549C6A}"/>
            </a:ext>
          </a:extLst>
        </xdr:cNvPr>
        <xdr:cNvCxnSpPr/>
      </xdr:nvCxnSpPr>
      <xdr:spPr>
        <a:xfrm>
          <a:off x="13144500" y="13126720"/>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763" name="楕円 762">
          <a:extLst>
            <a:ext uri="{FF2B5EF4-FFF2-40B4-BE49-F238E27FC236}">
              <a16:creationId xmlns:a16="http://schemas.microsoft.com/office/drawing/2014/main" id="{5EFC1BD9-5E6B-48A0-8968-1E32E9A494D8}"/>
            </a:ext>
          </a:extLst>
        </xdr:cNvPr>
        <xdr:cNvSpPr/>
      </xdr:nvSpPr>
      <xdr:spPr>
        <a:xfrm>
          <a:off x="12296775" y="13009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106680</xdr:rowOff>
    </xdr:from>
    <xdr:to>
      <xdr:col>76</xdr:col>
      <xdr:colOff>114300</xdr:colOff>
      <xdr:row>81</xdr:row>
      <xdr:rowOff>7620</xdr:rowOff>
    </xdr:to>
    <xdr:cxnSp macro="">
      <xdr:nvCxnSpPr>
        <xdr:cNvPr id="764" name="直線コネクタ 763">
          <a:extLst>
            <a:ext uri="{FF2B5EF4-FFF2-40B4-BE49-F238E27FC236}">
              <a16:creationId xmlns:a16="http://schemas.microsoft.com/office/drawing/2014/main" id="{FF0508C3-63A3-41E6-8191-3BCA6BD33AFE}"/>
            </a:ext>
          </a:extLst>
        </xdr:cNvPr>
        <xdr:cNvCxnSpPr/>
      </xdr:nvCxnSpPr>
      <xdr:spPr>
        <a:xfrm>
          <a:off x="12344400" y="13057505"/>
          <a:ext cx="8001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765" name="楕円 764">
          <a:extLst>
            <a:ext uri="{FF2B5EF4-FFF2-40B4-BE49-F238E27FC236}">
              <a16:creationId xmlns:a16="http://schemas.microsoft.com/office/drawing/2014/main" id="{6BDCBEDF-C50F-422C-A7B7-57414DA4FBFC}"/>
            </a:ext>
          </a:extLst>
        </xdr:cNvPr>
        <xdr:cNvSpPr/>
      </xdr:nvSpPr>
      <xdr:spPr>
        <a:xfrm>
          <a:off x="11487150" y="129889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80</xdr:row>
      <xdr:rowOff>106680</xdr:rowOff>
    </xdr:to>
    <xdr:cxnSp macro="">
      <xdr:nvCxnSpPr>
        <xdr:cNvPr id="766" name="直線コネクタ 765">
          <a:extLst>
            <a:ext uri="{FF2B5EF4-FFF2-40B4-BE49-F238E27FC236}">
              <a16:creationId xmlns:a16="http://schemas.microsoft.com/office/drawing/2014/main" id="{AB3516A0-3932-4A43-A119-19E7752D14A2}"/>
            </a:ext>
          </a:extLst>
        </xdr:cNvPr>
        <xdr:cNvCxnSpPr/>
      </xdr:nvCxnSpPr>
      <xdr:spPr>
        <a:xfrm>
          <a:off x="11534775" y="13036550"/>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67" name="n_1aveValue【消防施設】&#10;有形固定資産減価償却率">
          <a:extLst>
            <a:ext uri="{FF2B5EF4-FFF2-40B4-BE49-F238E27FC236}">
              <a16:creationId xmlns:a16="http://schemas.microsoft.com/office/drawing/2014/main" id="{D1A283F4-A125-4F7F-BEE3-799C1FCADD27}"/>
            </a:ext>
          </a:extLst>
        </xdr:cNvPr>
        <xdr:cNvSpPr txBox="1"/>
      </xdr:nvSpPr>
      <xdr:spPr>
        <a:xfrm>
          <a:off x="13745219"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68" name="n_2aveValue【消防施設】&#10;有形固定資産減価償却率">
          <a:extLst>
            <a:ext uri="{FF2B5EF4-FFF2-40B4-BE49-F238E27FC236}">
              <a16:creationId xmlns:a16="http://schemas.microsoft.com/office/drawing/2014/main" id="{B5F2B725-C2B7-4808-8E79-946454CC1023}"/>
            </a:ext>
          </a:extLst>
        </xdr:cNvPr>
        <xdr:cNvSpPr txBox="1"/>
      </xdr:nvSpPr>
      <xdr:spPr>
        <a:xfrm>
          <a:off x="12964169"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69" name="n_3aveValue【消防施設】&#10;有形固定資産減価償却率">
          <a:extLst>
            <a:ext uri="{FF2B5EF4-FFF2-40B4-BE49-F238E27FC236}">
              <a16:creationId xmlns:a16="http://schemas.microsoft.com/office/drawing/2014/main" id="{7B16DB04-8C92-4996-A76E-8DBBB3D5D364}"/>
            </a:ext>
          </a:extLst>
        </xdr:cNvPr>
        <xdr:cNvSpPr txBox="1"/>
      </xdr:nvSpPr>
      <xdr:spPr>
        <a:xfrm>
          <a:off x="12164069" y="1337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0" name="n_4aveValue【消防施設】&#10;有形固定資産減価償却率">
          <a:extLst>
            <a:ext uri="{FF2B5EF4-FFF2-40B4-BE49-F238E27FC236}">
              <a16:creationId xmlns:a16="http://schemas.microsoft.com/office/drawing/2014/main" id="{1573FEE1-6745-4DEF-8500-ED72CC647319}"/>
            </a:ext>
          </a:extLst>
        </xdr:cNvPr>
        <xdr:cNvSpPr txBox="1"/>
      </xdr:nvSpPr>
      <xdr:spPr>
        <a:xfrm>
          <a:off x="113544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103522</xdr:rowOff>
    </xdr:from>
    <xdr:ext cx="405111" cy="259045"/>
    <xdr:sp macro="" textlink="">
      <xdr:nvSpPr>
        <xdr:cNvPr id="771" name="n_1mainValue【消防施設】&#10;有形固定資産減価償却率">
          <a:extLst>
            <a:ext uri="{FF2B5EF4-FFF2-40B4-BE49-F238E27FC236}">
              <a16:creationId xmlns:a16="http://schemas.microsoft.com/office/drawing/2014/main" id="{46466A6A-8D2F-4126-9E04-722DED7BA1AF}"/>
            </a:ext>
          </a:extLst>
        </xdr:cNvPr>
        <xdr:cNvSpPr txBox="1"/>
      </xdr:nvSpPr>
      <xdr:spPr>
        <a:xfrm>
          <a:off x="13745219"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74947</xdr:rowOff>
    </xdr:from>
    <xdr:ext cx="405111" cy="259045"/>
    <xdr:sp macro="" textlink="">
      <xdr:nvSpPr>
        <xdr:cNvPr id="772" name="n_2mainValue【消防施設】&#10;有形固定資産減価償却率">
          <a:extLst>
            <a:ext uri="{FF2B5EF4-FFF2-40B4-BE49-F238E27FC236}">
              <a16:creationId xmlns:a16="http://schemas.microsoft.com/office/drawing/2014/main" id="{A4C5615E-CCB3-4610-8771-6CD0278C3735}"/>
            </a:ext>
          </a:extLst>
        </xdr:cNvPr>
        <xdr:cNvSpPr txBox="1"/>
      </xdr:nvSpPr>
      <xdr:spPr>
        <a:xfrm>
          <a:off x="12964169"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773" name="n_3mainValue【消防施設】&#10;有形固定資産減価償却率">
          <a:extLst>
            <a:ext uri="{FF2B5EF4-FFF2-40B4-BE49-F238E27FC236}">
              <a16:creationId xmlns:a16="http://schemas.microsoft.com/office/drawing/2014/main" id="{31571461-8D67-4597-AFC7-C6F5F764A0A0}"/>
            </a:ext>
          </a:extLst>
        </xdr:cNvPr>
        <xdr:cNvSpPr txBox="1"/>
      </xdr:nvSpPr>
      <xdr:spPr>
        <a:xfrm>
          <a:off x="12164069" y="1279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74" name="n_4mainValue【消防施設】&#10;有形固定資産減価償却率">
          <a:extLst>
            <a:ext uri="{FF2B5EF4-FFF2-40B4-BE49-F238E27FC236}">
              <a16:creationId xmlns:a16="http://schemas.microsoft.com/office/drawing/2014/main" id="{9E9DE2D1-B1BA-43DA-9EA8-566E7DA3C17E}"/>
            </a:ext>
          </a:extLst>
        </xdr:cNvPr>
        <xdr:cNvSpPr txBox="1"/>
      </xdr:nvSpPr>
      <xdr:spPr>
        <a:xfrm>
          <a:off x="11354444" y="1278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EFC34589-84DD-4681-9285-3BBE1D06585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FA38E71C-BD47-4C6B-9297-1A39FC7043FA}"/>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223B9C57-A823-4705-8655-B0E256F8A370}"/>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D9898761-4317-4D71-ADBD-F4028721E9B9}"/>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A440F812-BC29-48BF-9987-21071CB751B1}"/>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D5E6DDB6-F190-48C1-B9A7-31D8FA15F88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451CEA01-553D-4622-B41B-9F79EC4C20A5}"/>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81884F18-BF86-4356-BD9E-FE137031CD4E}"/>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19BF3CB6-B043-4661-BC44-BAEED772A864}"/>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16B0C5F7-53A7-4209-BEF4-C6145EC47E93}"/>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1827CEB5-8A6D-49A8-A3DB-FCFEEDB4AF39}"/>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71225B63-F02C-4125-B407-F3922E1FCC8E}"/>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4414BD8D-FE39-468B-9D99-A4C3094C850B}"/>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F93DFB9D-4E9B-43FC-9732-7D5F528EB0F6}"/>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FF5C40E6-A843-4BDD-99C7-D3EDBB45E6AA}"/>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5AC590BC-69D5-4EC2-82EA-3DE6A7E19874}"/>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65EB215C-3E33-4B46-8936-70AADC383229}"/>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B616B4D4-B35D-428E-BFD4-911B4EE912B0}"/>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E10EDD7D-AFCC-47C6-A2EE-B970A49DAAC6}"/>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01679275-98B6-430D-BDFF-9D3C557E709F}"/>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9BD735E0-6355-4DA6-9B0C-53418EC7B00E}"/>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4ECAA561-E0CF-49B3-B888-1385401092FC}"/>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ED9721F-717D-4339-BDC0-CC1AF47BE0A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1C3A1369-4BD9-4B25-A7CC-55AA26C9D321}"/>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60D9BD57-F754-4784-94EC-0DEEF9AF737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0" name="直線コネクタ 799">
          <a:extLst>
            <a:ext uri="{FF2B5EF4-FFF2-40B4-BE49-F238E27FC236}">
              <a16:creationId xmlns:a16="http://schemas.microsoft.com/office/drawing/2014/main" id="{73DC298C-CE0C-4F13-B2B0-06F9257CB0EC}"/>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1" name="【消防施設】&#10;一人当たり面積最小値テキスト">
          <a:extLst>
            <a:ext uri="{FF2B5EF4-FFF2-40B4-BE49-F238E27FC236}">
              <a16:creationId xmlns:a16="http://schemas.microsoft.com/office/drawing/2014/main" id="{69A59F4F-93BA-4772-8704-FCE4EFBB495C}"/>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2" name="直線コネクタ 801">
          <a:extLst>
            <a:ext uri="{FF2B5EF4-FFF2-40B4-BE49-F238E27FC236}">
              <a16:creationId xmlns:a16="http://schemas.microsoft.com/office/drawing/2014/main" id="{9F2CD727-A0C9-4AF0-BFC0-486668130FCF}"/>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3" name="【消防施設】&#10;一人当たり面積最大値テキスト">
          <a:extLst>
            <a:ext uri="{FF2B5EF4-FFF2-40B4-BE49-F238E27FC236}">
              <a16:creationId xmlns:a16="http://schemas.microsoft.com/office/drawing/2014/main" id="{AC7D6C9D-0306-4728-851A-4A2F0563F1DD}"/>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4" name="直線コネクタ 803">
          <a:extLst>
            <a:ext uri="{FF2B5EF4-FFF2-40B4-BE49-F238E27FC236}">
              <a16:creationId xmlns:a16="http://schemas.microsoft.com/office/drawing/2014/main" id="{465446F5-AF7A-40AF-B80D-B605CA860A91}"/>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5" name="【消防施設】&#10;一人当たり面積平均値テキスト">
          <a:extLst>
            <a:ext uri="{FF2B5EF4-FFF2-40B4-BE49-F238E27FC236}">
              <a16:creationId xmlns:a16="http://schemas.microsoft.com/office/drawing/2014/main" id="{8ED60CA5-2125-4E80-A1ED-286333E0C5C1}"/>
            </a:ext>
          </a:extLst>
        </xdr:cNvPr>
        <xdr:cNvSpPr txBox="1"/>
      </xdr:nvSpPr>
      <xdr:spPr>
        <a:xfrm>
          <a:off x="19992975" y="13649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06" name="フローチャート: 判断 805">
          <a:extLst>
            <a:ext uri="{FF2B5EF4-FFF2-40B4-BE49-F238E27FC236}">
              <a16:creationId xmlns:a16="http://schemas.microsoft.com/office/drawing/2014/main" id="{D4E020EF-A6B6-448B-BC58-D9CD40468FFC}"/>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07" name="フローチャート: 判断 806">
          <a:extLst>
            <a:ext uri="{FF2B5EF4-FFF2-40B4-BE49-F238E27FC236}">
              <a16:creationId xmlns:a16="http://schemas.microsoft.com/office/drawing/2014/main" id="{BA6BC1A1-B33A-4096-890E-4B5F99B914CA}"/>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08" name="フローチャート: 判断 807">
          <a:extLst>
            <a:ext uri="{FF2B5EF4-FFF2-40B4-BE49-F238E27FC236}">
              <a16:creationId xmlns:a16="http://schemas.microsoft.com/office/drawing/2014/main" id="{C7C25A91-B935-4F2C-849C-AD7A923F8B65}"/>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09" name="フローチャート: 判断 808">
          <a:extLst>
            <a:ext uri="{FF2B5EF4-FFF2-40B4-BE49-F238E27FC236}">
              <a16:creationId xmlns:a16="http://schemas.microsoft.com/office/drawing/2014/main" id="{AF3279F3-08AD-4D1A-B0A9-CE45A2187672}"/>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0" name="フローチャート: 判断 809">
          <a:extLst>
            <a:ext uri="{FF2B5EF4-FFF2-40B4-BE49-F238E27FC236}">
              <a16:creationId xmlns:a16="http://schemas.microsoft.com/office/drawing/2014/main" id="{265E3027-7E35-4FB9-9ED4-4DAFE5CEEB7D}"/>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629812A-4648-4087-8D55-AA6EF5A698F1}"/>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178636B-A151-4179-8265-F80652A03B0B}"/>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11303C5-2AC1-46CF-A28B-72C7A018504D}"/>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1E6E601-6688-4E38-B760-D5F19A5B92F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F456F9D-7B04-4686-965A-4716BD513B0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47716</xdr:rowOff>
    </xdr:from>
    <xdr:to>
      <xdr:col>116</xdr:col>
      <xdr:colOff>114300</xdr:colOff>
      <xdr:row>85</xdr:row>
      <xdr:rowOff>149316</xdr:rowOff>
    </xdr:to>
    <xdr:sp macro="" textlink="">
      <xdr:nvSpPr>
        <xdr:cNvPr id="816" name="楕円 815">
          <a:extLst>
            <a:ext uri="{FF2B5EF4-FFF2-40B4-BE49-F238E27FC236}">
              <a16:creationId xmlns:a16="http://schemas.microsoft.com/office/drawing/2014/main" id="{C1290A9D-8A08-4074-80C1-8A70DFEF5F7D}"/>
            </a:ext>
          </a:extLst>
        </xdr:cNvPr>
        <xdr:cNvSpPr/>
      </xdr:nvSpPr>
      <xdr:spPr>
        <a:xfrm>
          <a:off x="19897725" y="138081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26143</xdr:rowOff>
    </xdr:from>
    <xdr:ext cx="469744" cy="259045"/>
    <xdr:sp macro="" textlink="">
      <xdr:nvSpPr>
        <xdr:cNvPr id="817" name="【消防施設】&#10;一人当たり面積該当値テキスト">
          <a:extLst>
            <a:ext uri="{FF2B5EF4-FFF2-40B4-BE49-F238E27FC236}">
              <a16:creationId xmlns:a16="http://schemas.microsoft.com/office/drawing/2014/main" id="{BBC1B4C3-ECD2-47D9-A54C-D986721B7F0B}"/>
            </a:ext>
          </a:extLst>
        </xdr:cNvPr>
        <xdr:cNvSpPr txBox="1"/>
      </xdr:nvSpPr>
      <xdr:spPr>
        <a:xfrm>
          <a:off x="19992975" y="137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8" name="楕円 817">
          <a:extLst>
            <a:ext uri="{FF2B5EF4-FFF2-40B4-BE49-F238E27FC236}">
              <a16:creationId xmlns:a16="http://schemas.microsoft.com/office/drawing/2014/main" id="{9F258528-6A8A-4069-BA20-DC7C0776747E}"/>
            </a:ext>
          </a:extLst>
        </xdr:cNvPr>
        <xdr:cNvSpPr/>
      </xdr:nvSpPr>
      <xdr:spPr>
        <a:xfrm>
          <a:off x="19154775" y="1381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98516</xdr:rowOff>
    </xdr:to>
    <xdr:cxnSp macro="">
      <xdr:nvCxnSpPr>
        <xdr:cNvPr id="819" name="直線コネクタ 818">
          <a:extLst>
            <a:ext uri="{FF2B5EF4-FFF2-40B4-BE49-F238E27FC236}">
              <a16:creationId xmlns:a16="http://schemas.microsoft.com/office/drawing/2014/main" id="{8187CFBE-FBE8-4995-BA7A-482FAD9ECDB4}"/>
            </a:ext>
          </a:extLst>
        </xdr:cNvPr>
        <xdr:cNvCxnSpPr/>
      </xdr:nvCxnSpPr>
      <xdr:spPr>
        <a:xfrm>
          <a:off x="19202400" y="13858875"/>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36286</xdr:rowOff>
    </xdr:from>
    <xdr:to>
      <xdr:col>107</xdr:col>
      <xdr:colOff>101600</xdr:colOff>
      <xdr:row>85</xdr:row>
      <xdr:rowOff>137886</xdr:rowOff>
    </xdr:to>
    <xdr:sp macro="" textlink="">
      <xdr:nvSpPr>
        <xdr:cNvPr id="820" name="楕円 819">
          <a:extLst>
            <a:ext uri="{FF2B5EF4-FFF2-40B4-BE49-F238E27FC236}">
              <a16:creationId xmlns:a16="http://schemas.microsoft.com/office/drawing/2014/main" id="{A0622FB7-0C07-43B6-A6E0-003D915677C8}"/>
            </a:ext>
          </a:extLst>
        </xdr:cNvPr>
        <xdr:cNvSpPr/>
      </xdr:nvSpPr>
      <xdr:spPr>
        <a:xfrm>
          <a:off x="18345150" y="137999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87086</xdr:rowOff>
    </xdr:from>
    <xdr:to>
      <xdr:col>111</xdr:col>
      <xdr:colOff>177800</xdr:colOff>
      <xdr:row>85</xdr:row>
      <xdr:rowOff>95250</xdr:rowOff>
    </xdr:to>
    <xdr:cxnSp macro="">
      <xdr:nvCxnSpPr>
        <xdr:cNvPr id="821" name="直線コネクタ 820">
          <a:extLst>
            <a:ext uri="{FF2B5EF4-FFF2-40B4-BE49-F238E27FC236}">
              <a16:creationId xmlns:a16="http://schemas.microsoft.com/office/drawing/2014/main" id="{4EEE53C6-0973-42E2-8C7C-B4F429BBE517}"/>
            </a:ext>
          </a:extLst>
        </xdr:cNvPr>
        <xdr:cNvCxnSpPr/>
      </xdr:nvCxnSpPr>
      <xdr:spPr>
        <a:xfrm>
          <a:off x="18392775" y="13847536"/>
          <a:ext cx="80962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39551</xdr:rowOff>
    </xdr:from>
    <xdr:to>
      <xdr:col>102</xdr:col>
      <xdr:colOff>165100</xdr:colOff>
      <xdr:row>85</xdr:row>
      <xdr:rowOff>141151</xdr:rowOff>
    </xdr:to>
    <xdr:sp macro="" textlink="">
      <xdr:nvSpPr>
        <xdr:cNvPr id="822" name="楕円 821">
          <a:extLst>
            <a:ext uri="{FF2B5EF4-FFF2-40B4-BE49-F238E27FC236}">
              <a16:creationId xmlns:a16="http://schemas.microsoft.com/office/drawing/2014/main" id="{B4852C0E-FACC-461A-9F88-1EFD044F038F}"/>
            </a:ext>
          </a:extLst>
        </xdr:cNvPr>
        <xdr:cNvSpPr/>
      </xdr:nvSpPr>
      <xdr:spPr>
        <a:xfrm>
          <a:off x="17554575" y="138031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87086</xdr:rowOff>
    </xdr:from>
    <xdr:to>
      <xdr:col>107</xdr:col>
      <xdr:colOff>50800</xdr:colOff>
      <xdr:row>85</xdr:row>
      <xdr:rowOff>90351</xdr:rowOff>
    </xdr:to>
    <xdr:cxnSp macro="">
      <xdr:nvCxnSpPr>
        <xdr:cNvPr id="823" name="直線コネクタ 822">
          <a:extLst>
            <a:ext uri="{FF2B5EF4-FFF2-40B4-BE49-F238E27FC236}">
              <a16:creationId xmlns:a16="http://schemas.microsoft.com/office/drawing/2014/main" id="{E51BA20E-E8A1-45FC-81C3-6B3549B83E8B}"/>
            </a:ext>
          </a:extLst>
        </xdr:cNvPr>
        <xdr:cNvCxnSpPr/>
      </xdr:nvCxnSpPr>
      <xdr:spPr>
        <a:xfrm flipV="1">
          <a:off x="17602200" y="13847536"/>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39551</xdr:rowOff>
    </xdr:from>
    <xdr:to>
      <xdr:col>98</xdr:col>
      <xdr:colOff>38100</xdr:colOff>
      <xdr:row>85</xdr:row>
      <xdr:rowOff>141151</xdr:rowOff>
    </xdr:to>
    <xdr:sp macro="" textlink="">
      <xdr:nvSpPr>
        <xdr:cNvPr id="824" name="楕円 823">
          <a:extLst>
            <a:ext uri="{FF2B5EF4-FFF2-40B4-BE49-F238E27FC236}">
              <a16:creationId xmlns:a16="http://schemas.microsoft.com/office/drawing/2014/main" id="{DFA6955B-855D-4003-BBD2-7EFCA53C3137}"/>
            </a:ext>
          </a:extLst>
        </xdr:cNvPr>
        <xdr:cNvSpPr/>
      </xdr:nvSpPr>
      <xdr:spPr>
        <a:xfrm>
          <a:off x="16754475" y="138031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90351</xdr:rowOff>
    </xdr:from>
    <xdr:to>
      <xdr:col>102</xdr:col>
      <xdr:colOff>114300</xdr:colOff>
      <xdr:row>85</xdr:row>
      <xdr:rowOff>90351</xdr:rowOff>
    </xdr:to>
    <xdr:cxnSp macro="">
      <xdr:nvCxnSpPr>
        <xdr:cNvPr id="825" name="直線コネクタ 824">
          <a:extLst>
            <a:ext uri="{FF2B5EF4-FFF2-40B4-BE49-F238E27FC236}">
              <a16:creationId xmlns:a16="http://schemas.microsoft.com/office/drawing/2014/main" id="{E82A5945-D7A4-4B10-9C4E-B6CCF25B7684}"/>
            </a:ext>
          </a:extLst>
        </xdr:cNvPr>
        <xdr:cNvCxnSpPr/>
      </xdr:nvCxnSpPr>
      <xdr:spPr>
        <a:xfrm>
          <a:off x="16802100" y="1385080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26" name="n_1aveValue【消防施設】&#10;一人当たり面積">
          <a:extLst>
            <a:ext uri="{FF2B5EF4-FFF2-40B4-BE49-F238E27FC236}">
              <a16:creationId xmlns:a16="http://schemas.microsoft.com/office/drawing/2014/main" id="{DE9F43C5-CB83-4DBC-9B05-79AC91CA3FAF}"/>
            </a:ext>
          </a:extLst>
        </xdr:cNvPr>
        <xdr:cNvSpPr txBox="1"/>
      </xdr:nvSpPr>
      <xdr:spPr>
        <a:xfrm>
          <a:off x="18983402" y="13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27" name="n_2aveValue【消防施設】&#10;一人当たり面積">
          <a:extLst>
            <a:ext uri="{FF2B5EF4-FFF2-40B4-BE49-F238E27FC236}">
              <a16:creationId xmlns:a16="http://schemas.microsoft.com/office/drawing/2014/main" id="{98A74F03-D6C3-4380-AF07-FC0404BCAD4B}"/>
            </a:ext>
          </a:extLst>
        </xdr:cNvPr>
        <xdr:cNvSpPr txBox="1"/>
      </xdr:nvSpPr>
      <xdr:spPr>
        <a:xfrm>
          <a:off x="18183302" y="13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28" name="n_3aveValue【消防施設】&#10;一人当たり面積">
          <a:extLst>
            <a:ext uri="{FF2B5EF4-FFF2-40B4-BE49-F238E27FC236}">
              <a16:creationId xmlns:a16="http://schemas.microsoft.com/office/drawing/2014/main" id="{D051BACA-6724-426E-8FA5-1CBC4B4FEA21}"/>
            </a:ext>
          </a:extLst>
        </xdr:cNvPr>
        <xdr:cNvSpPr txBox="1"/>
      </xdr:nvSpPr>
      <xdr:spPr>
        <a:xfrm>
          <a:off x="17383202"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29" name="n_4aveValue【消防施設】&#10;一人当たり面積">
          <a:extLst>
            <a:ext uri="{FF2B5EF4-FFF2-40B4-BE49-F238E27FC236}">
              <a16:creationId xmlns:a16="http://schemas.microsoft.com/office/drawing/2014/main" id="{EB5ABA48-509C-45ED-BB2D-B7AC4B54F9C9}"/>
            </a:ext>
          </a:extLst>
        </xdr:cNvPr>
        <xdr:cNvSpPr txBox="1"/>
      </xdr:nvSpPr>
      <xdr:spPr>
        <a:xfrm>
          <a:off x="16592627"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0" name="n_1mainValue【消防施設】&#10;一人当たり面積">
          <a:extLst>
            <a:ext uri="{FF2B5EF4-FFF2-40B4-BE49-F238E27FC236}">
              <a16:creationId xmlns:a16="http://schemas.microsoft.com/office/drawing/2014/main" id="{59BE8C86-F8B3-4536-BECA-B0FF927BFEE4}"/>
            </a:ext>
          </a:extLst>
        </xdr:cNvPr>
        <xdr:cNvSpPr txBox="1"/>
      </xdr:nvSpPr>
      <xdr:spPr>
        <a:xfrm>
          <a:off x="18983402"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129013</xdr:rowOff>
    </xdr:from>
    <xdr:ext cx="469744" cy="259045"/>
    <xdr:sp macro="" textlink="">
      <xdr:nvSpPr>
        <xdr:cNvPr id="831" name="n_2mainValue【消防施設】&#10;一人当たり面積">
          <a:extLst>
            <a:ext uri="{FF2B5EF4-FFF2-40B4-BE49-F238E27FC236}">
              <a16:creationId xmlns:a16="http://schemas.microsoft.com/office/drawing/2014/main" id="{6F909AA9-BDDE-4777-A27A-109C9FB6DC68}"/>
            </a:ext>
          </a:extLst>
        </xdr:cNvPr>
        <xdr:cNvSpPr txBox="1"/>
      </xdr:nvSpPr>
      <xdr:spPr>
        <a:xfrm>
          <a:off x="18183302" y="138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157678</xdr:rowOff>
    </xdr:from>
    <xdr:ext cx="469744" cy="259045"/>
    <xdr:sp macro="" textlink="">
      <xdr:nvSpPr>
        <xdr:cNvPr id="832" name="n_3mainValue【消防施設】&#10;一人当たり面積">
          <a:extLst>
            <a:ext uri="{FF2B5EF4-FFF2-40B4-BE49-F238E27FC236}">
              <a16:creationId xmlns:a16="http://schemas.microsoft.com/office/drawing/2014/main" id="{984B0C19-040C-44DA-A897-8D2F04CAA2A5}"/>
            </a:ext>
          </a:extLst>
        </xdr:cNvPr>
        <xdr:cNvSpPr txBox="1"/>
      </xdr:nvSpPr>
      <xdr:spPr>
        <a:xfrm>
          <a:off x="17383202" y="1360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157678</xdr:rowOff>
    </xdr:from>
    <xdr:ext cx="469744" cy="259045"/>
    <xdr:sp macro="" textlink="">
      <xdr:nvSpPr>
        <xdr:cNvPr id="833" name="n_4mainValue【消防施設】&#10;一人当たり面積">
          <a:extLst>
            <a:ext uri="{FF2B5EF4-FFF2-40B4-BE49-F238E27FC236}">
              <a16:creationId xmlns:a16="http://schemas.microsoft.com/office/drawing/2014/main" id="{8ED21AEC-52E9-436F-BC3A-DD39CA013801}"/>
            </a:ext>
          </a:extLst>
        </xdr:cNvPr>
        <xdr:cNvSpPr txBox="1"/>
      </xdr:nvSpPr>
      <xdr:spPr>
        <a:xfrm>
          <a:off x="16592627" y="1360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16D97FF5-CF93-4BFD-96E6-66F4AAB8DB8E}"/>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5BF3386-999E-4BA7-B78E-041B8E999827}"/>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D8FEAABE-8D08-4BD6-B96C-E228DE55A97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F38192D7-2872-415D-97E6-D530837494B3}"/>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BBA3EBC1-59A3-46EC-BDAC-2CF8D6E4480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59FDB8A-566D-4FDF-82F7-951D109C3996}"/>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E3FE02D8-2FD1-4806-AF69-56CB7AC3C579}"/>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5725A964-7125-44E7-88D0-16F2C73CDCAD}"/>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A9C8D73D-0E10-4001-9D82-45628F1447F6}"/>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AF766BD5-3F46-4C4A-9DA2-C4FBC091F9C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F948DADF-1853-4941-9420-D21D3DCDF522}"/>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9EE9AA47-8F77-4322-A213-440CDCEEDC65}"/>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FA5F72CB-D524-459C-8B8E-806E139487AE}"/>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255610BD-1200-4065-B320-2E112B7CF6BD}"/>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D4AE5072-A278-44C4-895C-EF357C0C2CD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2C4D3814-AC0A-432F-9671-5CA324B58694}"/>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2E628742-1705-495E-9117-5E38FA5AC3AD}"/>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19C924C9-0CA7-4DD0-B7D6-EDEB8F4AC6E9}"/>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031C3941-9364-4091-844C-FBD914A7DC6A}"/>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6F76C2CE-C977-4356-84D1-C7D66C576BAA}"/>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a:extLst>
            <a:ext uri="{FF2B5EF4-FFF2-40B4-BE49-F238E27FC236}">
              <a16:creationId xmlns:a16="http://schemas.microsoft.com/office/drawing/2014/main" id="{3C0F302A-16FF-42A3-B017-EBC94A9F28A7}"/>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BF64928-1FCC-457E-A420-6B5EF44938F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F03FBAC5-7237-4F03-B9F9-7E101E57E75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7" name="直線コネクタ 856">
          <a:extLst>
            <a:ext uri="{FF2B5EF4-FFF2-40B4-BE49-F238E27FC236}">
              <a16:creationId xmlns:a16="http://schemas.microsoft.com/office/drawing/2014/main" id="{B42C5318-C2C0-4E77-982D-C13ADFEB2AC5}"/>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8" name="【庁舎】&#10;有形固定資産減価償却率最小値テキスト">
          <a:extLst>
            <a:ext uri="{FF2B5EF4-FFF2-40B4-BE49-F238E27FC236}">
              <a16:creationId xmlns:a16="http://schemas.microsoft.com/office/drawing/2014/main" id="{B72B3BB7-7709-4080-B636-905C6DD727C1}"/>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9" name="直線コネクタ 858">
          <a:extLst>
            <a:ext uri="{FF2B5EF4-FFF2-40B4-BE49-F238E27FC236}">
              <a16:creationId xmlns:a16="http://schemas.microsoft.com/office/drawing/2014/main" id="{722DF667-F7CF-4F21-B8F6-9B3064F3E443}"/>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0" name="【庁舎】&#10;有形固定資産減価償却率最大値テキスト">
          <a:extLst>
            <a:ext uri="{FF2B5EF4-FFF2-40B4-BE49-F238E27FC236}">
              <a16:creationId xmlns:a16="http://schemas.microsoft.com/office/drawing/2014/main" id="{AF66CAAA-B5A1-4466-8DE3-AC0807DFE854}"/>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1" name="直線コネクタ 860">
          <a:extLst>
            <a:ext uri="{FF2B5EF4-FFF2-40B4-BE49-F238E27FC236}">
              <a16:creationId xmlns:a16="http://schemas.microsoft.com/office/drawing/2014/main" id="{35010E4C-1E70-4ADA-908A-2F35DB1270D1}"/>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2" name="【庁舎】&#10;有形固定資産減価償却率平均値テキスト">
          <a:extLst>
            <a:ext uri="{FF2B5EF4-FFF2-40B4-BE49-F238E27FC236}">
              <a16:creationId xmlns:a16="http://schemas.microsoft.com/office/drawing/2014/main" id="{7F9026E1-800A-4881-90E7-5839F0F8D437}"/>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3" name="フローチャート: 判断 862">
          <a:extLst>
            <a:ext uri="{FF2B5EF4-FFF2-40B4-BE49-F238E27FC236}">
              <a16:creationId xmlns:a16="http://schemas.microsoft.com/office/drawing/2014/main" id="{6C91E9DC-B4A1-4CEC-A959-5304281558BA}"/>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4" name="フローチャート: 判断 863">
          <a:extLst>
            <a:ext uri="{FF2B5EF4-FFF2-40B4-BE49-F238E27FC236}">
              <a16:creationId xmlns:a16="http://schemas.microsoft.com/office/drawing/2014/main" id="{F6A4C35E-E878-4733-8983-3CEF2C50D725}"/>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5" name="フローチャート: 判断 864">
          <a:extLst>
            <a:ext uri="{FF2B5EF4-FFF2-40B4-BE49-F238E27FC236}">
              <a16:creationId xmlns:a16="http://schemas.microsoft.com/office/drawing/2014/main" id="{1635E5C3-F95A-4CB8-B4F5-9D4453200A2D}"/>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66" name="フローチャート: 判断 865">
          <a:extLst>
            <a:ext uri="{FF2B5EF4-FFF2-40B4-BE49-F238E27FC236}">
              <a16:creationId xmlns:a16="http://schemas.microsoft.com/office/drawing/2014/main" id="{F869A85D-117A-4634-A417-789C6E27DB99}"/>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67" name="フローチャート: 判断 866">
          <a:extLst>
            <a:ext uri="{FF2B5EF4-FFF2-40B4-BE49-F238E27FC236}">
              <a16:creationId xmlns:a16="http://schemas.microsoft.com/office/drawing/2014/main" id="{A6A405E9-A8FC-4B6A-A741-6E6AD0D9511D}"/>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25BDFC2-0EBE-442D-ACB4-ECFD8C84375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8844B38-48EE-4F98-A06A-2D9D4D05CBB2}"/>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7E6F19E-C702-4254-8022-481F08202F8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A9563F0-112B-4675-9F3C-0C7DE24F56AB}"/>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F207D72-D940-4250-A46F-DAF06D31599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146050</xdr:rowOff>
    </xdr:from>
    <xdr:to>
      <xdr:col>85</xdr:col>
      <xdr:colOff>177800</xdr:colOff>
      <xdr:row>102</xdr:row>
      <xdr:rowOff>76200</xdr:rowOff>
    </xdr:to>
    <xdr:sp macro="" textlink="">
      <xdr:nvSpPr>
        <xdr:cNvPr id="873" name="楕円 872">
          <a:extLst>
            <a:ext uri="{FF2B5EF4-FFF2-40B4-BE49-F238E27FC236}">
              <a16:creationId xmlns:a16="http://schemas.microsoft.com/office/drawing/2014/main" id="{6E00A72A-BD40-4830-AB91-1DBBBDA8C57B}"/>
            </a:ext>
          </a:extLst>
        </xdr:cNvPr>
        <xdr:cNvSpPr/>
      </xdr:nvSpPr>
      <xdr:spPr>
        <a:xfrm>
          <a:off x="14649450" y="16497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168927</xdr:rowOff>
    </xdr:from>
    <xdr:ext cx="405111" cy="259045"/>
    <xdr:sp macro="" textlink="">
      <xdr:nvSpPr>
        <xdr:cNvPr id="874" name="【庁舎】&#10;有形固定資産減価償却率該当値テキスト">
          <a:extLst>
            <a:ext uri="{FF2B5EF4-FFF2-40B4-BE49-F238E27FC236}">
              <a16:creationId xmlns:a16="http://schemas.microsoft.com/office/drawing/2014/main" id="{8B56C17E-4CC3-4EFD-A3AF-F9F1DE97A305}"/>
            </a:ext>
          </a:extLst>
        </xdr:cNvPr>
        <xdr:cNvSpPr txBox="1"/>
      </xdr:nvSpPr>
      <xdr:spPr>
        <a:xfrm>
          <a:off x="14735175" y="1635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113030</xdr:rowOff>
    </xdr:from>
    <xdr:to>
      <xdr:col>81</xdr:col>
      <xdr:colOff>101600</xdr:colOff>
      <xdr:row>102</xdr:row>
      <xdr:rowOff>43180</xdr:rowOff>
    </xdr:to>
    <xdr:sp macro="" textlink="">
      <xdr:nvSpPr>
        <xdr:cNvPr id="875" name="楕円 874">
          <a:extLst>
            <a:ext uri="{FF2B5EF4-FFF2-40B4-BE49-F238E27FC236}">
              <a16:creationId xmlns:a16="http://schemas.microsoft.com/office/drawing/2014/main" id="{8594D816-809D-4459-8516-963CCC1F5581}"/>
            </a:ext>
          </a:extLst>
        </xdr:cNvPr>
        <xdr:cNvSpPr/>
      </xdr:nvSpPr>
      <xdr:spPr>
        <a:xfrm>
          <a:off x="13887450" y="164674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163830</xdr:rowOff>
    </xdr:from>
    <xdr:to>
      <xdr:col>85</xdr:col>
      <xdr:colOff>127000</xdr:colOff>
      <xdr:row>102</xdr:row>
      <xdr:rowOff>25400</xdr:rowOff>
    </xdr:to>
    <xdr:cxnSp macro="">
      <xdr:nvCxnSpPr>
        <xdr:cNvPr id="876" name="直線コネクタ 875">
          <a:extLst>
            <a:ext uri="{FF2B5EF4-FFF2-40B4-BE49-F238E27FC236}">
              <a16:creationId xmlns:a16="http://schemas.microsoft.com/office/drawing/2014/main" id="{5AEB075E-B497-4D2D-BC8A-8BB691F69B08}"/>
            </a:ext>
          </a:extLst>
        </xdr:cNvPr>
        <xdr:cNvCxnSpPr/>
      </xdr:nvCxnSpPr>
      <xdr:spPr>
        <a:xfrm>
          <a:off x="13935075" y="16515080"/>
          <a:ext cx="762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78739</xdr:rowOff>
    </xdr:from>
    <xdr:to>
      <xdr:col>76</xdr:col>
      <xdr:colOff>165100</xdr:colOff>
      <xdr:row>102</xdr:row>
      <xdr:rowOff>8889</xdr:rowOff>
    </xdr:to>
    <xdr:sp macro="" textlink="">
      <xdr:nvSpPr>
        <xdr:cNvPr id="877" name="楕円 876">
          <a:extLst>
            <a:ext uri="{FF2B5EF4-FFF2-40B4-BE49-F238E27FC236}">
              <a16:creationId xmlns:a16="http://schemas.microsoft.com/office/drawing/2014/main" id="{09B7763E-2D86-4BAB-8DAC-A313EA9D000B}"/>
            </a:ext>
          </a:extLst>
        </xdr:cNvPr>
        <xdr:cNvSpPr/>
      </xdr:nvSpPr>
      <xdr:spPr>
        <a:xfrm>
          <a:off x="13096875" y="164331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129539</xdr:rowOff>
    </xdr:from>
    <xdr:to>
      <xdr:col>81</xdr:col>
      <xdr:colOff>50800</xdr:colOff>
      <xdr:row>101</xdr:row>
      <xdr:rowOff>163830</xdr:rowOff>
    </xdr:to>
    <xdr:cxnSp macro="">
      <xdr:nvCxnSpPr>
        <xdr:cNvPr id="878" name="直線コネクタ 877">
          <a:extLst>
            <a:ext uri="{FF2B5EF4-FFF2-40B4-BE49-F238E27FC236}">
              <a16:creationId xmlns:a16="http://schemas.microsoft.com/office/drawing/2014/main" id="{E7DCDBE0-B095-4A41-BCEB-59CBAC7863C5}"/>
            </a:ext>
          </a:extLst>
        </xdr:cNvPr>
        <xdr:cNvCxnSpPr/>
      </xdr:nvCxnSpPr>
      <xdr:spPr>
        <a:xfrm>
          <a:off x="13144500" y="16480789"/>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43180</xdr:rowOff>
    </xdr:from>
    <xdr:to>
      <xdr:col>72</xdr:col>
      <xdr:colOff>38100</xdr:colOff>
      <xdr:row>101</xdr:row>
      <xdr:rowOff>144780</xdr:rowOff>
    </xdr:to>
    <xdr:sp macro="" textlink="">
      <xdr:nvSpPr>
        <xdr:cNvPr id="879" name="楕円 878">
          <a:extLst>
            <a:ext uri="{FF2B5EF4-FFF2-40B4-BE49-F238E27FC236}">
              <a16:creationId xmlns:a16="http://schemas.microsoft.com/office/drawing/2014/main" id="{B1AA4802-6700-4146-8851-2ECD9ACD69F9}"/>
            </a:ext>
          </a:extLst>
        </xdr:cNvPr>
        <xdr:cNvSpPr/>
      </xdr:nvSpPr>
      <xdr:spPr>
        <a:xfrm>
          <a:off x="12296775" y="16400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93980</xdr:rowOff>
    </xdr:from>
    <xdr:to>
      <xdr:col>76</xdr:col>
      <xdr:colOff>114300</xdr:colOff>
      <xdr:row>101</xdr:row>
      <xdr:rowOff>129539</xdr:rowOff>
    </xdr:to>
    <xdr:cxnSp macro="">
      <xdr:nvCxnSpPr>
        <xdr:cNvPr id="880" name="直線コネクタ 879">
          <a:extLst>
            <a:ext uri="{FF2B5EF4-FFF2-40B4-BE49-F238E27FC236}">
              <a16:creationId xmlns:a16="http://schemas.microsoft.com/office/drawing/2014/main" id="{7E492C3B-8923-47D0-8D38-24898BB93A9E}"/>
            </a:ext>
          </a:extLst>
        </xdr:cNvPr>
        <xdr:cNvCxnSpPr/>
      </xdr:nvCxnSpPr>
      <xdr:spPr>
        <a:xfrm>
          <a:off x="12344400" y="16448405"/>
          <a:ext cx="8001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170180</xdr:rowOff>
    </xdr:from>
    <xdr:to>
      <xdr:col>67</xdr:col>
      <xdr:colOff>101600</xdr:colOff>
      <xdr:row>101</xdr:row>
      <xdr:rowOff>100330</xdr:rowOff>
    </xdr:to>
    <xdr:sp macro="" textlink="">
      <xdr:nvSpPr>
        <xdr:cNvPr id="881" name="楕円 880">
          <a:extLst>
            <a:ext uri="{FF2B5EF4-FFF2-40B4-BE49-F238E27FC236}">
              <a16:creationId xmlns:a16="http://schemas.microsoft.com/office/drawing/2014/main" id="{03805763-EC2D-4645-AA32-3CE404E4A699}"/>
            </a:ext>
          </a:extLst>
        </xdr:cNvPr>
        <xdr:cNvSpPr/>
      </xdr:nvSpPr>
      <xdr:spPr>
        <a:xfrm>
          <a:off x="11487150" y="16353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49530</xdr:rowOff>
    </xdr:from>
    <xdr:to>
      <xdr:col>71</xdr:col>
      <xdr:colOff>177800</xdr:colOff>
      <xdr:row>101</xdr:row>
      <xdr:rowOff>93980</xdr:rowOff>
    </xdr:to>
    <xdr:cxnSp macro="">
      <xdr:nvCxnSpPr>
        <xdr:cNvPr id="882" name="直線コネクタ 881">
          <a:extLst>
            <a:ext uri="{FF2B5EF4-FFF2-40B4-BE49-F238E27FC236}">
              <a16:creationId xmlns:a16="http://schemas.microsoft.com/office/drawing/2014/main" id="{257DDD64-F847-468B-93CA-10757F534DBB}"/>
            </a:ext>
          </a:extLst>
        </xdr:cNvPr>
        <xdr:cNvCxnSpPr/>
      </xdr:nvCxnSpPr>
      <xdr:spPr>
        <a:xfrm>
          <a:off x="11534775" y="16400780"/>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3" name="n_1aveValue【庁舎】&#10;有形固定資産減価償却率">
          <a:extLst>
            <a:ext uri="{FF2B5EF4-FFF2-40B4-BE49-F238E27FC236}">
              <a16:creationId xmlns:a16="http://schemas.microsoft.com/office/drawing/2014/main" id="{0C06C1F4-CD01-4289-B666-ED8F7AD0480F}"/>
            </a:ext>
          </a:extLst>
        </xdr:cNvPr>
        <xdr:cNvSpPr txBox="1"/>
      </xdr:nvSpPr>
      <xdr:spPr>
        <a:xfrm>
          <a:off x="1374521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4" name="n_2aveValue【庁舎】&#10;有形固定資産減価償却率">
          <a:extLst>
            <a:ext uri="{FF2B5EF4-FFF2-40B4-BE49-F238E27FC236}">
              <a16:creationId xmlns:a16="http://schemas.microsoft.com/office/drawing/2014/main" id="{54FA6921-8B71-4D10-82E9-F54F36704308}"/>
            </a:ext>
          </a:extLst>
        </xdr:cNvPr>
        <xdr:cNvSpPr txBox="1"/>
      </xdr:nvSpPr>
      <xdr:spPr>
        <a:xfrm>
          <a:off x="12964169"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5" name="n_3aveValue【庁舎】&#10;有形固定資産減価償却率">
          <a:extLst>
            <a:ext uri="{FF2B5EF4-FFF2-40B4-BE49-F238E27FC236}">
              <a16:creationId xmlns:a16="http://schemas.microsoft.com/office/drawing/2014/main" id="{5573FD55-DDF9-4FD3-975E-F6348A74F688}"/>
            </a:ext>
          </a:extLst>
        </xdr:cNvPr>
        <xdr:cNvSpPr txBox="1"/>
      </xdr:nvSpPr>
      <xdr:spPr>
        <a:xfrm>
          <a:off x="121640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86" name="n_4aveValue【庁舎】&#10;有形固定資産減価償却率">
          <a:extLst>
            <a:ext uri="{FF2B5EF4-FFF2-40B4-BE49-F238E27FC236}">
              <a16:creationId xmlns:a16="http://schemas.microsoft.com/office/drawing/2014/main" id="{260657FE-78FA-47EA-BE52-CBF9D05F58F7}"/>
            </a:ext>
          </a:extLst>
        </xdr:cNvPr>
        <xdr:cNvSpPr txBox="1"/>
      </xdr:nvSpPr>
      <xdr:spPr>
        <a:xfrm>
          <a:off x="1135444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59707</xdr:rowOff>
    </xdr:from>
    <xdr:ext cx="405111" cy="259045"/>
    <xdr:sp macro="" textlink="">
      <xdr:nvSpPr>
        <xdr:cNvPr id="887" name="n_1mainValue【庁舎】&#10;有形固定資産減価償却率">
          <a:extLst>
            <a:ext uri="{FF2B5EF4-FFF2-40B4-BE49-F238E27FC236}">
              <a16:creationId xmlns:a16="http://schemas.microsoft.com/office/drawing/2014/main" id="{5916F3CC-2ECE-42C1-933A-AB6DC64E0E86}"/>
            </a:ext>
          </a:extLst>
        </xdr:cNvPr>
        <xdr:cNvSpPr txBox="1"/>
      </xdr:nvSpPr>
      <xdr:spPr>
        <a:xfrm>
          <a:off x="13745219" y="1625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25416</xdr:rowOff>
    </xdr:from>
    <xdr:ext cx="405111" cy="259045"/>
    <xdr:sp macro="" textlink="">
      <xdr:nvSpPr>
        <xdr:cNvPr id="888" name="n_2mainValue【庁舎】&#10;有形固定資産減価償却率">
          <a:extLst>
            <a:ext uri="{FF2B5EF4-FFF2-40B4-BE49-F238E27FC236}">
              <a16:creationId xmlns:a16="http://schemas.microsoft.com/office/drawing/2014/main" id="{DB0AA9F5-A535-4B32-AC72-301B9E4021E9}"/>
            </a:ext>
          </a:extLst>
        </xdr:cNvPr>
        <xdr:cNvSpPr txBox="1"/>
      </xdr:nvSpPr>
      <xdr:spPr>
        <a:xfrm>
          <a:off x="12964169" y="1622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161307</xdr:rowOff>
    </xdr:from>
    <xdr:ext cx="405111" cy="259045"/>
    <xdr:sp macro="" textlink="">
      <xdr:nvSpPr>
        <xdr:cNvPr id="889" name="n_3mainValue【庁舎】&#10;有形固定資産減価償却率">
          <a:extLst>
            <a:ext uri="{FF2B5EF4-FFF2-40B4-BE49-F238E27FC236}">
              <a16:creationId xmlns:a16="http://schemas.microsoft.com/office/drawing/2014/main" id="{81526FCE-4DBF-4A32-9EAB-8D36BD8753A8}"/>
            </a:ext>
          </a:extLst>
        </xdr:cNvPr>
        <xdr:cNvSpPr txBox="1"/>
      </xdr:nvSpPr>
      <xdr:spPr>
        <a:xfrm>
          <a:off x="12164069" y="1619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116857</xdr:rowOff>
    </xdr:from>
    <xdr:ext cx="405111" cy="259045"/>
    <xdr:sp macro="" textlink="">
      <xdr:nvSpPr>
        <xdr:cNvPr id="890" name="n_4mainValue【庁舎】&#10;有形固定資産減価償却率">
          <a:extLst>
            <a:ext uri="{FF2B5EF4-FFF2-40B4-BE49-F238E27FC236}">
              <a16:creationId xmlns:a16="http://schemas.microsoft.com/office/drawing/2014/main" id="{D604693C-3B2C-4100-B11E-693713B4B85D}"/>
            </a:ext>
          </a:extLst>
        </xdr:cNvPr>
        <xdr:cNvSpPr txBox="1"/>
      </xdr:nvSpPr>
      <xdr:spPr>
        <a:xfrm>
          <a:off x="11354444" y="1614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5AC30F97-0A64-4AB0-9B57-4B67CE97D41A}"/>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CB535638-4784-4B6B-9AEF-D942B47CE06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99BAF79-8A2B-4070-AD9C-D571E45AC93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109A0A63-93B4-4648-8A3D-A3E7D74DCB7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FEC4CE63-0163-4BF6-89E9-C0BBBCAE4531}"/>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819E90B8-A7DA-40E1-99CA-3F407C4AEE12}"/>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6D834150-C207-4AB2-9E7E-FBDD40DA415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852A51C0-B27A-4727-92B3-FFF8A96882D1}"/>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2F1432E5-4794-4232-A756-275CF945A3E4}"/>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B72813ED-EC80-4492-8997-AEA5B088457A}"/>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a:extLst>
            <a:ext uri="{FF2B5EF4-FFF2-40B4-BE49-F238E27FC236}">
              <a16:creationId xmlns:a16="http://schemas.microsoft.com/office/drawing/2014/main" id="{C3850817-81CF-49C8-8C23-1BE892D4D880}"/>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a:extLst>
            <a:ext uri="{FF2B5EF4-FFF2-40B4-BE49-F238E27FC236}">
              <a16:creationId xmlns:a16="http://schemas.microsoft.com/office/drawing/2014/main" id="{BAF2E502-5FFC-4336-932A-C166CFA87EBB}"/>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a:extLst>
            <a:ext uri="{FF2B5EF4-FFF2-40B4-BE49-F238E27FC236}">
              <a16:creationId xmlns:a16="http://schemas.microsoft.com/office/drawing/2014/main" id="{F01812F9-FA69-4BC4-B70D-A8DBE324FAF9}"/>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a:extLst>
            <a:ext uri="{FF2B5EF4-FFF2-40B4-BE49-F238E27FC236}">
              <a16:creationId xmlns:a16="http://schemas.microsoft.com/office/drawing/2014/main" id="{6A162C2E-0EB3-4B98-90ED-669563BCCAB3}"/>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a:extLst>
            <a:ext uri="{FF2B5EF4-FFF2-40B4-BE49-F238E27FC236}">
              <a16:creationId xmlns:a16="http://schemas.microsoft.com/office/drawing/2014/main" id="{A4C40FE3-0950-41D9-A346-2E2FBB12A87C}"/>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a:extLst>
            <a:ext uri="{FF2B5EF4-FFF2-40B4-BE49-F238E27FC236}">
              <a16:creationId xmlns:a16="http://schemas.microsoft.com/office/drawing/2014/main" id="{318B5D37-DB13-4FAB-9A6F-D526FC7D5639}"/>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a:extLst>
            <a:ext uri="{FF2B5EF4-FFF2-40B4-BE49-F238E27FC236}">
              <a16:creationId xmlns:a16="http://schemas.microsoft.com/office/drawing/2014/main" id="{9C82C0BE-2566-4516-9431-E9F2985EC5A3}"/>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a:extLst>
            <a:ext uri="{FF2B5EF4-FFF2-40B4-BE49-F238E27FC236}">
              <a16:creationId xmlns:a16="http://schemas.microsoft.com/office/drawing/2014/main" id="{764E979E-EFFD-4D07-A4AD-0750F2951B2F}"/>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a:extLst>
            <a:ext uri="{FF2B5EF4-FFF2-40B4-BE49-F238E27FC236}">
              <a16:creationId xmlns:a16="http://schemas.microsoft.com/office/drawing/2014/main" id="{722D28FB-154A-4A8F-98AF-45D0205002A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a:extLst>
            <a:ext uri="{FF2B5EF4-FFF2-40B4-BE49-F238E27FC236}">
              <a16:creationId xmlns:a16="http://schemas.microsoft.com/office/drawing/2014/main" id="{F94502B0-9995-440A-ABEE-35A77AD672A2}"/>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F9561AA6-1639-403F-81C8-0117DAB6346A}"/>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646F6F4B-98CE-4B23-901E-B2C805F5518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BDDEFEAD-B913-44A5-8B70-6D5C05E9FCB5}"/>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4" name="直線コネクタ 913">
          <a:extLst>
            <a:ext uri="{FF2B5EF4-FFF2-40B4-BE49-F238E27FC236}">
              <a16:creationId xmlns:a16="http://schemas.microsoft.com/office/drawing/2014/main" id="{46099110-F4AE-4A26-BE8C-0F8E0A350E86}"/>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5" name="【庁舎】&#10;一人当たり面積最小値テキスト">
          <a:extLst>
            <a:ext uri="{FF2B5EF4-FFF2-40B4-BE49-F238E27FC236}">
              <a16:creationId xmlns:a16="http://schemas.microsoft.com/office/drawing/2014/main" id="{FAF8C669-A454-44AD-8FE5-1F0F52648B5B}"/>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16" name="直線コネクタ 915">
          <a:extLst>
            <a:ext uri="{FF2B5EF4-FFF2-40B4-BE49-F238E27FC236}">
              <a16:creationId xmlns:a16="http://schemas.microsoft.com/office/drawing/2014/main" id="{FC574772-2CD2-4A61-A9A3-5161CAFF2AEE}"/>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17" name="【庁舎】&#10;一人当たり面積最大値テキスト">
          <a:extLst>
            <a:ext uri="{FF2B5EF4-FFF2-40B4-BE49-F238E27FC236}">
              <a16:creationId xmlns:a16="http://schemas.microsoft.com/office/drawing/2014/main" id="{9D8D412B-8CE1-4EA9-BEE3-929A959B106E}"/>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18" name="直線コネクタ 917">
          <a:extLst>
            <a:ext uri="{FF2B5EF4-FFF2-40B4-BE49-F238E27FC236}">
              <a16:creationId xmlns:a16="http://schemas.microsoft.com/office/drawing/2014/main" id="{16DBD717-3556-4689-BD1E-27CA7A02EE3B}"/>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19" name="【庁舎】&#10;一人当たり面積平均値テキスト">
          <a:extLst>
            <a:ext uri="{FF2B5EF4-FFF2-40B4-BE49-F238E27FC236}">
              <a16:creationId xmlns:a16="http://schemas.microsoft.com/office/drawing/2014/main" id="{74FEAD7C-326C-443E-BA41-A3F366310B35}"/>
            </a:ext>
          </a:extLst>
        </xdr:cNvPr>
        <xdr:cNvSpPr txBox="1"/>
      </xdr:nvSpPr>
      <xdr:spPr>
        <a:xfrm>
          <a:off x="19992975" y="16973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0" name="フローチャート: 判断 919">
          <a:extLst>
            <a:ext uri="{FF2B5EF4-FFF2-40B4-BE49-F238E27FC236}">
              <a16:creationId xmlns:a16="http://schemas.microsoft.com/office/drawing/2014/main" id="{535C9789-A76B-4A72-BEDB-E683014C80D0}"/>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1" name="フローチャート: 判断 920">
          <a:extLst>
            <a:ext uri="{FF2B5EF4-FFF2-40B4-BE49-F238E27FC236}">
              <a16:creationId xmlns:a16="http://schemas.microsoft.com/office/drawing/2014/main" id="{34EBF7A7-A3D5-4049-8D31-ADC475F4F48E}"/>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2" name="フローチャート: 判断 921">
          <a:extLst>
            <a:ext uri="{FF2B5EF4-FFF2-40B4-BE49-F238E27FC236}">
              <a16:creationId xmlns:a16="http://schemas.microsoft.com/office/drawing/2014/main" id="{879E4B09-F90C-45F8-8B86-CFEF24F51ED7}"/>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3" name="フローチャート: 判断 922">
          <a:extLst>
            <a:ext uri="{FF2B5EF4-FFF2-40B4-BE49-F238E27FC236}">
              <a16:creationId xmlns:a16="http://schemas.microsoft.com/office/drawing/2014/main" id="{5BB02298-7D35-47B0-AEFB-F7A80F36EA02}"/>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4" name="フローチャート: 判断 923">
          <a:extLst>
            <a:ext uri="{FF2B5EF4-FFF2-40B4-BE49-F238E27FC236}">
              <a16:creationId xmlns:a16="http://schemas.microsoft.com/office/drawing/2014/main" id="{CEC7A990-7D69-4B46-8D16-C1FBF52E520B}"/>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E68C459-405F-4BAC-84C8-BC637348591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CC82E79-5965-4C9E-96E3-5F1A850FE3A6}"/>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C4CC60F-22F4-413A-A9D1-0DC39D59618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1E28091-16E2-40DC-B24F-4678535EF9D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06A881F-E913-4B9D-B413-AFE7EF969882}"/>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114300</xdr:rowOff>
    </xdr:from>
    <xdr:to>
      <xdr:col>116</xdr:col>
      <xdr:colOff>114300</xdr:colOff>
      <xdr:row>107</xdr:row>
      <xdr:rowOff>44450</xdr:rowOff>
    </xdr:to>
    <xdr:sp macro="" textlink="">
      <xdr:nvSpPr>
        <xdr:cNvPr id="930" name="楕円 929">
          <a:extLst>
            <a:ext uri="{FF2B5EF4-FFF2-40B4-BE49-F238E27FC236}">
              <a16:creationId xmlns:a16="http://schemas.microsoft.com/office/drawing/2014/main" id="{DB11B626-E902-4F1B-8B07-2C265B8BB9AD}"/>
            </a:ext>
          </a:extLst>
        </xdr:cNvPr>
        <xdr:cNvSpPr/>
      </xdr:nvSpPr>
      <xdr:spPr>
        <a:xfrm>
          <a:off x="19897725" y="17278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92727</xdr:rowOff>
    </xdr:from>
    <xdr:ext cx="469744" cy="259045"/>
    <xdr:sp macro="" textlink="">
      <xdr:nvSpPr>
        <xdr:cNvPr id="931" name="【庁舎】&#10;一人当たり面積該当値テキスト">
          <a:extLst>
            <a:ext uri="{FF2B5EF4-FFF2-40B4-BE49-F238E27FC236}">
              <a16:creationId xmlns:a16="http://schemas.microsoft.com/office/drawing/2014/main" id="{A4733395-C895-47FD-BA0C-46E83E1E9823}"/>
            </a:ext>
          </a:extLst>
        </xdr:cNvPr>
        <xdr:cNvSpPr txBox="1"/>
      </xdr:nvSpPr>
      <xdr:spPr>
        <a:xfrm>
          <a:off x="19992975" y="1725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118111</xdr:rowOff>
    </xdr:from>
    <xdr:to>
      <xdr:col>112</xdr:col>
      <xdr:colOff>38100</xdr:colOff>
      <xdr:row>107</xdr:row>
      <xdr:rowOff>48261</xdr:rowOff>
    </xdr:to>
    <xdr:sp macro="" textlink="">
      <xdr:nvSpPr>
        <xdr:cNvPr id="932" name="楕円 931">
          <a:extLst>
            <a:ext uri="{FF2B5EF4-FFF2-40B4-BE49-F238E27FC236}">
              <a16:creationId xmlns:a16="http://schemas.microsoft.com/office/drawing/2014/main" id="{123462BC-6913-41B4-B2A0-659BEE469160}"/>
            </a:ext>
          </a:extLst>
        </xdr:cNvPr>
        <xdr:cNvSpPr/>
      </xdr:nvSpPr>
      <xdr:spPr>
        <a:xfrm>
          <a:off x="19154775" y="1728533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165100</xdr:rowOff>
    </xdr:from>
    <xdr:to>
      <xdr:col>116</xdr:col>
      <xdr:colOff>63500</xdr:colOff>
      <xdr:row>106</xdr:row>
      <xdr:rowOff>168911</xdr:rowOff>
    </xdr:to>
    <xdr:cxnSp macro="">
      <xdr:nvCxnSpPr>
        <xdr:cNvPr id="933" name="直線コネクタ 932">
          <a:extLst>
            <a:ext uri="{FF2B5EF4-FFF2-40B4-BE49-F238E27FC236}">
              <a16:creationId xmlns:a16="http://schemas.microsoft.com/office/drawing/2014/main" id="{F01C64C0-DAD4-44A9-B9A0-408D372A1195}"/>
            </a:ext>
          </a:extLst>
        </xdr:cNvPr>
        <xdr:cNvCxnSpPr/>
      </xdr:nvCxnSpPr>
      <xdr:spPr>
        <a:xfrm flipV="1">
          <a:off x="19202400" y="173259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50800</xdr:rowOff>
    </xdr:to>
    <xdr:sp macro="" textlink="">
      <xdr:nvSpPr>
        <xdr:cNvPr id="934" name="楕円 933">
          <a:extLst>
            <a:ext uri="{FF2B5EF4-FFF2-40B4-BE49-F238E27FC236}">
              <a16:creationId xmlns:a16="http://schemas.microsoft.com/office/drawing/2014/main" id="{FE497FEE-8E55-49D1-92B6-BD7DCBBE6BD6}"/>
            </a:ext>
          </a:extLst>
        </xdr:cNvPr>
        <xdr:cNvSpPr/>
      </xdr:nvSpPr>
      <xdr:spPr>
        <a:xfrm>
          <a:off x="18345150" y="17287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168911</xdr:rowOff>
    </xdr:from>
    <xdr:to>
      <xdr:col>111</xdr:col>
      <xdr:colOff>177800</xdr:colOff>
      <xdr:row>107</xdr:row>
      <xdr:rowOff>0</xdr:rowOff>
    </xdr:to>
    <xdr:cxnSp macro="">
      <xdr:nvCxnSpPr>
        <xdr:cNvPr id="935" name="直線コネクタ 934">
          <a:extLst>
            <a:ext uri="{FF2B5EF4-FFF2-40B4-BE49-F238E27FC236}">
              <a16:creationId xmlns:a16="http://schemas.microsoft.com/office/drawing/2014/main" id="{1AAE9200-3323-4388-95C3-1790FBD67189}"/>
            </a:ext>
          </a:extLst>
        </xdr:cNvPr>
        <xdr:cNvCxnSpPr/>
      </xdr:nvCxnSpPr>
      <xdr:spPr>
        <a:xfrm flipV="1">
          <a:off x="18392775" y="17323436"/>
          <a:ext cx="80962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123189</xdr:rowOff>
    </xdr:from>
    <xdr:to>
      <xdr:col>102</xdr:col>
      <xdr:colOff>165100</xdr:colOff>
      <xdr:row>107</xdr:row>
      <xdr:rowOff>53339</xdr:rowOff>
    </xdr:to>
    <xdr:sp macro="" textlink="">
      <xdr:nvSpPr>
        <xdr:cNvPr id="936" name="楕円 935">
          <a:extLst>
            <a:ext uri="{FF2B5EF4-FFF2-40B4-BE49-F238E27FC236}">
              <a16:creationId xmlns:a16="http://schemas.microsoft.com/office/drawing/2014/main" id="{9BFE4548-2490-4F17-99F2-61FE0530B28C}"/>
            </a:ext>
          </a:extLst>
        </xdr:cNvPr>
        <xdr:cNvSpPr/>
      </xdr:nvSpPr>
      <xdr:spPr>
        <a:xfrm>
          <a:off x="17554575" y="1729041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0</xdr:rowOff>
    </xdr:from>
    <xdr:to>
      <xdr:col>107</xdr:col>
      <xdr:colOff>50800</xdr:colOff>
      <xdr:row>107</xdr:row>
      <xdr:rowOff>2539</xdr:rowOff>
    </xdr:to>
    <xdr:cxnSp macro="">
      <xdr:nvCxnSpPr>
        <xdr:cNvPr id="937" name="直線コネクタ 936">
          <a:extLst>
            <a:ext uri="{FF2B5EF4-FFF2-40B4-BE49-F238E27FC236}">
              <a16:creationId xmlns:a16="http://schemas.microsoft.com/office/drawing/2014/main" id="{D079885A-7E72-4F0D-B3DF-DFDE039537F2}"/>
            </a:ext>
          </a:extLst>
        </xdr:cNvPr>
        <xdr:cNvCxnSpPr/>
      </xdr:nvCxnSpPr>
      <xdr:spPr>
        <a:xfrm flipV="1">
          <a:off x="17602200" y="17325975"/>
          <a:ext cx="79057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134620</xdr:rowOff>
    </xdr:from>
    <xdr:to>
      <xdr:col>98</xdr:col>
      <xdr:colOff>38100</xdr:colOff>
      <xdr:row>107</xdr:row>
      <xdr:rowOff>64770</xdr:rowOff>
    </xdr:to>
    <xdr:sp macro="" textlink="">
      <xdr:nvSpPr>
        <xdr:cNvPr id="938" name="楕円 937">
          <a:extLst>
            <a:ext uri="{FF2B5EF4-FFF2-40B4-BE49-F238E27FC236}">
              <a16:creationId xmlns:a16="http://schemas.microsoft.com/office/drawing/2014/main" id="{2595475F-9059-4C4A-8809-045E1A41077A}"/>
            </a:ext>
          </a:extLst>
        </xdr:cNvPr>
        <xdr:cNvSpPr/>
      </xdr:nvSpPr>
      <xdr:spPr>
        <a:xfrm>
          <a:off x="16754475" y="17298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2539</xdr:rowOff>
    </xdr:from>
    <xdr:to>
      <xdr:col>102</xdr:col>
      <xdr:colOff>114300</xdr:colOff>
      <xdr:row>107</xdr:row>
      <xdr:rowOff>13970</xdr:rowOff>
    </xdr:to>
    <xdr:cxnSp macro="">
      <xdr:nvCxnSpPr>
        <xdr:cNvPr id="939" name="直線コネクタ 938">
          <a:extLst>
            <a:ext uri="{FF2B5EF4-FFF2-40B4-BE49-F238E27FC236}">
              <a16:creationId xmlns:a16="http://schemas.microsoft.com/office/drawing/2014/main" id="{F9B1BD6A-F72F-447F-901D-77B4D4B3682C}"/>
            </a:ext>
          </a:extLst>
        </xdr:cNvPr>
        <xdr:cNvCxnSpPr/>
      </xdr:nvCxnSpPr>
      <xdr:spPr>
        <a:xfrm flipV="1">
          <a:off x="16802100" y="17328514"/>
          <a:ext cx="8001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0" name="n_1aveValue【庁舎】&#10;一人当たり面積">
          <a:extLst>
            <a:ext uri="{FF2B5EF4-FFF2-40B4-BE49-F238E27FC236}">
              <a16:creationId xmlns:a16="http://schemas.microsoft.com/office/drawing/2014/main" id="{B43DD990-B36E-4629-879D-A77113C2F934}"/>
            </a:ext>
          </a:extLst>
        </xdr:cNvPr>
        <xdr:cNvSpPr txBox="1"/>
      </xdr:nvSpPr>
      <xdr:spPr>
        <a:xfrm>
          <a:off x="18983402"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1" name="n_2aveValue【庁舎】&#10;一人当たり面積">
          <a:extLst>
            <a:ext uri="{FF2B5EF4-FFF2-40B4-BE49-F238E27FC236}">
              <a16:creationId xmlns:a16="http://schemas.microsoft.com/office/drawing/2014/main" id="{02CFB65D-28F1-4874-86E2-92955154C02F}"/>
            </a:ext>
          </a:extLst>
        </xdr:cNvPr>
        <xdr:cNvSpPr txBox="1"/>
      </xdr:nvSpPr>
      <xdr:spPr>
        <a:xfrm>
          <a:off x="18183302" y="1692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2" name="n_3aveValue【庁舎】&#10;一人当たり面積">
          <a:extLst>
            <a:ext uri="{FF2B5EF4-FFF2-40B4-BE49-F238E27FC236}">
              <a16:creationId xmlns:a16="http://schemas.microsoft.com/office/drawing/2014/main" id="{BD108C1C-4A84-4F69-BCA4-07FBF5A6C572}"/>
            </a:ext>
          </a:extLst>
        </xdr:cNvPr>
        <xdr:cNvSpPr txBox="1"/>
      </xdr:nvSpPr>
      <xdr:spPr>
        <a:xfrm>
          <a:off x="17383202"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3" name="n_4aveValue【庁舎】&#10;一人当たり面積">
          <a:extLst>
            <a:ext uri="{FF2B5EF4-FFF2-40B4-BE49-F238E27FC236}">
              <a16:creationId xmlns:a16="http://schemas.microsoft.com/office/drawing/2014/main" id="{DC434D59-26FC-4A35-B4E5-B32B5105C87F}"/>
            </a:ext>
          </a:extLst>
        </xdr:cNvPr>
        <xdr:cNvSpPr txBox="1"/>
      </xdr:nvSpPr>
      <xdr:spPr>
        <a:xfrm>
          <a:off x="16592627" y="1692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39388</xdr:rowOff>
    </xdr:from>
    <xdr:ext cx="469744" cy="259045"/>
    <xdr:sp macro="" textlink="">
      <xdr:nvSpPr>
        <xdr:cNvPr id="944" name="n_1mainValue【庁舎】&#10;一人当たり面積">
          <a:extLst>
            <a:ext uri="{FF2B5EF4-FFF2-40B4-BE49-F238E27FC236}">
              <a16:creationId xmlns:a16="http://schemas.microsoft.com/office/drawing/2014/main" id="{6E0ED9B0-F768-470F-8941-D939BF24C60E}"/>
            </a:ext>
          </a:extLst>
        </xdr:cNvPr>
        <xdr:cNvSpPr txBox="1"/>
      </xdr:nvSpPr>
      <xdr:spPr>
        <a:xfrm>
          <a:off x="18983402" y="1736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945" name="n_2mainValue【庁舎】&#10;一人当たり面積">
          <a:extLst>
            <a:ext uri="{FF2B5EF4-FFF2-40B4-BE49-F238E27FC236}">
              <a16:creationId xmlns:a16="http://schemas.microsoft.com/office/drawing/2014/main" id="{F0F191C2-35F4-4A7C-A1D6-2B9DE69DE4E9}"/>
            </a:ext>
          </a:extLst>
        </xdr:cNvPr>
        <xdr:cNvSpPr txBox="1"/>
      </xdr:nvSpPr>
      <xdr:spPr>
        <a:xfrm>
          <a:off x="18183302" y="17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44466</xdr:rowOff>
    </xdr:from>
    <xdr:ext cx="469744" cy="259045"/>
    <xdr:sp macro="" textlink="">
      <xdr:nvSpPr>
        <xdr:cNvPr id="946" name="n_3mainValue【庁舎】&#10;一人当たり面積">
          <a:extLst>
            <a:ext uri="{FF2B5EF4-FFF2-40B4-BE49-F238E27FC236}">
              <a16:creationId xmlns:a16="http://schemas.microsoft.com/office/drawing/2014/main" id="{31679173-940B-4CF0-932D-89E97954313E}"/>
            </a:ext>
          </a:extLst>
        </xdr:cNvPr>
        <xdr:cNvSpPr txBox="1"/>
      </xdr:nvSpPr>
      <xdr:spPr>
        <a:xfrm>
          <a:off x="17383202"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55897</xdr:rowOff>
    </xdr:from>
    <xdr:ext cx="469744" cy="259045"/>
    <xdr:sp macro="" textlink="">
      <xdr:nvSpPr>
        <xdr:cNvPr id="947" name="n_4mainValue【庁舎】&#10;一人当たり面積">
          <a:extLst>
            <a:ext uri="{FF2B5EF4-FFF2-40B4-BE49-F238E27FC236}">
              <a16:creationId xmlns:a16="http://schemas.microsoft.com/office/drawing/2014/main" id="{23463A5A-C7BE-4AA8-A3EE-272DD46ED5CC}"/>
            </a:ext>
          </a:extLst>
        </xdr:cNvPr>
        <xdr:cNvSpPr txBox="1"/>
      </xdr:nvSpPr>
      <xdr:spPr>
        <a:xfrm>
          <a:off x="165926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52428270-B336-4306-970A-08D4BD8811B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61524E51-D64D-453A-9A8A-B144B893107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DD9F953-0498-41E4-B1C3-6CE8819CC436}"/>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類似団体と比較して特に有形固定資産減価償却率が高くなっている施設はなく、体育館・プール以外の施設では、類似団体よりも特に低い数値となっている。</a:t>
          </a:r>
        </a:p>
        <a:p>
          <a:r>
            <a:rPr kumimoji="1" lang="ja-JP" altLang="en-US" sz="1300">
              <a:latin typeface="ＭＳ Ｐゴシック" panose="020B0600070205080204" pitchFamily="50" charset="-128"/>
              <a:ea typeface="ＭＳ Ｐゴシック" panose="020B0600070205080204" pitchFamily="50" charset="-128"/>
            </a:rPr>
            <a:t>福祉施設については、令和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年度に老人憩いの家等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施設について廃止や解体を実施し、新たに中山コミュニティセンターを建築したため数値が改善している。</a:t>
          </a:r>
        </a:p>
        <a:p>
          <a:r>
            <a:rPr kumimoji="1" lang="ja-JP" altLang="en-US" sz="1300">
              <a:latin typeface="ＭＳ Ｐゴシック" panose="020B0600070205080204" pitchFamily="50" charset="-128"/>
              <a:ea typeface="ＭＳ Ｐゴシック" panose="020B0600070205080204" pitchFamily="50" charset="-128"/>
            </a:rPr>
            <a:t>市民会館と図書館については、令和元年度に図書館・文化ホールの複合施設として新たに竣工したため数値が改善している。</a:t>
          </a:r>
        </a:p>
        <a:p>
          <a:r>
            <a:rPr kumimoji="1" lang="ja-JP" altLang="en-US" sz="1300">
              <a:latin typeface="ＭＳ Ｐゴシック" panose="020B0600070205080204" pitchFamily="50" charset="-128"/>
              <a:ea typeface="ＭＳ Ｐゴシック" panose="020B0600070205080204" pitchFamily="50" charset="-128"/>
            </a:rPr>
            <a:t>保健センター、消防施設については平成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年度に建替え済み。庁舎については、平成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年度に建替えを行っている。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保健センターを除く一人当たり面積については、類似団体よりも低い数値となった。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今後は施設の必要数について十分検討し、各施設とも維持管理経費の抑制に努めていく。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人口の減少に加え、大企業や商業集積地域がない等の要因により財政基盤が弱く、財政力指数は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ほぼ同水準で推移している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緊急に必要な事業の峻別や投資的経費の抑制等の歳出の徹底的な見直しを実施するとともに、税収の徴収率向上及びふるさと納税の推進等による歳入確保の一層の推進を図り、財政の健全化に努める。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類似団体の平均値との比較では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社会保障関係経費の増加は顕著で、特に障害福祉費及び高齢者福祉費が増加している。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経常経費の削減を図り、現在の水準よりさらに改善に努める。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152037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5724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138249</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379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138249</xdr:rowOff>
    </xdr:from>
    <xdr:to>
      <xdr:col>15</xdr:col>
      <xdr:colOff>82550</xdr:colOff>
      <xdr:row>59</xdr:row>
      <xdr:rowOff>158931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152037</xdr:rowOff>
    </xdr:from>
    <xdr:to>
      <xdr:col>11</xdr:col>
      <xdr:colOff>31750</xdr:colOff>
      <xdr:row>59</xdr:row>
      <xdr:rowOff>158931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87449</xdr:rowOff>
    </xdr:from>
    <xdr:to>
      <xdr:col>15</xdr:col>
      <xdr:colOff>133350</xdr:colOff>
      <xdr:row>60</xdr:row>
      <xdr:rowOff>17599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2376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48458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101237</xdr:rowOff>
    </xdr:from>
    <xdr:to>
      <xdr:col>7</xdr:col>
      <xdr:colOff>31750</xdr:colOff>
      <xdr:row>60</xdr:row>
      <xdr:rowOff>31387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41564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53,666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円下回っているが、愛媛県平均と比較すると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12,765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円上回っている。その主な要因は物件費にあり、保有する公共施設数が多く、その維持管理に費用がかかっているためである。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今後の抑制を図るため、予算編成時から厳密な事務事業の選別に務め、特に公共施設の更新等、後年度に多額の物件費を生じる案件については、慎重な判断を行うように努める。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125600</xdr:rowOff>
    </xdr:from>
    <xdr:to>
      <xdr:col>23</xdr:col>
      <xdr:colOff>133350</xdr:colOff>
      <xdr:row>81</xdr:row>
      <xdr:rowOff>139516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13050"/>
          <a:ext cx="838200" cy="1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114066</xdr:rowOff>
    </xdr:from>
    <xdr:to>
      <xdr:col>19</xdr:col>
      <xdr:colOff>133350</xdr:colOff>
      <xdr:row>81</xdr:row>
      <xdr:rowOff>125600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1516"/>
          <a:ext cx="889000" cy="1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114050</xdr:rowOff>
    </xdr:from>
    <xdr:to>
      <xdr:col>15</xdr:col>
      <xdr:colOff>82550</xdr:colOff>
      <xdr:row>81</xdr:row>
      <xdr:rowOff>114066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01500"/>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89815</xdr:rowOff>
    </xdr:from>
    <xdr:to>
      <xdr:col>11</xdr:col>
      <xdr:colOff>31750</xdr:colOff>
      <xdr:row>81</xdr:row>
      <xdr:rowOff>114050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77265"/>
          <a:ext cx="889000" cy="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88716</xdr:rowOff>
    </xdr:from>
    <xdr:to>
      <xdr:col>23</xdr:col>
      <xdr:colOff>184150</xdr:colOff>
      <xdr:row>82</xdr:row>
      <xdr:rowOff>18866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9993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74800</xdr:rowOff>
    </xdr:from>
    <xdr:to>
      <xdr:col>19</xdr:col>
      <xdr:colOff>184150</xdr:colOff>
      <xdr:row>82</xdr:row>
      <xdr:rowOff>4950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63266</xdr:rowOff>
    </xdr:from>
    <xdr:to>
      <xdr:col>15</xdr:col>
      <xdr:colOff>133350</xdr:colOff>
      <xdr:row>81</xdr:row>
      <xdr:rowOff>164866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63250</xdr:rowOff>
    </xdr:from>
    <xdr:to>
      <xdr:col>11</xdr:col>
      <xdr:colOff>82550</xdr:colOff>
      <xdr:row>81</xdr:row>
      <xdr:rowOff>164850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39015</xdr:rowOff>
    </xdr:from>
    <xdr:to>
      <xdr:col>7</xdr:col>
      <xdr:colOff>31750</xdr:colOff>
      <xdr:row>81</xdr:row>
      <xdr:rowOff>140615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150792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全国市平均より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今後とも各種手当の点検による縮減、特に働き方改革による時間外勤務手当の適正執行への努力を行うともに、地域の民間企業等の平均給与の状況を踏まえ、給与の適正化に努める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162984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111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85</xdr:row>
      <xdr:rowOff>45155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1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85372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人下回っているが、愛媛県平均と比較すると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人上回っている。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次伊予市定員適正化計画（平成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人の削減を行い、適正人員数に達したとの判断から、平成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年度からの第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次計画（平成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年度）及び第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次計画（令和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年度）ではほぼ現状同数を維持する計画としている。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今後住民サービスの低下を招かないよう適性な定員管理に努める。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167090</xdr:rowOff>
    </xdr:from>
    <xdr:to>
      <xdr:col>81</xdr:col>
      <xdr:colOff>44450</xdr:colOff>
      <xdr:row>60</xdr:row>
      <xdr:rowOff>3683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82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59</xdr:row>
      <xdr:rowOff>167090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72183"/>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150199</xdr:rowOff>
    </xdr:from>
    <xdr:to>
      <xdr:col>72</xdr:col>
      <xdr:colOff>203200</xdr:colOff>
      <xdr:row>59</xdr:row>
      <xdr:rowOff>156633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6574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150199</xdr:rowOff>
    </xdr:from>
    <xdr:to>
      <xdr:col>68</xdr:col>
      <xdr:colOff>152400</xdr:colOff>
      <xdr:row>59</xdr:row>
      <xdr:rowOff>150199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65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124333</xdr:rowOff>
    </xdr:from>
    <xdr:to>
      <xdr:col>81</xdr:col>
      <xdr:colOff>95250</xdr:colOff>
      <xdr:row>60</xdr:row>
      <xdr:rowOff>54483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140860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8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116290</xdr:rowOff>
    </xdr:from>
    <xdr:to>
      <xdr:col>77</xdr:col>
      <xdr:colOff>95250</xdr:colOff>
      <xdr:row>60</xdr:row>
      <xdr:rowOff>46440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56617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00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99399</xdr:rowOff>
    </xdr:from>
    <xdr:to>
      <xdr:col>68</xdr:col>
      <xdr:colOff>203200</xdr:colOff>
      <xdr:row>60</xdr:row>
      <xdr:rowOff>29549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39726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99399</xdr:rowOff>
    </xdr:from>
    <xdr:to>
      <xdr:col>64</xdr:col>
      <xdr:colOff>152400</xdr:colOff>
      <xdr:row>60</xdr:row>
      <xdr:rowOff>29549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39726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合併特例債・臨時財政対策債以外の市債の償還は進んでいるものの、新市建設計画における新庁舎等の大型建設事業が順次完了し、地方債借入も大幅に増えたことにより元利償還金は高い水準のままであるが、公営企業に要する経費の財源とする地方債の償還の財源に充てたと認められる繰入金等の影響により若干低下している。今後の建設事業の実施にあたっては、市民ニーズを的確に把握し内容を精査して、起債に大きく頼ることのない財政運営に努める。また、地方債の新規発行の抑制の観点からも起債の発行は元金償還の範囲内での発行を計画している。起債残高を増やすことなく各種事業の進捗を図ることとしてい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111019</xdr:rowOff>
    </xdr:from>
    <xdr:to>
      <xdr:col>81</xdr:col>
      <xdr:colOff>44450</xdr:colOff>
      <xdr:row>36</xdr:row>
      <xdr:rowOff>115041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8321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115041</xdr:rowOff>
    </xdr:from>
    <xdr:to>
      <xdr:col>77</xdr:col>
      <xdr:colOff>44450</xdr:colOff>
      <xdr:row>36</xdr:row>
      <xdr:rowOff>133138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28724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133138</xdr:rowOff>
    </xdr:from>
    <xdr:to>
      <xdr:col>72</xdr:col>
      <xdr:colOff>203200</xdr:colOff>
      <xdr:row>36</xdr:row>
      <xdr:rowOff>159279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0533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37</xdr:row>
      <xdr:rowOff>3916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314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60219</xdr:rowOff>
    </xdr:from>
    <xdr:to>
      <xdr:col>81</xdr:col>
      <xdr:colOff>95250</xdr:colOff>
      <xdr:row>36</xdr:row>
      <xdr:rowOff>161819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76746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7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64241</xdr:rowOff>
    </xdr:from>
    <xdr:to>
      <xdr:col>77</xdr:col>
      <xdr:colOff>95250</xdr:colOff>
      <xdr:row>36</xdr:row>
      <xdr:rowOff>165841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4568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0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82338</xdr:rowOff>
    </xdr:from>
    <xdr:to>
      <xdr:col>73</xdr:col>
      <xdr:colOff>44450</xdr:colOff>
      <xdr:row>37</xdr:row>
      <xdr:rowOff>12488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22665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ポイント上回っており、前年度との比較では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ポイント上回った高い比率となっている。これは臨時財政対策債等の基準財政需要額見込額の減や充当可能基金の減少の影響が大きく表れている。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しかし、本庁舎等の大型建設事業が完了したことに伴い、地方債発行額が償還額を下回ったことにより大幅な上昇は抑制されたと考えている。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今後事業の実施には、事業内容精査の上、後世への負担を軽減するよう歳出規模の抑制に努める。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68495</xdr:rowOff>
    </xdr:from>
    <xdr:to>
      <xdr:col>81</xdr:col>
      <xdr:colOff>44450</xdr:colOff>
      <xdr:row>14</xdr:row>
      <xdr:rowOff>98256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68795"/>
          <a:ext cx="8382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68495</xdr:rowOff>
    </xdr:from>
    <xdr:to>
      <xdr:col>77</xdr:col>
      <xdr:colOff>44450</xdr:colOff>
      <xdr:row>15</xdr:row>
      <xdr:rowOff>49064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68795"/>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49064</xdr:rowOff>
    </xdr:from>
    <xdr:to>
      <xdr:col>72</xdr:col>
      <xdr:colOff>203200</xdr:colOff>
      <xdr:row>16</xdr:row>
      <xdr:rowOff>24807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20814"/>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24807</xdr:rowOff>
    </xdr:from>
    <xdr:to>
      <xdr:col>68</xdr:col>
      <xdr:colOff>152400</xdr:colOff>
      <xdr:row>16</xdr:row>
      <xdr:rowOff>143044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8007"/>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47456</xdr:rowOff>
    </xdr:from>
    <xdr:to>
      <xdr:col>81</xdr:col>
      <xdr:colOff>95250</xdr:colOff>
      <xdr:row>14</xdr:row>
      <xdr:rowOff>149056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19533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1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17695</xdr:rowOff>
    </xdr:from>
    <xdr:to>
      <xdr:col>77</xdr:col>
      <xdr:colOff>95250</xdr:colOff>
      <xdr:row>14</xdr:row>
      <xdr:rowOff>119295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129472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8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169714</xdr:rowOff>
    </xdr:from>
    <xdr:to>
      <xdr:col>73</xdr:col>
      <xdr:colOff>44450</xdr:colOff>
      <xdr:row>15</xdr:row>
      <xdr:rowOff>99864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84641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5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145457</xdr:rowOff>
    </xdr:from>
    <xdr:to>
      <xdr:col>68</xdr:col>
      <xdr:colOff>203200</xdr:colOff>
      <xdr:row>16</xdr:row>
      <xdr:rowOff>75607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60384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92244</xdr:rowOff>
    </xdr:from>
    <xdr:to>
      <xdr:col>64</xdr:col>
      <xdr:colOff>152400</xdr:colOff>
      <xdr:row>17</xdr:row>
      <xdr:rowOff>22394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7171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2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、愛媛県平均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と同じである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。職員の増及び給与改定等により前年度を上回っており、第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次定員適正化計画（令和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年度）に基づき適正な人員管理に努め、各種手当を含めた人件費抑制に繋げていくよう努める。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愛媛県平均との比較では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ポイント下回っているが、類似団体の平均値と比べるとほぼ同水準となっている。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全庁を挙げて財政改革に取り組んだものの、公共施設の維持管理等に多額の経費がかかっているが、新型コロナウイルスワクチン接種事業費等の減で昨年度よりも若干改善している。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今後は民間でも実施可能な業務の民間委託による経費の圧縮を図るとともに、より一層事務事業の見直し等により歳出の抑制に努める。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3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23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30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93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ポイント高く、愛媛県平均と比べると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ポイント低くなっている。昨年度と比較すると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ポイント上昇しているが、低所得者給付金等の影響である。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生活困窮者、高齢者、児童、心身障害者等に対する支援については、サービスの低下をもたらすことなく適正な経費の支出に努めることで、財政を圧迫する上昇傾向に歯止めをかけるよう努める。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57</xdr:row>
      <xdr:rowOff>82550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繰出金については、国民健康保険特別会計において、愛媛県が保険者に加わっており、財政運営の責任主体となることから、今後の動向を注視しつつ適正化に努めるとともに、保険税率の適正化を図り普通会計の赤字補てんを減らしていくよう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また下水道事業・簡易水道事業は、独立採算の原則に立ち返った料金設定等により健全化を図る。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55</xdr:row>
      <xdr:rowOff>75293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54672"/>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167822</xdr:rowOff>
    </xdr:from>
    <xdr:to>
      <xdr:col>78</xdr:col>
      <xdr:colOff>69850</xdr:colOff>
      <xdr:row>54</xdr:row>
      <xdr:rowOff>148772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54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39915</xdr:rowOff>
    </xdr:from>
    <xdr:to>
      <xdr:col>73</xdr:col>
      <xdr:colOff>180975</xdr:colOff>
      <xdr:row>54</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98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156935</xdr:rowOff>
    </xdr:from>
    <xdr:to>
      <xdr:col>69</xdr:col>
      <xdr:colOff>92075</xdr:colOff>
      <xdr:row>54</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43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160565</xdr:rowOff>
    </xdr:from>
    <xdr:to>
      <xdr:col>69</xdr:col>
      <xdr:colOff>142875</xdr:colOff>
      <xdr:row>54</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100892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106135</xdr:rowOff>
    </xdr:from>
    <xdr:to>
      <xdr:col>65</xdr:col>
      <xdr:colOff>53975</xdr:colOff>
      <xdr:row>54</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46462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類似団体と比較してみると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ポイント、愛媛県平均より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ポイント上回っているが、新型コロナウイルス感染症対応地方創生臨時交付金や物価高騰対応重点支援地方創生臨時交付金を活用した事業者や市民への補助事業が減少した影響により昨年度よりも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ポイント低下している。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今後は、補助金交付の基準を抜本的に見直し、団体の活動内容も再精査を行い、必要性の低い補助金は見直し、廃止を行う。</a:t>
          </a: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また一部事務組合の事業内容についても事前の精査に努める。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13500"/>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96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市町合併後、低金利かつ償還期間の長い地方債を活用してきたため、単年での地方債償還額は、類似団体と比較してみると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新市建設計画実施により、本庁舎、図書館文化ホールをはじめとした大型建設事業が実施されたため、今後令和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年度までは増加が見込まれる。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大型建設事業の実施にあたっては、市民ニーズを的確に把握し内容を精査した事業実施に努める。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140335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257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112412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9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9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121285</xdr:rowOff>
    </xdr:from>
    <xdr:to>
      <xdr:col>11</xdr:col>
      <xdr:colOff>9525</xdr:colOff>
      <xdr:row>74</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08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89535</xdr:rowOff>
    </xdr:from>
    <xdr:to>
      <xdr:col>24</xdr:col>
      <xdr:colOff>76200</xdr:colOff>
      <xdr:row>75</xdr:row>
      <xdr:rowOff>19685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169562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70485</xdr:rowOff>
    </xdr:from>
    <xdr:to>
      <xdr:col>6</xdr:col>
      <xdr:colOff>171450</xdr:colOff>
      <xdr:row>75</xdr:row>
      <xdr:rowOff>635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10812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回っているが、愛媛県平均と比べるとほぼ同水準となって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当初予算の編成などを通じて、全庁的な取組により財政悪化傾向に歯止めをかけることが急務である。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66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754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754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43409</xdr:rowOff>
    </xdr:from>
    <xdr:to>
      <xdr:col>29</xdr:col>
      <xdr:colOff>127000</xdr:colOff>
      <xdr:row>18</xdr:row>
      <xdr:rowOff>51649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7134"/>
          <a:ext cx="647700" cy="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51649</xdr:rowOff>
    </xdr:from>
    <xdr:to>
      <xdr:col>26</xdr:col>
      <xdr:colOff>50800</xdr:colOff>
      <xdr:row>18</xdr:row>
      <xdr:rowOff>97641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5374"/>
          <a:ext cx="698500" cy="4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83218</xdr:rowOff>
    </xdr:from>
    <xdr:to>
      <xdr:col>22</xdr:col>
      <xdr:colOff>114300</xdr:colOff>
      <xdr:row>18</xdr:row>
      <xdr:rowOff>97641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16943"/>
          <a:ext cx="698500" cy="1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83218</xdr:rowOff>
    </xdr:from>
    <xdr:to>
      <xdr:col>18</xdr:col>
      <xdr:colOff>177800</xdr:colOff>
      <xdr:row>18</xdr:row>
      <xdr:rowOff>92950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6943"/>
          <a:ext cx="6985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164059</xdr:rowOff>
    </xdr:from>
    <xdr:to>
      <xdr:col>29</xdr:col>
      <xdr:colOff>177800</xdr:colOff>
      <xdr:row>18</xdr:row>
      <xdr:rowOff>94209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136136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849</xdr:rowOff>
    </xdr:from>
    <xdr:to>
      <xdr:col>26</xdr:col>
      <xdr:colOff>101600</xdr:colOff>
      <xdr:row>18</xdr:row>
      <xdr:rowOff>102449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87226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46841</xdr:rowOff>
    </xdr:from>
    <xdr:to>
      <xdr:col>22</xdr:col>
      <xdr:colOff>165100</xdr:colOff>
      <xdr:row>18</xdr:row>
      <xdr:rowOff>148441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133218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32418</xdr:rowOff>
    </xdr:from>
    <xdr:to>
      <xdr:col>19</xdr:col>
      <xdr:colOff>38100</xdr:colOff>
      <xdr:row>18</xdr:row>
      <xdr:rowOff>134017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614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118795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42150</xdr:rowOff>
    </xdr:from>
    <xdr:to>
      <xdr:col>15</xdr:col>
      <xdr:colOff>101600</xdr:colOff>
      <xdr:row>18</xdr:row>
      <xdr:rowOff>143749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587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128526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96681</xdr:rowOff>
    </xdr:from>
    <xdr:to>
      <xdr:col>29</xdr:col>
      <xdr:colOff>127000</xdr:colOff>
      <xdr:row>38</xdr:row>
      <xdr:rowOff>98066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4281"/>
          <a:ext cx="6477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96681</xdr:rowOff>
    </xdr:from>
    <xdr:to>
      <xdr:col>26</xdr:col>
      <xdr:colOff>50800</xdr:colOff>
      <xdr:row>38</xdr:row>
      <xdr:rowOff>105933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4281"/>
          <a:ext cx="698500" cy="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96890</xdr:rowOff>
    </xdr:from>
    <xdr:to>
      <xdr:col>22</xdr:col>
      <xdr:colOff>114300</xdr:colOff>
      <xdr:row>38</xdr:row>
      <xdr:rowOff>105933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64490"/>
          <a:ext cx="698500" cy="9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78459</xdr:rowOff>
    </xdr:from>
    <xdr:to>
      <xdr:col>18</xdr:col>
      <xdr:colOff>177800</xdr:colOff>
      <xdr:row>38</xdr:row>
      <xdr:rowOff>96890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6059"/>
          <a:ext cx="698500" cy="1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47266</xdr:rowOff>
    </xdr:from>
    <xdr:to>
      <xdr:col>29</xdr:col>
      <xdr:colOff>177800</xdr:colOff>
      <xdr:row>38</xdr:row>
      <xdr:rowOff>148866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45881</xdr:rowOff>
    </xdr:from>
    <xdr:to>
      <xdr:col>26</xdr:col>
      <xdr:colOff>101600</xdr:colOff>
      <xdr:row>38</xdr:row>
      <xdr:rowOff>147481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1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132258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9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55133</xdr:rowOff>
    </xdr:from>
    <xdr:to>
      <xdr:col>22</xdr:col>
      <xdr:colOff>165100</xdr:colOff>
      <xdr:row>38</xdr:row>
      <xdr:rowOff>156733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2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141510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46090</xdr:rowOff>
    </xdr:from>
    <xdr:to>
      <xdr:col>19</xdr:col>
      <xdr:colOff>38100</xdr:colOff>
      <xdr:row>38</xdr:row>
      <xdr:rowOff>147690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1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132467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27659</xdr:rowOff>
    </xdr:from>
    <xdr:to>
      <xdr:col>15</xdr:col>
      <xdr:colOff>101600</xdr:colOff>
      <xdr:row>38</xdr:row>
      <xdr:rowOff>129259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114036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28916</xdr:rowOff>
    </xdr:from>
    <xdr:to>
      <xdr:col>24</xdr:col>
      <xdr:colOff>63500</xdr:colOff>
      <xdr:row>38</xdr:row>
      <xdr:rowOff>36754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4016"/>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36754</xdr:rowOff>
    </xdr:from>
    <xdr:to>
      <xdr:col>19</xdr:col>
      <xdr:colOff>177800</xdr:colOff>
      <xdr:row>38</xdr:row>
      <xdr:rowOff>53213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5185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42915</xdr:rowOff>
    </xdr:from>
    <xdr:to>
      <xdr:col>15</xdr:col>
      <xdr:colOff>50800</xdr:colOff>
      <xdr:row>38</xdr:row>
      <xdr:rowOff>53213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8015"/>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42915</xdr:rowOff>
    </xdr:from>
    <xdr:to>
      <xdr:col>10</xdr:col>
      <xdr:colOff>114300</xdr:colOff>
      <xdr:row>38</xdr:row>
      <xdr:rowOff>134900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8015"/>
          <a:ext cx="8890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149566</xdr:rowOff>
    </xdr:from>
    <xdr:to>
      <xdr:col>24</xdr:col>
      <xdr:colOff>114300</xdr:colOff>
      <xdr:row>38</xdr:row>
      <xdr:rowOff>79716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127993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157404</xdr:rowOff>
    </xdr:from>
    <xdr:to>
      <xdr:col>20</xdr:col>
      <xdr:colOff>38100</xdr:colOff>
      <xdr:row>38</xdr:row>
      <xdr:rowOff>87554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2413</xdr:rowOff>
    </xdr:from>
    <xdr:to>
      <xdr:col>15</xdr:col>
      <xdr:colOff>101600</xdr:colOff>
      <xdr:row>38</xdr:row>
      <xdr:rowOff>104013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95140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163565</xdr:rowOff>
    </xdr:from>
    <xdr:to>
      <xdr:col>10</xdr:col>
      <xdr:colOff>165100</xdr:colOff>
      <xdr:row>38</xdr:row>
      <xdr:rowOff>93715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84842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84100</xdr:rowOff>
    </xdr:from>
    <xdr:to>
      <xdr:col>6</xdr:col>
      <xdr:colOff>38100</xdr:colOff>
      <xdr:row>39</xdr:row>
      <xdr:rowOff>14250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56934</xdr:rowOff>
    </xdr:from>
    <xdr:to>
      <xdr:col>24</xdr:col>
      <xdr:colOff>63500</xdr:colOff>
      <xdr:row>58</xdr:row>
      <xdr:rowOff>69434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1034"/>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69434</xdr:rowOff>
    </xdr:from>
    <xdr:to>
      <xdr:col>19</xdr:col>
      <xdr:colOff>177800</xdr:colOff>
      <xdr:row>58</xdr:row>
      <xdr:rowOff>76100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3534"/>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76100</xdr:rowOff>
    </xdr:from>
    <xdr:to>
      <xdr:col>15</xdr:col>
      <xdr:colOff>50800</xdr:colOff>
      <xdr:row>58</xdr:row>
      <xdr:rowOff>77339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0200"/>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77339</xdr:rowOff>
    </xdr:from>
    <xdr:to>
      <xdr:col>10</xdr:col>
      <xdr:colOff>114300</xdr:colOff>
      <xdr:row>58</xdr:row>
      <xdr:rowOff>84410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2143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6134</xdr:rowOff>
    </xdr:from>
    <xdr:to>
      <xdr:col>24</xdr:col>
      <xdr:colOff>114300</xdr:colOff>
      <xdr:row>58</xdr:row>
      <xdr:rowOff>107734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18634</xdr:rowOff>
    </xdr:from>
    <xdr:to>
      <xdr:col>20</xdr:col>
      <xdr:colOff>38100</xdr:colOff>
      <xdr:row>58</xdr:row>
      <xdr:rowOff>120234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111361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25300</xdr:rowOff>
    </xdr:from>
    <xdr:to>
      <xdr:col>15</xdr:col>
      <xdr:colOff>101600</xdr:colOff>
      <xdr:row>58</xdr:row>
      <xdr:rowOff>126900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118027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26539</xdr:rowOff>
    </xdr:from>
    <xdr:to>
      <xdr:col>10</xdr:col>
      <xdr:colOff>165100</xdr:colOff>
      <xdr:row>58</xdr:row>
      <xdr:rowOff>128139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119266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33610</xdr:rowOff>
    </xdr:from>
    <xdr:to>
      <xdr:col>6</xdr:col>
      <xdr:colOff>38100</xdr:colOff>
      <xdr:row>58</xdr:row>
      <xdr:rowOff>135210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126337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163246</xdr:rowOff>
    </xdr:from>
    <xdr:to>
      <xdr:col>24</xdr:col>
      <xdr:colOff>63500</xdr:colOff>
      <xdr:row>79</xdr:row>
      <xdr:rowOff>7226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6346"/>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6407</xdr:rowOff>
    </xdr:from>
    <xdr:to>
      <xdr:col>19</xdr:col>
      <xdr:colOff>177800</xdr:colOff>
      <xdr:row>79</xdr:row>
      <xdr:rowOff>7226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50957"/>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6407</xdr:rowOff>
    </xdr:from>
    <xdr:to>
      <xdr:col>15</xdr:col>
      <xdr:colOff>50800</xdr:colOff>
      <xdr:row>79</xdr:row>
      <xdr:rowOff>8846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095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8846</xdr:rowOff>
    </xdr:from>
    <xdr:to>
      <xdr:col>10</xdr:col>
      <xdr:colOff>114300</xdr:colOff>
      <xdr:row>79</xdr:row>
      <xdr:rowOff>16408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3396"/>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112446</xdr:rowOff>
    </xdr:from>
    <xdr:to>
      <xdr:col>24</xdr:col>
      <xdr:colOff>114300</xdr:colOff>
      <xdr:row>79</xdr:row>
      <xdr:rowOff>42596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27373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127876</xdr:rowOff>
    </xdr:from>
    <xdr:to>
      <xdr:col>20</xdr:col>
      <xdr:colOff>38100</xdr:colOff>
      <xdr:row>79</xdr:row>
      <xdr:rowOff>58026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49153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127057</xdr:rowOff>
    </xdr:from>
    <xdr:to>
      <xdr:col>15</xdr:col>
      <xdr:colOff>101600</xdr:colOff>
      <xdr:row>79</xdr:row>
      <xdr:rowOff>57207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48334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129496</xdr:rowOff>
    </xdr:from>
    <xdr:to>
      <xdr:col>10</xdr:col>
      <xdr:colOff>165100</xdr:colOff>
      <xdr:row>79</xdr:row>
      <xdr:rowOff>59646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50773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137058</xdr:rowOff>
    </xdr:from>
    <xdr:to>
      <xdr:col>6</xdr:col>
      <xdr:colOff>38100</xdr:colOff>
      <xdr:row>79</xdr:row>
      <xdr:rowOff>67208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58335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70754</xdr:rowOff>
    </xdr:from>
    <xdr:to>
      <xdr:col>24</xdr:col>
      <xdr:colOff>63500</xdr:colOff>
      <xdr:row>97</xdr:row>
      <xdr:rowOff>86589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29954"/>
          <a:ext cx="838200" cy="18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151640</xdr:rowOff>
    </xdr:from>
    <xdr:to>
      <xdr:col>19</xdr:col>
      <xdr:colOff>177800</xdr:colOff>
      <xdr:row>97</xdr:row>
      <xdr:rowOff>86589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10840"/>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151640</xdr:rowOff>
    </xdr:from>
    <xdr:to>
      <xdr:col>15</xdr:col>
      <xdr:colOff>50800</xdr:colOff>
      <xdr:row>98</xdr:row>
      <xdr:rowOff>49006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10840"/>
          <a:ext cx="889000" cy="2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13551</xdr:rowOff>
    </xdr:from>
    <xdr:to>
      <xdr:col>10</xdr:col>
      <xdr:colOff>114300</xdr:colOff>
      <xdr:row>98</xdr:row>
      <xdr:rowOff>49006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15651"/>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19954</xdr:rowOff>
    </xdr:from>
    <xdr:to>
      <xdr:col>24</xdr:col>
      <xdr:colOff>114300</xdr:colOff>
      <xdr:row>96</xdr:row>
      <xdr:rowOff>121554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169831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35789</xdr:rowOff>
    </xdr:from>
    <xdr:to>
      <xdr:col>20</xdr:col>
      <xdr:colOff>38100</xdr:colOff>
      <xdr:row>97</xdr:row>
      <xdr:rowOff>137389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128516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100840</xdr:rowOff>
    </xdr:from>
    <xdr:to>
      <xdr:col>15</xdr:col>
      <xdr:colOff>101600</xdr:colOff>
      <xdr:row>97</xdr:row>
      <xdr:rowOff>30990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22117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169656</xdr:rowOff>
    </xdr:from>
    <xdr:to>
      <xdr:col>10</xdr:col>
      <xdr:colOff>165100</xdr:colOff>
      <xdr:row>98</xdr:row>
      <xdr:rowOff>99806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90933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134201</xdr:rowOff>
    </xdr:from>
    <xdr:to>
      <xdr:col>6</xdr:col>
      <xdr:colOff>38100</xdr:colOff>
      <xdr:row>98</xdr:row>
      <xdr:rowOff>64351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55478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137764</xdr:rowOff>
    </xdr:from>
    <xdr:to>
      <xdr:col>55</xdr:col>
      <xdr:colOff>0</xdr:colOff>
      <xdr:row>37</xdr:row>
      <xdr:rowOff>12389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09964"/>
          <a:ext cx="8382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137764</xdr:rowOff>
    </xdr:from>
    <xdr:to>
      <xdr:col>50</xdr:col>
      <xdr:colOff>114300</xdr:colOff>
      <xdr:row>36</xdr:row>
      <xdr:rowOff>170828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9964"/>
          <a:ext cx="889000" cy="3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150067</xdr:rowOff>
    </xdr:from>
    <xdr:to>
      <xdr:col>45</xdr:col>
      <xdr:colOff>177800</xdr:colOff>
      <xdr:row>36</xdr:row>
      <xdr:rowOff>170828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9367"/>
          <a:ext cx="889000" cy="36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150067</xdr:rowOff>
    </xdr:from>
    <xdr:to>
      <xdr:col>41</xdr:col>
      <xdr:colOff>50800</xdr:colOff>
      <xdr:row>37</xdr:row>
      <xdr:rowOff>96289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9367"/>
          <a:ext cx="889000" cy="4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133039</xdr:rowOff>
    </xdr:from>
    <xdr:to>
      <xdr:col>55</xdr:col>
      <xdr:colOff>50800</xdr:colOff>
      <xdr:row>37</xdr:row>
      <xdr:rowOff>63189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111466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86964</xdr:rowOff>
    </xdr:from>
    <xdr:to>
      <xdr:col>50</xdr:col>
      <xdr:colOff>165100</xdr:colOff>
      <xdr:row>37</xdr:row>
      <xdr:rowOff>17114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33641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120028</xdr:rowOff>
    </xdr:from>
    <xdr:to>
      <xdr:col>46</xdr:col>
      <xdr:colOff>38100</xdr:colOff>
      <xdr:row>37</xdr:row>
      <xdr:rowOff>50178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66705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99267</xdr:rowOff>
    </xdr:from>
    <xdr:to>
      <xdr:col>41</xdr:col>
      <xdr:colOff>101600</xdr:colOff>
      <xdr:row>35</xdr:row>
      <xdr:rowOff>29417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20544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45489</xdr:rowOff>
    </xdr:from>
    <xdr:to>
      <xdr:col>36</xdr:col>
      <xdr:colOff>165100</xdr:colOff>
      <xdr:row>37</xdr:row>
      <xdr:rowOff>147089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163616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68139</xdr:rowOff>
    </xdr:from>
    <xdr:to>
      <xdr:col>55</xdr:col>
      <xdr:colOff>0</xdr:colOff>
      <xdr:row>58</xdr:row>
      <xdr:rowOff>89378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2239"/>
          <a:ext cx="838200" cy="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86854</xdr:rowOff>
    </xdr:from>
    <xdr:to>
      <xdr:col>50</xdr:col>
      <xdr:colOff>114300</xdr:colOff>
      <xdr:row>58</xdr:row>
      <xdr:rowOff>89378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0954"/>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64011</xdr:rowOff>
    </xdr:from>
    <xdr:to>
      <xdr:col>45</xdr:col>
      <xdr:colOff>177800</xdr:colOff>
      <xdr:row>58</xdr:row>
      <xdr:rowOff>86854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08111"/>
          <a:ext cx="8890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47306</xdr:rowOff>
    </xdr:from>
    <xdr:to>
      <xdr:col>41</xdr:col>
      <xdr:colOff>50800</xdr:colOff>
      <xdr:row>58</xdr:row>
      <xdr:rowOff>64011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19956"/>
          <a:ext cx="889000" cy="18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17339</xdr:rowOff>
    </xdr:from>
    <xdr:to>
      <xdr:col>55</xdr:col>
      <xdr:colOff>50800</xdr:colOff>
      <xdr:row>58</xdr:row>
      <xdr:rowOff>118939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103716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38578</xdr:rowOff>
    </xdr:from>
    <xdr:to>
      <xdr:col>50</xdr:col>
      <xdr:colOff>165100</xdr:colOff>
      <xdr:row>58</xdr:row>
      <xdr:rowOff>140178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131305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36054</xdr:rowOff>
    </xdr:from>
    <xdr:to>
      <xdr:col>46</xdr:col>
      <xdr:colOff>38100</xdr:colOff>
      <xdr:row>58</xdr:row>
      <xdr:rowOff>137654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128781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13211</xdr:rowOff>
    </xdr:from>
    <xdr:to>
      <xdr:col>41</xdr:col>
      <xdr:colOff>101600</xdr:colOff>
      <xdr:row>58</xdr:row>
      <xdr:rowOff>114811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105938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5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167956</xdr:rowOff>
    </xdr:from>
    <xdr:to>
      <xdr:col>36</xdr:col>
      <xdr:colOff>165100</xdr:colOff>
      <xdr:row>57</xdr:row>
      <xdr:rowOff>98106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114633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4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28753</xdr:rowOff>
    </xdr:from>
    <xdr:to>
      <xdr:col>55</xdr:col>
      <xdr:colOff>0</xdr:colOff>
      <xdr:row>79</xdr:row>
      <xdr:rowOff>32905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3303"/>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154470</xdr:rowOff>
    </xdr:from>
    <xdr:to>
      <xdr:col>50</xdr:col>
      <xdr:colOff>114300</xdr:colOff>
      <xdr:row>79</xdr:row>
      <xdr:rowOff>32905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7570"/>
          <a:ext cx="889000" cy="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153594</xdr:rowOff>
    </xdr:from>
    <xdr:to>
      <xdr:col>45</xdr:col>
      <xdr:colOff>177800</xdr:colOff>
      <xdr:row>78</xdr:row>
      <xdr:rowOff>154470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669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120294</xdr:rowOff>
    </xdr:from>
    <xdr:to>
      <xdr:col>41</xdr:col>
      <xdr:colOff>50800</xdr:colOff>
      <xdr:row>78</xdr:row>
      <xdr:rowOff>153594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636144"/>
          <a:ext cx="889000" cy="8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149403</xdr:rowOff>
    </xdr:from>
    <xdr:to>
      <xdr:col>55</xdr:col>
      <xdr:colOff>50800</xdr:colOff>
      <xdr:row>79</xdr:row>
      <xdr:rowOff>79553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64330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153555</xdr:rowOff>
    </xdr:from>
    <xdr:to>
      <xdr:col>50</xdr:col>
      <xdr:colOff>165100</xdr:colOff>
      <xdr:row>79</xdr:row>
      <xdr:rowOff>83705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74832</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1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103670</xdr:rowOff>
    </xdr:from>
    <xdr:to>
      <xdr:col>46</xdr:col>
      <xdr:colOff>38100</xdr:colOff>
      <xdr:row>79</xdr:row>
      <xdr:rowOff>33820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24947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102794</xdr:rowOff>
    </xdr:from>
    <xdr:to>
      <xdr:col>41</xdr:col>
      <xdr:colOff>101600</xdr:colOff>
      <xdr:row>79</xdr:row>
      <xdr:rowOff>32944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24071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69494</xdr:rowOff>
    </xdr:from>
    <xdr:to>
      <xdr:col>36</xdr:col>
      <xdr:colOff>165100</xdr:colOff>
      <xdr:row>73</xdr:row>
      <xdr:rowOff>171094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16171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85519</xdr:rowOff>
    </xdr:from>
    <xdr:to>
      <xdr:col>55</xdr:col>
      <xdr:colOff>0</xdr:colOff>
      <xdr:row>98</xdr:row>
      <xdr:rowOff>93658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7619"/>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93658</xdr:rowOff>
    </xdr:from>
    <xdr:to>
      <xdr:col>50</xdr:col>
      <xdr:colOff>114300</xdr:colOff>
      <xdr:row>98</xdr:row>
      <xdr:rowOff>100710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5758"/>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79375</xdr:rowOff>
    </xdr:from>
    <xdr:to>
      <xdr:col>45</xdr:col>
      <xdr:colOff>177800</xdr:colOff>
      <xdr:row>98</xdr:row>
      <xdr:rowOff>100710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147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66953</xdr:rowOff>
    </xdr:from>
    <xdr:to>
      <xdr:col>41</xdr:col>
      <xdr:colOff>50800</xdr:colOff>
      <xdr:row>98</xdr:row>
      <xdr:rowOff>79375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69053"/>
          <a:ext cx="8890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34719</xdr:rowOff>
    </xdr:from>
    <xdr:to>
      <xdr:col>55</xdr:col>
      <xdr:colOff>50800</xdr:colOff>
      <xdr:row>98</xdr:row>
      <xdr:rowOff>136319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121096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42858</xdr:rowOff>
    </xdr:from>
    <xdr:to>
      <xdr:col>50</xdr:col>
      <xdr:colOff>165100</xdr:colOff>
      <xdr:row>98</xdr:row>
      <xdr:rowOff>144458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135585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49910</xdr:rowOff>
    </xdr:from>
    <xdr:to>
      <xdr:col>46</xdr:col>
      <xdr:colOff>38100</xdr:colOff>
      <xdr:row>98</xdr:row>
      <xdr:rowOff>151510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142637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28575</xdr:rowOff>
    </xdr:from>
    <xdr:to>
      <xdr:col>41</xdr:col>
      <xdr:colOff>101600</xdr:colOff>
      <xdr:row>98</xdr:row>
      <xdr:rowOff>130175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121302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16153</xdr:rowOff>
    </xdr:from>
    <xdr:to>
      <xdr:col>36</xdr:col>
      <xdr:colOff>165100</xdr:colOff>
      <xdr:row>98</xdr:row>
      <xdr:rowOff>117753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108880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167487</xdr:rowOff>
    </xdr:from>
    <xdr:to>
      <xdr:col>85</xdr:col>
      <xdr:colOff>127000</xdr:colOff>
      <xdr:row>39</xdr:row>
      <xdr:rowOff>29223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2587"/>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84849</xdr:rowOff>
    </xdr:from>
    <xdr:to>
      <xdr:col>81</xdr:col>
      <xdr:colOff>50800</xdr:colOff>
      <xdr:row>39</xdr:row>
      <xdr:rowOff>29223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9994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14440</xdr:rowOff>
    </xdr:from>
    <xdr:to>
      <xdr:col>76</xdr:col>
      <xdr:colOff>114300</xdr:colOff>
      <xdr:row>38</xdr:row>
      <xdr:rowOff>84849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29540"/>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14440</xdr:rowOff>
    </xdr:from>
    <xdr:to>
      <xdr:col>71</xdr:col>
      <xdr:colOff>177800</xdr:colOff>
      <xdr:row>38</xdr:row>
      <xdr:rowOff>84163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29540"/>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116687</xdr:rowOff>
    </xdr:from>
    <xdr:to>
      <xdr:col>85</xdr:col>
      <xdr:colOff>177800</xdr:colOff>
      <xdr:row>39</xdr:row>
      <xdr:rowOff>46837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149873</xdr:rowOff>
    </xdr:from>
    <xdr:to>
      <xdr:col>81</xdr:col>
      <xdr:colOff>101600</xdr:colOff>
      <xdr:row>39</xdr:row>
      <xdr:rowOff>80023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71150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34049</xdr:rowOff>
    </xdr:from>
    <xdr:to>
      <xdr:col>76</xdr:col>
      <xdr:colOff>165100</xdr:colOff>
      <xdr:row>38</xdr:row>
      <xdr:rowOff>135649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152176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135090</xdr:rowOff>
    </xdr:from>
    <xdr:to>
      <xdr:col>72</xdr:col>
      <xdr:colOff>38100</xdr:colOff>
      <xdr:row>38</xdr:row>
      <xdr:rowOff>65239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78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81767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33363</xdr:rowOff>
    </xdr:from>
    <xdr:to>
      <xdr:col>67</xdr:col>
      <xdr:colOff>101600</xdr:colOff>
      <xdr:row>38</xdr:row>
      <xdr:rowOff>134963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151490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20506</xdr:rowOff>
    </xdr:from>
    <xdr:to>
      <xdr:col>85</xdr:col>
      <xdr:colOff>127000</xdr:colOff>
      <xdr:row>78</xdr:row>
      <xdr:rowOff>22915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93606"/>
          <a:ext cx="8382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22915</xdr:rowOff>
    </xdr:from>
    <xdr:to>
      <xdr:col>81</xdr:col>
      <xdr:colOff>50800</xdr:colOff>
      <xdr:row>78</xdr:row>
      <xdr:rowOff>29158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6015"/>
          <a:ext cx="889000"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24606</xdr:rowOff>
    </xdr:from>
    <xdr:to>
      <xdr:col>76</xdr:col>
      <xdr:colOff>114300</xdr:colOff>
      <xdr:row>78</xdr:row>
      <xdr:rowOff>29158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97706"/>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24606</xdr:rowOff>
    </xdr:from>
    <xdr:to>
      <xdr:col>71</xdr:col>
      <xdr:colOff>177800</xdr:colOff>
      <xdr:row>78</xdr:row>
      <xdr:rowOff>34168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97706"/>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141156</xdr:rowOff>
    </xdr:from>
    <xdr:to>
      <xdr:col>85</xdr:col>
      <xdr:colOff>177800</xdr:colOff>
      <xdr:row>78</xdr:row>
      <xdr:rowOff>71306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143565</xdr:rowOff>
    </xdr:from>
    <xdr:to>
      <xdr:col>81</xdr:col>
      <xdr:colOff>101600</xdr:colOff>
      <xdr:row>78</xdr:row>
      <xdr:rowOff>73715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64842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149808</xdr:rowOff>
    </xdr:from>
    <xdr:to>
      <xdr:col>76</xdr:col>
      <xdr:colOff>165100</xdr:colOff>
      <xdr:row>78</xdr:row>
      <xdr:rowOff>79958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71085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145256</xdr:rowOff>
    </xdr:from>
    <xdr:to>
      <xdr:col>72</xdr:col>
      <xdr:colOff>38100</xdr:colOff>
      <xdr:row>78</xdr:row>
      <xdr:rowOff>75406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66533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154818</xdr:rowOff>
    </xdr:from>
    <xdr:to>
      <xdr:col>67</xdr:col>
      <xdr:colOff>101600</xdr:colOff>
      <xdr:row>78</xdr:row>
      <xdr:rowOff>84968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76095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71393</xdr:rowOff>
    </xdr:from>
    <xdr:to>
      <xdr:col>85</xdr:col>
      <xdr:colOff>127000</xdr:colOff>
      <xdr:row>98</xdr:row>
      <xdr:rowOff>111892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73493"/>
          <a:ext cx="8382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70853</xdr:rowOff>
    </xdr:from>
    <xdr:to>
      <xdr:col>81</xdr:col>
      <xdr:colOff>50800</xdr:colOff>
      <xdr:row>98</xdr:row>
      <xdr:rowOff>71393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295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70853</xdr:rowOff>
    </xdr:from>
    <xdr:to>
      <xdr:col>76</xdr:col>
      <xdr:colOff>114300</xdr:colOff>
      <xdr:row>98</xdr:row>
      <xdr:rowOff>122008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2953"/>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122008</xdr:rowOff>
    </xdr:from>
    <xdr:to>
      <xdr:col>71</xdr:col>
      <xdr:colOff>177800</xdr:colOff>
      <xdr:row>98</xdr:row>
      <xdr:rowOff>130984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4108"/>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61092</xdr:rowOff>
    </xdr:from>
    <xdr:to>
      <xdr:col>85</xdr:col>
      <xdr:colOff>177800</xdr:colOff>
      <xdr:row>98</xdr:row>
      <xdr:rowOff>162692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147469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7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20593</xdr:rowOff>
    </xdr:from>
    <xdr:to>
      <xdr:col>81</xdr:col>
      <xdr:colOff>101600</xdr:colOff>
      <xdr:row>98</xdr:row>
      <xdr:rowOff>122193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20053</xdr:rowOff>
    </xdr:from>
    <xdr:to>
      <xdr:col>76</xdr:col>
      <xdr:colOff>165100</xdr:colOff>
      <xdr:row>98</xdr:row>
      <xdr:rowOff>121653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112780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71208</xdr:rowOff>
    </xdr:from>
    <xdr:to>
      <xdr:col>72</xdr:col>
      <xdr:colOff>38100</xdr:colOff>
      <xdr:row>99</xdr:row>
      <xdr:rowOff>1358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163935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80184</xdr:rowOff>
    </xdr:from>
    <xdr:to>
      <xdr:col>67</xdr:col>
      <xdr:colOff>101600</xdr:colOff>
      <xdr:row>99</xdr:row>
      <xdr:rowOff>10334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168332</xdr:rowOff>
    </xdr:from>
    <xdr:to>
      <xdr:col>116</xdr:col>
      <xdr:colOff>63500</xdr:colOff>
      <xdr:row>38</xdr:row>
      <xdr:rowOff>18580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11982"/>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168332</xdr:rowOff>
    </xdr:from>
    <xdr:to>
      <xdr:col>111</xdr:col>
      <xdr:colOff>177800</xdr:colOff>
      <xdr:row>38</xdr:row>
      <xdr:rowOff>559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11982"/>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559</xdr:rowOff>
    </xdr:from>
    <xdr:to>
      <xdr:col>107</xdr:col>
      <xdr:colOff>50800</xdr:colOff>
      <xdr:row>38</xdr:row>
      <xdr:rowOff>32448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15659"/>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32448</xdr:rowOff>
    </xdr:from>
    <xdr:to>
      <xdr:col>102</xdr:col>
      <xdr:colOff>114300</xdr:colOff>
      <xdr:row>39</xdr:row>
      <xdr:rowOff>30600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47548"/>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139230</xdr:rowOff>
    </xdr:from>
    <xdr:to>
      <xdr:col>116</xdr:col>
      <xdr:colOff>114300</xdr:colOff>
      <xdr:row>38</xdr:row>
      <xdr:rowOff>69380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162107</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117532</xdr:rowOff>
    </xdr:from>
    <xdr:to>
      <xdr:col>112</xdr:col>
      <xdr:colOff>38100</xdr:colOff>
      <xdr:row>38</xdr:row>
      <xdr:rowOff>47682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64209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121209</xdr:rowOff>
    </xdr:from>
    <xdr:to>
      <xdr:col>107</xdr:col>
      <xdr:colOff>101600</xdr:colOff>
      <xdr:row>38</xdr:row>
      <xdr:rowOff>51359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67886</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153098</xdr:rowOff>
    </xdr:from>
    <xdr:to>
      <xdr:col>102</xdr:col>
      <xdr:colOff>165100</xdr:colOff>
      <xdr:row>38</xdr:row>
      <xdr:rowOff>83248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99775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151250</xdr:rowOff>
    </xdr:from>
    <xdr:to>
      <xdr:col>98</xdr:col>
      <xdr:colOff>38100</xdr:colOff>
      <xdr:row>39</xdr:row>
      <xdr:rowOff>81400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72527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113960</xdr:rowOff>
    </xdr:from>
    <xdr:to>
      <xdr:col>116</xdr:col>
      <xdr:colOff>63500</xdr:colOff>
      <xdr:row>58</xdr:row>
      <xdr:rowOff>114165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58060"/>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114165</xdr:rowOff>
    </xdr:from>
    <xdr:to>
      <xdr:col>111</xdr:col>
      <xdr:colOff>177800</xdr:colOff>
      <xdr:row>58</xdr:row>
      <xdr:rowOff>114371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5826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114371</xdr:rowOff>
    </xdr:from>
    <xdr:to>
      <xdr:col>107</xdr:col>
      <xdr:colOff>50800</xdr:colOff>
      <xdr:row>58</xdr:row>
      <xdr:rowOff>114622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58471"/>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114622</xdr:rowOff>
    </xdr:from>
    <xdr:to>
      <xdr:col>102</xdr:col>
      <xdr:colOff>114300</xdr:colOff>
      <xdr:row>58</xdr:row>
      <xdr:rowOff>114943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5872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63160</xdr:rowOff>
    </xdr:from>
    <xdr:to>
      <xdr:col>116</xdr:col>
      <xdr:colOff>114300</xdr:colOff>
      <xdr:row>58</xdr:row>
      <xdr:rowOff>164760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149537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63365</xdr:rowOff>
    </xdr:from>
    <xdr:to>
      <xdr:col>112</xdr:col>
      <xdr:colOff>38100</xdr:colOff>
      <xdr:row>58</xdr:row>
      <xdr:rowOff>164965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156092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63571</xdr:rowOff>
    </xdr:from>
    <xdr:to>
      <xdr:col>107</xdr:col>
      <xdr:colOff>101600</xdr:colOff>
      <xdr:row>58</xdr:row>
      <xdr:rowOff>165171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156298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63822</xdr:rowOff>
    </xdr:from>
    <xdr:to>
      <xdr:col>102</xdr:col>
      <xdr:colOff>165100</xdr:colOff>
      <xdr:row>58</xdr:row>
      <xdr:rowOff>165422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10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64143</xdr:rowOff>
    </xdr:from>
    <xdr:to>
      <xdr:col>98</xdr:col>
      <xdr:colOff>38100</xdr:colOff>
      <xdr:row>58</xdr:row>
      <xdr:rowOff>165743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156870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127521</xdr:rowOff>
    </xdr:from>
    <xdr:to>
      <xdr:col>116</xdr:col>
      <xdr:colOff>63500</xdr:colOff>
      <xdr:row>78</xdr:row>
      <xdr:rowOff>134493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00621"/>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114515</xdr:rowOff>
    </xdr:from>
    <xdr:to>
      <xdr:col>111</xdr:col>
      <xdr:colOff>177800</xdr:colOff>
      <xdr:row>78</xdr:row>
      <xdr:rowOff>134493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487615"/>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103366</xdr:rowOff>
    </xdr:from>
    <xdr:to>
      <xdr:col>107</xdr:col>
      <xdr:colOff>50800</xdr:colOff>
      <xdr:row>78</xdr:row>
      <xdr:rowOff>114515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476466"/>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84429</xdr:rowOff>
    </xdr:from>
    <xdr:to>
      <xdr:col>102</xdr:col>
      <xdr:colOff>114300</xdr:colOff>
      <xdr:row>78</xdr:row>
      <xdr:rowOff>103366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86079"/>
          <a:ext cx="889000" cy="19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76721</xdr:rowOff>
    </xdr:from>
    <xdr:to>
      <xdr:col>116</xdr:col>
      <xdr:colOff>114300</xdr:colOff>
      <xdr:row>79</xdr:row>
      <xdr:rowOff>6871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163098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83693</xdr:rowOff>
    </xdr:from>
    <xdr:to>
      <xdr:col>112</xdr:col>
      <xdr:colOff>38100</xdr:colOff>
      <xdr:row>79</xdr:row>
      <xdr:rowOff>13843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4970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4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63715</xdr:rowOff>
    </xdr:from>
    <xdr:to>
      <xdr:col>107</xdr:col>
      <xdr:colOff>101600</xdr:colOff>
      <xdr:row>78</xdr:row>
      <xdr:rowOff>165315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156442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2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52566</xdr:rowOff>
    </xdr:from>
    <xdr:to>
      <xdr:col>102</xdr:col>
      <xdr:colOff>165100</xdr:colOff>
      <xdr:row>78</xdr:row>
      <xdr:rowOff>154166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4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145293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33629</xdr:rowOff>
    </xdr:from>
    <xdr:to>
      <xdr:col>98</xdr:col>
      <xdr:colOff>38100</xdr:colOff>
      <xdr:row>77</xdr:row>
      <xdr:rowOff>135229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126356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528,714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円となっている。普通建設事業費は住民一人当たり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31,304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円で、一人当たりのコストは類似団体と比較して低い状況となっている。令和元年度に新庁舎建設等の大型の建設事業のほとんどが完了したことによる。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それ以外の建設工事等については、公共施設等総合管理計画に基づき、事業の取捨選択を徹底していくことで、事業費の抑制を目指している。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98,415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円で物価高騰対策関連事業等の減少により昨年より減となった。今後は補助金交付の適正性の精査を徹底し、見直し及び廃止を行うとともに、一部事務組合への補助金についても抑制に努める。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円で、令和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年度豪雨災害復旧工事により増となった。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扶助費については、一人当たり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114,048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円で、低所得者への給付金等の事業費増加により増となった。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積立金については、財政調整基金や廃棄物処理施設整備基金等の積立ができなかったことから、一人当たり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12,164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円と前年と比較して大幅減となっており、類似団体と比較しても低い状況にある。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今後は歳出全般の圧縮に努め、本市の財政規模に見合った財政調整基金の現状維持を目標に健全な財政運営を図る。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35,518
35,244
194.43
19,883,781
18,778,874
896,825
10,924,535
22,115,409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158559</xdr:rowOff>
    </xdr:from>
    <xdr:to>
      <xdr:col>24</xdr:col>
      <xdr:colOff>63500</xdr:colOff>
      <xdr:row>36</xdr:row>
      <xdr:rowOff>160655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0759"/>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160655</xdr:rowOff>
    </xdr:from>
    <xdr:to>
      <xdr:col>19</xdr:col>
      <xdr:colOff>177800</xdr:colOff>
      <xdr:row>37</xdr:row>
      <xdr:rowOff>10732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285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107886</xdr:rowOff>
    </xdr:from>
    <xdr:to>
      <xdr:col>15</xdr:col>
      <xdr:colOff>50800</xdr:colOff>
      <xdr:row>37</xdr:row>
      <xdr:rowOff>10732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0086"/>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91884</xdr:rowOff>
    </xdr:from>
    <xdr:to>
      <xdr:col>10</xdr:col>
      <xdr:colOff>114300</xdr:colOff>
      <xdr:row>36</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40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107759</xdr:rowOff>
    </xdr:from>
    <xdr:to>
      <xdr:col>24</xdr:col>
      <xdr:colOff>114300</xdr:colOff>
      <xdr:row>37</xdr:row>
      <xdr:rowOff>37909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86186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109855</xdr:rowOff>
    </xdr:from>
    <xdr:to>
      <xdr:col>20</xdr:col>
      <xdr:colOff>38100</xdr:colOff>
      <xdr:row>37</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31132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131382</xdr:rowOff>
    </xdr:from>
    <xdr:to>
      <xdr:col>15</xdr:col>
      <xdr:colOff>101600</xdr:colOff>
      <xdr:row>37</xdr:row>
      <xdr:rowOff>61532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52659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57086</xdr:rowOff>
    </xdr:from>
    <xdr:to>
      <xdr:col>10</xdr:col>
      <xdr:colOff>165100</xdr:colOff>
      <xdr:row>36</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41084</xdr:rowOff>
    </xdr:from>
    <xdr:to>
      <xdr:col>6</xdr:col>
      <xdr:colOff>38100</xdr:colOff>
      <xdr:row>36</xdr:row>
      <xdr:rowOff>142684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122878</xdr:rowOff>
    </xdr:from>
    <xdr:to>
      <xdr:col>24</xdr:col>
      <xdr:colOff>63500</xdr:colOff>
      <xdr:row>58</xdr:row>
      <xdr:rowOff>125713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66978"/>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122878</xdr:rowOff>
    </xdr:from>
    <xdr:to>
      <xdr:col>19</xdr:col>
      <xdr:colOff>177800</xdr:colOff>
      <xdr:row>58</xdr:row>
      <xdr:rowOff>128394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6978"/>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24065</xdr:rowOff>
    </xdr:from>
    <xdr:to>
      <xdr:col>15</xdr:col>
      <xdr:colOff>50800</xdr:colOff>
      <xdr:row>58</xdr:row>
      <xdr:rowOff>128394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8165"/>
          <a:ext cx="8890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24065</xdr:rowOff>
    </xdr:from>
    <xdr:to>
      <xdr:col>10</xdr:col>
      <xdr:colOff>114300</xdr:colOff>
      <xdr:row>58</xdr:row>
      <xdr:rowOff>154555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8165"/>
          <a:ext cx="889000" cy="1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74913</xdr:rowOff>
    </xdr:from>
    <xdr:to>
      <xdr:col>24</xdr:col>
      <xdr:colOff>114300</xdr:colOff>
      <xdr:row>59</xdr:row>
      <xdr:rowOff>5063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161290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72078</xdr:rowOff>
    </xdr:from>
    <xdr:to>
      <xdr:col>20</xdr:col>
      <xdr:colOff>38100</xdr:colOff>
      <xdr:row>59</xdr:row>
      <xdr:rowOff>2228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164805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77594</xdr:rowOff>
    </xdr:from>
    <xdr:to>
      <xdr:col>15</xdr:col>
      <xdr:colOff>101600</xdr:colOff>
      <xdr:row>59</xdr:row>
      <xdr:rowOff>7744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170321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144715</xdr:rowOff>
    </xdr:from>
    <xdr:to>
      <xdr:col>10</xdr:col>
      <xdr:colOff>165100</xdr:colOff>
      <xdr:row>58</xdr:row>
      <xdr:rowOff>74865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65992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103755</xdr:rowOff>
    </xdr:from>
    <xdr:to>
      <xdr:col>6</xdr:col>
      <xdr:colOff>38100</xdr:colOff>
      <xdr:row>59</xdr:row>
      <xdr:rowOff>33905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25032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464</xdr:rowOff>
    </xdr:from>
    <xdr:to>
      <xdr:col>24</xdr:col>
      <xdr:colOff>63500</xdr:colOff>
      <xdr:row>76</xdr:row>
      <xdr:rowOff>67050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0664"/>
          <a:ext cx="838200" cy="6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23475</xdr:rowOff>
    </xdr:from>
    <xdr:to>
      <xdr:col>19</xdr:col>
      <xdr:colOff>177800</xdr:colOff>
      <xdr:row>76</xdr:row>
      <xdr:rowOff>67050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53675"/>
          <a:ext cx="889000" cy="4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23475</xdr:rowOff>
    </xdr:from>
    <xdr:to>
      <xdr:col>15</xdr:col>
      <xdr:colOff>50800</xdr:colOff>
      <xdr:row>76</xdr:row>
      <xdr:rowOff>128333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3675"/>
          <a:ext cx="889000" cy="10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128333</xdr:rowOff>
    </xdr:from>
    <xdr:to>
      <xdr:col>10</xdr:col>
      <xdr:colOff>114300</xdr:colOff>
      <xdr:row>76</xdr:row>
      <xdr:rowOff>158747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8533"/>
          <a:ext cx="8890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121114</xdr:rowOff>
    </xdr:from>
    <xdr:to>
      <xdr:col>24</xdr:col>
      <xdr:colOff>114300</xdr:colOff>
      <xdr:row>76</xdr:row>
      <xdr:rowOff>51265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9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99541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5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16250</xdr:rowOff>
    </xdr:from>
    <xdr:to>
      <xdr:col>20</xdr:col>
      <xdr:colOff>38100</xdr:colOff>
      <xdr:row>76</xdr:row>
      <xdr:rowOff>117850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108977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144125</xdr:rowOff>
    </xdr:from>
    <xdr:to>
      <xdr:col>15</xdr:col>
      <xdr:colOff>101600</xdr:colOff>
      <xdr:row>76</xdr:row>
      <xdr:rowOff>74275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65402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77533</xdr:rowOff>
    </xdr:from>
    <xdr:to>
      <xdr:col>10</xdr:col>
      <xdr:colOff>165100</xdr:colOff>
      <xdr:row>77</xdr:row>
      <xdr:rowOff>7683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170260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107947</xdr:rowOff>
    </xdr:from>
    <xdr:to>
      <xdr:col>6</xdr:col>
      <xdr:colOff>38100</xdr:colOff>
      <xdr:row>77</xdr:row>
      <xdr:rowOff>38097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29224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76355</xdr:rowOff>
    </xdr:from>
    <xdr:to>
      <xdr:col>24</xdr:col>
      <xdr:colOff>63500</xdr:colOff>
      <xdr:row>97</xdr:row>
      <xdr:rowOff>82065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07005"/>
          <a:ext cx="8382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76355</xdr:rowOff>
    </xdr:from>
    <xdr:to>
      <xdr:col>19</xdr:col>
      <xdr:colOff>177800</xdr:colOff>
      <xdr:row>97</xdr:row>
      <xdr:rowOff>117494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07005"/>
          <a:ext cx="889000" cy="4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117494</xdr:rowOff>
    </xdr:from>
    <xdr:to>
      <xdr:col>15</xdr:col>
      <xdr:colOff>50800</xdr:colOff>
      <xdr:row>97</xdr:row>
      <xdr:rowOff>154194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8144"/>
          <a:ext cx="889000" cy="3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154194</xdr:rowOff>
    </xdr:from>
    <xdr:to>
      <xdr:col>10</xdr:col>
      <xdr:colOff>114300</xdr:colOff>
      <xdr:row>98</xdr:row>
      <xdr:rowOff>3665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84844"/>
          <a:ext cx="889000" cy="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31265</xdr:rowOff>
    </xdr:from>
    <xdr:to>
      <xdr:col>24</xdr:col>
      <xdr:colOff>114300</xdr:colOff>
      <xdr:row>97</xdr:row>
      <xdr:rowOff>132865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117642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25555</xdr:rowOff>
    </xdr:from>
    <xdr:to>
      <xdr:col>20</xdr:col>
      <xdr:colOff>38100</xdr:colOff>
      <xdr:row>97</xdr:row>
      <xdr:rowOff>127155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118282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66694</xdr:rowOff>
    </xdr:from>
    <xdr:to>
      <xdr:col>15</xdr:col>
      <xdr:colOff>101600</xdr:colOff>
      <xdr:row>97</xdr:row>
      <xdr:rowOff>168294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159421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103394</xdr:rowOff>
    </xdr:from>
    <xdr:to>
      <xdr:col>10</xdr:col>
      <xdr:colOff>165100</xdr:colOff>
      <xdr:row>98</xdr:row>
      <xdr:rowOff>33544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3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24671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124315</xdr:rowOff>
    </xdr:from>
    <xdr:to>
      <xdr:col>6</xdr:col>
      <xdr:colOff>38100</xdr:colOff>
      <xdr:row>98</xdr:row>
      <xdr:rowOff>54465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45592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52832</xdr:rowOff>
    </xdr:from>
    <xdr:to>
      <xdr:col>55</xdr:col>
      <xdr:colOff>0</xdr:colOff>
      <xdr:row>39</xdr:row>
      <xdr:rowOff>53159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3938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53159</xdr:rowOff>
    </xdr:from>
    <xdr:to>
      <xdr:col>50</xdr:col>
      <xdr:colOff>114300</xdr:colOff>
      <xdr:row>39</xdr:row>
      <xdr:rowOff>53811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3970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53811</xdr:rowOff>
    </xdr:from>
    <xdr:to>
      <xdr:col>45</xdr:col>
      <xdr:colOff>177800</xdr:colOff>
      <xdr:row>39</xdr:row>
      <xdr:rowOff>54139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40361"/>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54139</xdr:rowOff>
    </xdr:from>
    <xdr:to>
      <xdr:col>41</xdr:col>
      <xdr:colOff>50800</xdr:colOff>
      <xdr:row>39</xdr:row>
      <xdr:rowOff>54791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4068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2032</xdr:rowOff>
    </xdr:from>
    <xdr:to>
      <xdr:col>55</xdr:col>
      <xdr:colOff>50800</xdr:colOff>
      <xdr:row>39</xdr:row>
      <xdr:rowOff>103632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88409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2359</xdr:rowOff>
    </xdr:from>
    <xdr:to>
      <xdr:col>50</xdr:col>
      <xdr:colOff>165100</xdr:colOff>
      <xdr:row>39</xdr:row>
      <xdr:rowOff>103959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95086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3011</xdr:rowOff>
    </xdr:from>
    <xdr:to>
      <xdr:col>46</xdr:col>
      <xdr:colOff>38100</xdr:colOff>
      <xdr:row>39</xdr:row>
      <xdr:rowOff>104611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95738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3339</xdr:rowOff>
    </xdr:from>
    <xdr:to>
      <xdr:col>41</xdr:col>
      <xdr:colOff>101600</xdr:colOff>
      <xdr:row>39</xdr:row>
      <xdr:rowOff>104939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96066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3991</xdr:rowOff>
    </xdr:from>
    <xdr:to>
      <xdr:col>36</xdr:col>
      <xdr:colOff>165100</xdr:colOff>
      <xdr:row>39</xdr:row>
      <xdr:rowOff>105591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96718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56215</xdr:rowOff>
    </xdr:from>
    <xdr:to>
      <xdr:col>55</xdr:col>
      <xdr:colOff>0</xdr:colOff>
      <xdr:row>58</xdr:row>
      <xdr:rowOff>65580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00315"/>
          <a:ext cx="8382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56215</xdr:rowOff>
    </xdr:from>
    <xdr:to>
      <xdr:col>50</xdr:col>
      <xdr:colOff>114300</xdr:colOff>
      <xdr:row>58</xdr:row>
      <xdr:rowOff>67638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00315"/>
          <a:ext cx="889000" cy="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57960</xdr:rowOff>
    </xdr:from>
    <xdr:to>
      <xdr:col>45</xdr:col>
      <xdr:colOff>177800</xdr:colOff>
      <xdr:row>58</xdr:row>
      <xdr:rowOff>67638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02060"/>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57960</xdr:rowOff>
    </xdr:from>
    <xdr:to>
      <xdr:col>41</xdr:col>
      <xdr:colOff>50800</xdr:colOff>
      <xdr:row>58</xdr:row>
      <xdr:rowOff>81719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02060"/>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14780</xdr:rowOff>
    </xdr:from>
    <xdr:to>
      <xdr:col>55</xdr:col>
      <xdr:colOff>50800</xdr:colOff>
      <xdr:row>58</xdr:row>
      <xdr:rowOff>116380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101157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5415</xdr:rowOff>
    </xdr:from>
    <xdr:to>
      <xdr:col>50</xdr:col>
      <xdr:colOff>165100</xdr:colOff>
      <xdr:row>58</xdr:row>
      <xdr:rowOff>107015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98142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16838</xdr:rowOff>
    </xdr:from>
    <xdr:to>
      <xdr:col>46</xdr:col>
      <xdr:colOff>38100</xdr:colOff>
      <xdr:row>58</xdr:row>
      <xdr:rowOff>118438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109565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7160</xdr:rowOff>
    </xdr:from>
    <xdr:to>
      <xdr:col>41</xdr:col>
      <xdr:colOff>101600</xdr:colOff>
      <xdr:row>58</xdr:row>
      <xdr:rowOff>108760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99887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30919</xdr:rowOff>
    </xdr:from>
    <xdr:to>
      <xdr:col>36</xdr:col>
      <xdr:colOff>165100</xdr:colOff>
      <xdr:row>58</xdr:row>
      <xdr:rowOff>132519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123646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65753</xdr:rowOff>
    </xdr:from>
    <xdr:to>
      <xdr:col>55</xdr:col>
      <xdr:colOff>0</xdr:colOff>
      <xdr:row>78</xdr:row>
      <xdr:rowOff>80904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38853"/>
          <a:ext cx="8382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34616</xdr:rowOff>
    </xdr:from>
    <xdr:to>
      <xdr:col>50</xdr:col>
      <xdr:colOff>114300</xdr:colOff>
      <xdr:row>78</xdr:row>
      <xdr:rowOff>65753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07716"/>
          <a:ext cx="889000" cy="3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20627</xdr:rowOff>
    </xdr:from>
    <xdr:to>
      <xdr:col>45</xdr:col>
      <xdr:colOff>177800</xdr:colOff>
      <xdr:row>78</xdr:row>
      <xdr:rowOff>34616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3727"/>
          <a:ext cx="8890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20627</xdr:rowOff>
    </xdr:from>
    <xdr:to>
      <xdr:col>41</xdr:col>
      <xdr:colOff>50800</xdr:colOff>
      <xdr:row>78</xdr:row>
      <xdr:rowOff>88306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3727"/>
          <a:ext cx="8890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30104</xdr:rowOff>
    </xdr:from>
    <xdr:to>
      <xdr:col>55</xdr:col>
      <xdr:colOff>50800</xdr:colOff>
      <xdr:row>78</xdr:row>
      <xdr:rowOff>131704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116481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14953</xdr:rowOff>
    </xdr:from>
    <xdr:to>
      <xdr:col>50</xdr:col>
      <xdr:colOff>165100</xdr:colOff>
      <xdr:row>78</xdr:row>
      <xdr:rowOff>116553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107680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155266</xdr:rowOff>
    </xdr:from>
    <xdr:to>
      <xdr:col>46</xdr:col>
      <xdr:colOff>38100</xdr:colOff>
      <xdr:row>78</xdr:row>
      <xdr:rowOff>85416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76543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141277</xdr:rowOff>
    </xdr:from>
    <xdr:to>
      <xdr:col>41</xdr:col>
      <xdr:colOff>101600</xdr:colOff>
      <xdr:row>78</xdr:row>
      <xdr:rowOff>71427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62554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37506</xdr:rowOff>
    </xdr:from>
    <xdr:to>
      <xdr:col>36</xdr:col>
      <xdr:colOff>165100</xdr:colOff>
      <xdr:row>78</xdr:row>
      <xdr:rowOff>139106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130233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23160</xdr:rowOff>
    </xdr:from>
    <xdr:to>
      <xdr:col>55</xdr:col>
      <xdr:colOff>0</xdr:colOff>
      <xdr:row>97</xdr:row>
      <xdr:rowOff>50402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3810"/>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46371</xdr:rowOff>
    </xdr:from>
    <xdr:to>
      <xdr:col>50</xdr:col>
      <xdr:colOff>114300</xdr:colOff>
      <xdr:row>97</xdr:row>
      <xdr:rowOff>50402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77021"/>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46371</xdr:rowOff>
    </xdr:from>
    <xdr:to>
      <xdr:col>45</xdr:col>
      <xdr:colOff>177800</xdr:colOff>
      <xdr:row>97</xdr:row>
      <xdr:rowOff>99566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77021"/>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93805</xdr:rowOff>
    </xdr:from>
    <xdr:to>
      <xdr:col>41</xdr:col>
      <xdr:colOff>50800</xdr:colOff>
      <xdr:row>97</xdr:row>
      <xdr:rowOff>99566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3005"/>
          <a:ext cx="889000" cy="17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143810</xdr:rowOff>
    </xdr:from>
    <xdr:to>
      <xdr:col>55</xdr:col>
      <xdr:colOff>50800</xdr:colOff>
      <xdr:row>97</xdr:row>
      <xdr:rowOff>73960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122237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171052</xdr:rowOff>
    </xdr:from>
    <xdr:to>
      <xdr:col>50</xdr:col>
      <xdr:colOff>165100</xdr:colOff>
      <xdr:row>97</xdr:row>
      <xdr:rowOff>101202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92329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167021</xdr:rowOff>
    </xdr:from>
    <xdr:to>
      <xdr:col>46</xdr:col>
      <xdr:colOff>38100</xdr:colOff>
      <xdr:row>97</xdr:row>
      <xdr:rowOff>97171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88298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48766</xdr:rowOff>
    </xdr:from>
    <xdr:to>
      <xdr:col>41</xdr:col>
      <xdr:colOff>101600</xdr:colOff>
      <xdr:row>97</xdr:row>
      <xdr:rowOff>150366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7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43005</xdr:rowOff>
    </xdr:from>
    <xdr:to>
      <xdr:col>36</xdr:col>
      <xdr:colOff>165100</xdr:colOff>
      <xdr:row>96</xdr:row>
      <xdr:rowOff>144605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7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117754</xdr:rowOff>
    </xdr:from>
    <xdr:to>
      <xdr:col>85</xdr:col>
      <xdr:colOff>127000</xdr:colOff>
      <xdr:row>35</xdr:row>
      <xdr:rowOff>145095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18504"/>
          <a:ext cx="8382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117754</xdr:rowOff>
    </xdr:from>
    <xdr:to>
      <xdr:col>81</xdr:col>
      <xdr:colOff>50800</xdr:colOff>
      <xdr:row>35</xdr:row>
      <xdr:rowOff>138763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18504"/>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136911</xdr:rowOff>
    </xdr:from>
    <xdr:to>
      <xdr:col>76</xdr:col>
      <xdr:colOff>114300</xdr:colOff>
      <xdr:row>35</xdr:row>
      <xdr:rowOff>138763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37661"/>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133345</xdr:rowOff>
    </xdr:from>
    <xdr:to>
      <xdr:col>71</xdr:col>
      <xdr:colOff>177800</xdr:colOff>
      <xdr:row>35</xdr:row>
      <xdr:rowOff>136911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34095"/>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94295</xdr:rowOff>
    </xdr:from>
    <xdr:to>
      <xdr:col>85</xdr:col>
      <xdr:colOff>177800</xdr:colOff>
      <xdr:row>36</xdr:row>
      <xdr:rowOff>24445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72722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66954</xdr:rowOff>
    </xdr:from>
    <xdr:to>
      <xdr:col>81</xdr:col>
      <xdr:colOff>101600</xdr:colOff>
      <xdr:row>35</xdr:row>
      <xdr:rowOff>168554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159681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87963</xdr:rowOff>
    </xdr:from>
    <xdr:to>
      <xdr:col>76</xdr:col>
      <xdr:colOff>165100</xdr:colOff>
      <xdr:row>36</xdr:row>
      <xdr:rowOff>18113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86111</xdr:rowOff>
    </xdr:from>
    <xdr:to>
      <xdr:col>72</xdr:col>
      <xdr:colOff>38100</xdr:colOff>
      <xdr:row>36</xdr:row>
      <xdr:rowOff>16261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82545</xdr:rowOff>
    </xdr:from>
    <xdr:to>
      <xdr:col>67</xdr:col>
      <xdr:colOff>101600</xdr:colOff>
      <xdr:row>36</xdr:row>
      <xdr:rowOff>12695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131466</xdr:rowOff>
    </xdr:from>
    <xdr:to>
      <xdr:col>85</xdr:col>
      <xdr:colOff>127000</xdr:colOff>
      <xdr:row>57</xdr:row>
      <xdr:rowOff>143522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4116"/>
          <a:ext cx="8382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134237</xdr:rowOff>
    </xdr:from>
    <xdr:to>
      <xdr:col>81</xdr:col>
      <xdr:colOff>50800</xdr:colOff>
      <xdr:row>57</xdr:row>
      <xdr:rowOff>143522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06887"/>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125605</xdr:rowOff>
    </xdr:from>
    <xdr:to>
      <xdr:col>76</xdr:col>
      <xdr:colOff>114300</xdr:colOff>
      <xdr:row>57</xdr:row>
      <xdr:rowOff>134237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98255"/>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4145</xdr:rowOff>
    </xdr:from>
    <xdr:to>
      <xdr:col>71</xdr:col>
      <xdr:colOff>177800</xdr:colOff>
      <xdr:row>57</xdr:row>
      <xdr:rowOff>125605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05345"/>
          <a:ext cx="889000" cy="2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80666</xdr:rowOff>
    </xdr:from>
    <xdr:to>
      <xdr:col>85</xdr:col>
      <xdr:colOff>177800</xdr:colOff>
      <xdr:row>58</xdr:row>
      <xdr:rowOff>10816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167043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92722</xdr:rowOff>
    </xdr:from>
    <xdr:to>
      <xdr:col>81</xdr:col>
      <xdr:colOff>101600</xdr:colOff>
      <xdr:row>58</xdr:row>
      <xdr:rowOff>22872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13999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83437</xdr:rowOff>
    </xdr:from>
    <xdr:to>
      <xdr:col>76</xdr:col>
      <xdr:colOff>165100</xdr:colOff>
      <xdr:row>58</xdr:row>
      <xdr:rowOff>13587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4714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74805</xdr:rowOff>
    </xdr:from>
    <xdr:to>
      <xdr:col>72</xdr:col>
      <xdr:colOff>38100</xdr:colOff>
      <xdr:row>58</xdr:row>
      <xdr:rowOff>4955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124795</xdr:rowOff>
    </xdr:from>
    <xdr:to>
      <xdr:col>67</xdr:col>
      <xdr:colOff>101600</xdr:colOff>
      <xdr:row>56</xdr:row>
      <xdr:rowOff>54945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71472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32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167487</xdr:rowOff>
    </xdr:from>
    <xdr:to>
      <xdr:col>85</xdr:col>
      <xdr:colOff>127000</xdr:colOff>
      <xdr:row>79</xdr:row>
      <xdr:rowOff>29223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40587"/>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84849</xdr:rowOff>
    </xdr:from>
    <xdr:to>
      <xdr:col>81</xdr:col>
      <xdr:colOff>50800</xdr:colOff>
      <xdr:row>79</xdr:row>
      <xdr:rowOff>29223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5794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14439</xdr:rowOff>
    </xdr:from>
    <xdr:to>
      <xdr:col>76</xdr:col>
      <xdr:colOff>114300</xdr:colOff>
      <xdr:row>78</xdr:row>
      <xdr:rowOff>84849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87539"/>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14439</xdr:rowOff>
    </xdr:from>
    <xdr:to>
      <xdr:col>71</xdr:col>
      <xdr:colOff>177800</xdr:colOff>
      <xdr:row>78</xdr:row>
      <xdr:rowOff>84162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87539"/>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116687</xdr:rowOff>
    </xdr:from>
    <xdr:to>
      <xdr:col>85</xdr:col>
      <xdr:colOff>177800</xdr:colOff>
      <xdr:row>79</xdr:row>
      <xdr:rowOff>46837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149873</xdr:rowOff>
    </xdr:from>
    <xdr:to>
      <xdr:col>81</xdr:col>
      <xdr:colOff>101600</xdr:colOff>
      <xdr:row>79</xdr:row>
      <xdr:rowOff>80023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71150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34049</xdr:rowOff>
    </xdr:from>
    <xdr:to>
      <xdr:col>76</xdr:col>
      <xdr:colOff>165100</xdr:colOff>
      <xdr:row>78</xdr:row>
      <xdr:rowOff>135649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152176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135089</xdr:rowOff>
    </xdr:from>
    <xdr:to>
      <xdr:col>72</xdr:col>
      <xdr:colOff>38100</xdr:colOff>
      <xdr:row>78</xdr:row>
      <xdr:rowOff>65239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81766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1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33362</xdr:rowOff>
    </xdr:from>
    <xdr:to>
      <xdr:col>67</xdr:col>
      <xdr:colOff>101600</xdr:colOff>
      <xdr:row>78</xdr:row>
      <xdr:rowOff>134962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151489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20506</xdr:rowOff>
    </xdr:from>
    <xdr:to>
      <xdr:col>85</xdr:col>
      <xdr:colOff>127000</xdr:colOff>
      <xdr:row>98</xdr:row>
      <xdr:rowOff>22915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22606"/>
          <a:ext cx="8382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22915</xdr:rowOff>
    </xdr:from>
    <xdr:to>
      <xdr:col>81</xdr:col>
      <xdr:colOff>50800</xdr:colOff>
      <xdr:row>98</xdr:row>
      <xdr:rowOff>29158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25015"/>
          <a:ext cx="889000"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24606</xdr:rowOff>
    </xdr:from>
    <xdr:to>
      <xdr:col>76</xdr:col>
      <xdr:colOff>114300</xdr:colOff>
      <xdr:row>98</xdr:row>
      <xdr:rowOff>29158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26706"/>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24606</xdr:rowOff>
    </xdr:from>
    <xdr:to>
      <xdr:col>71</xdr:col>
      <xdr:colOff>177800</xdr:colOff>
      <xdr:row>98</xdr:row>
      <xdr:rowOff>34168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26706"/>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141156</xdr:rowOff>
    </xdr:from>
    <xdr:to>
      <xdr:col>85</xdr:col>
      <xdr:colOff>177800</xdr:colOff>
      <xdr:row>98</xdr:row>
      <xdr:rowOff>71306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143565</xdr:rowOff>
    </xdr:from>
    <xdr:to>
      <xdr:col>81</xdr:col>
      <xdr:colOff>101600</xdr:colOff>
      <xdr:row>98</xdr:row>
      <xdr:rowOff>73715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64842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149808</xdr:rowOff>
    </xdr:from>
    <xdr:to>
      <xdr:col>76</xdr:col>
      <xdr:colOff>165100</xdr:colOff>
      <xdr:row>98</xdr:row>
      <xdr:rowOff>79958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71085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7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145256</xdr:rowOff>
    </xdr:from>
    <xdr:to>
      <xdr:col>72</xdr:col>
      <xdr:colOff>38100</xdr:colOff>
      <xdr:row>98</xdr:row>
      <xdr:rowOff>75406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154818</xdr:rowOff>
    </xdr:from>
    <xdr:to>
      <xdr:col>67</xdr:col>
      <xdr:colOff>101600</xdr:colOff>
      <xdr:row>98</xdr:row>
      <xdr:rowOff>84968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76095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7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民生費については一人当たり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205,454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低所得世帯給付金に係る事業費の増加等により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50,106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新型コロナウイルスワクチン接種に係る事業費の減少等により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％減となって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12,860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消費喚起事業、中小企業への制度融資の減少等により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39,301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小中学校等の整備に係る事業費の増加等により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財政調整基金残高は、適切な財源の確保と歳出の精査により、近年取崩しを回避していたが、令和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年度は取崩しを行った。今後の行財政運営及び大規模災害に備え、現在の残高維持が必要である。</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実質単年度収支は、物価高への対応や社会保障関係費の増大により赤字となった。</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今後は、積極的な行財政改革を推進し、歳出の削減に努めるとともに財政基盤強化に努める。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水道事業会計においては、令和２年度から耐震補強にかかる大型事業が増加したことによる事業費が増加しており、</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令和元年度と比較すると</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黒字額が減少している。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国民健康保険特別会計（事業勘定）においては、毎年一般会計から赤字補填を行わざるを得ず財政を圧迫している状況が続いている。介護保険特別会計は、令和２年度から保険料改定の影響により黒字額の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その他の公営企業会計では、いずれも独立採算制を目標としているものの、一般会計からの繰出により維持されている会計となっている。（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伊予港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上屋特別会計、国民健康保険特別会計（診療施設勘定）以外の全て）</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今後も、各会計において独立採算制の原則のもと、財政健全化に向けた取り組みを進めることで市全体として健全な財政を維持していく必要がある。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赤字決算に至った会計はないが、一般会計から独立した運営は困難を極めており、公営企業法適用を機に、経営戦略による中長期的な改革が必要である。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経営手法としてのＰＦＩや民間委託を検討をするものの、実態とそぐわないとの見解もあり、多くは実施には至っていない。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今後は、市総合計画に基づいた事業を実施し、予算においてはこれまでより一層の予算の厳格なシーリングを行い、一般会計からの繰出金・補助金・出資金を抑制しつつ、黒字の維持に努める。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6" customWidth="1"/>
    <col min="12" max="12" width="2.26953125" style="176" customWidth="1"/>
    <col min="13" max="17" width="2.36328125" style="176" customWidth="1"/>
    <col min="18" max="119" width="2.08984375" style="176" customWidth="1"/>
    <col min="120" max="16384" width="0" style="176"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77</v>
      </c>
      <c r="C2" s="178"/>
      <c r="D2" s="179"/>
    </row>
    <row r="3" spans="1:119" ht="18.75" customHeight="1" thickBot="1" x14ac:dyDescent="0.25">
      <c r="A3" s="177"/>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19883781</v>
      </c>
      <c r="BO4" s="407"/>
      <c r="BP4" s="407"/>
      <c r="BQ4" s="407"/>
      <c r="BR4" s="407"/>
      <c r="BS4" s="407"/>
      <c r="BT4" s="407"/>
      <c r="BU4" s="408"/>
      <c r="BV4" s="406">
        <v>19555209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8.9</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18778874</v>
      </c>
      <c r="BO5" s="444"/>
      <c r="BP5" s="444"/>
      <c r="BQ5" s="444"/>
      <c r="BR5" s="444"/>
      <c r="BS5" s="444"/>
      <c r="BT5" s="444"/>
      <c r="BU5" s="445"/>
      <c r="BV5" s="443">
        <v>18385100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89.4</v>
      </c>
      <c r="CU5" s="441"/>
      <c r="CV5" s="441"/>
      <c r="CW5" s="441"/>
      <c r="CX5" s="441"/>
      <c r="CY5" s="441"/>
      <c r="CZ5" s="441"/>
      <c r="DA5" s="442"/>
      <c r="DB5" s="440">
        <v>89.7</v>
      </c>
      <c r="DC5" s="441"/>
      <c r="DD5" s="441"/>
      <c r="DE5" s="441"/>
      <c r="DF5" s="441"/>
      <c r="DG5" s="441"/>
      <c r="DH5" s="441"/>
      <c r="DI5" s="442"/>
    </row>
    <row r="6" spans="1:119" ht="18.75" customHeight="1" x14ac:dyDescent="0.2">
      <c r="A6" s="177"/>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1104907</v>
      </c>
      <c r="BO6" s="444"/>
      <c r="BP6" s="444"/>
      <c r="BQ6" s="444"/>
      <c r="BR6" s="444"/>
      <c r="BS6" s="444"/>
      <c r="BT6" s="444"/>
      <c r="BU6" s="445"/>
      <c r="BV6" s="443">
        <v>1170109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90.8</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208082</v>
      </c>
      <c r="BO7" s="444"/>
      <c r="BP7" s="444"/>
      <c r="BQ7" s="444"/>
      <c r="BR7" s="444"/>
      <c r="BS7" s="444"/>
      <c r="BT7" s="444"/>
      <c r="BU7" s="445"/>
      <c r="BV7" s="443">
        <v>205841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10924535</v>
      </c>
      <c r="CU7" s="444"/>
      <c r="CV7" s="444"/>
      <c r="CW7" s="444"/>
      <c r="CX7" s="444"/>
      <c r="CY7" s="444"/>
      <c r="CZ7" s="444"/>
      <c r="DA7" s="445"/>
      <c r="DB7" s="443">
        <v>10852420</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896825</v>
      </c>
      <c r="BO8" s="444"/>
      <c r="BP8" s="444"/>
      <c r="BQ8" s="444"/>
      <c r="BR8" s="444"/>
      <c r="BS8" s="444"/>
      <c r="BT8" s="444"/>
      <c r="BU8" s="445"/>
      <c r="BV8" s="443">
        <v>964268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v>
      </c>
      <c r="CU8" s="484"/>
      <c r="CV8" s="484"/>
      <c r="CW8" s="484"/>
      <c r="CX8" s="484"/>
      <c r="CY8" s="484"/>
      <c r="CZ8" s="484"/>
      <c r="DA8" s="485"/>
      <c r="DB8" s="483">
        <v>0.41</v>
      </c>
      <c r="DC8" s="484"/>
      <c r="DD8" s="484"/>
      <c r="DE8" s="484"/>
      <c r="DF8" s="484"/>
      <c r="DG8" s="484"/>
      <c r="DH8" s="484"/>
      <c r="DI8" s="485"/>
    </row>
    <row r="9" spans="1:119" ht="18.75" customHeight="1" thickBot="1" x14ac:dyDescent="0.25">
      <c r="A9" s="177"/>
      <c r="B9" s="437" t="s">
        <v>106</v>
      </c>
      <c r="C9" s="438"/>
      <c r="D9" s="438"/>
      <c r="E9" s="438"/>
      <c r="F9" s="438"/>
      <c r="G9" s="438"/>
      <c r="H9" s="438"/>
      <c r="I9" s="438"/>
      <c r="J9" s="438"/>
      <c r="K9" s="486"/>
      <c r="L9" s="487" t="s">
        <v>107</v>
      </c>
      <c r="M9" s="488"/>
      <c r="N9" s="488"/>
      <c r="O9" s="488"/>
      <c r="P9" s="488"/>
      <c r="Q9" s="489"/>
      <c r="R9" s="490">
        <v>35133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-67443</v>
      </c>
      <c r="BO9" s="444"/>
      <c r="BP9" s="444"/>
      <c r="BQ9" s="444"/>
      <c r="BR9" s="444"/>
      <c r="BS9" s="444"/>
      <c r="BT9" s="444"/>
      <c r="BU9" s="445"/>
      <c r="BV9" s="443">
        <v>-676111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13.2</v>
      </c>
      <c r="CU9" s="441"/>
      <c r="CV9" s="441"/>
      <c r="CW9" s="441"/>
      <c r="CX9" s="441"/>
      <c r="CY9" s="441"/>
      <c r="CZ9" s="441"/>
      <c r="DA9" s="442"/>
      <c r="DB9" s="440">
        <v>13</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112</v>
      </c>
      <c r="M10" s="473"/>
      <c r="N10" s="473"/>
      <c r="O10" s="473"/>
      <c r="P10" s="473"/>
      <c r="Q10" s="474"/>
      <c r="R10" s="494">
        <v>36827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300</v>
      </c>
      <c r="BO10" s="444"/>
      <c r="BP10" s="444"/>
      <c r="BQ10" s="444"/>
      <c r="BR10" s="444"/>
      <c r="BS10" s="444"/>
      <c r="BT10" s="444"/>
      <c r="BU10" s="445"/>
      <c r="BV10" s="443">
        <v>162696</v>
      </c>
      <c r="BW10" s="444"/>
      <c r="BX10" s="444"/>
      <c r="BY10" s="444"/>
      <c r="BZ10" s="444"/>
      <c r="CA10" s="444"/>
      <c r="CB10" s="444"/>
      <c r="CC10" s="445"/>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77"/>
      <c r="B12" s="503" t="s">
        <v>123</v>
      </c>
      <c r="C12" s="504"/>
      <c r="D12" s="504"/>
      <c r="E12" s="504"/>
      <c r="F12" s="504"/>
      <c r="G12" s="504"/>
      <c r="H12" s="504"/>
      <c r="I12" s="504"/>
      <c r="J12" s="504"/>
      <c r="K12" s="505"/>
      <c r="L12" s="512" t="s">
        <v>124</v>
      </c>
      <c r="M12" s="513"/>
      <c r="N12" s="513"/>
      <c r="O12" s="513"/>
      <c r="P12" s="513"/>
      <c r="Q12" s="514"/>
      <c r="R12" s="515">
        <v>35518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130</v>
      </c>
      <c r="N13" s="535"/>
      <c r="O13" s="535"/>
      <c r="P13" s="535"/>
      <c r="Q13" s="536"/>
      <c r="R13" s="527">
        <v>35244</v>
      </c>
      <c r="S13" s="528"/>
      <c r="T13" s="528"/>
      <c r="U13" s="528"/>
      <c r="V13" s="529"/>
      <c r="W13" s="459" t="s">
        <v>131</v>
      </c>
      <c r="X13" s="460"/>
      <c r="Y13" s="460"/>
      <c r="Z13" s="460"/>
      <c r="AA13" s="460"/>
      <c r="AB13" s="450"/>
      <c r="AC13" s="494">
        <v>2080</v>
      </c>
      <c r="AD13" s="495"/>
      <c r="AE13" s="495"/>
      <c r="AF13" s="495"/>
      <c r="AG13" s="537"/>
      <c r="AH13" s="494">
        <v>2641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-167143</v>
      </c>
      <c r="BO13" s="444"/>
      <c r="BP13" s="444"/>
      <c r="BQ13" s="444"/>
      <c r="BR13" s="444"/>
      <c r="BS13" s="444"/>
      <c r="BT13" s="444"/>
      <c r="BU13" s="445"/>
      <c r="BV13" s="443">
        <v>-513415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5.0999999999999996</v>
      </c>
      <c r="CU13" s="441"/>
      <c r="CV13" s="441"/>
      <c r="CW13" s="441"/>
      <c r="CX13" s="441"/>
      <c r="CY13" s="441"/>
      <c r="CZ13" s="441"/>
      <c r="DA13" s="442"/>
      <c r="DB13" s="440">
        <v>5.3</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135</v>
      </c>
      <c r="M14" s="525"/>
      <c r="N14" s="525"/>
      <c r="O14" s="525"/>
      <c r="P14" s="525"/>
      <c r="Q14" s="526"/>
      <c r="R14" s="527">
        <v>35805</v>
      </c>
      <c r="S14" s="528"/>
      <c r="T14" s="528"/>
      <c r="U14" s="528"/>
      <c r="V14" s="529"/>
      <c r="W14" s="433"/>
      <c r="X14" s="434"/>
      <c r="Y14" s="434"/>
      <c r="Z14" s="434"/>
      <c r="AA14" s="434"/>
      <c r="AB14" s="423"/>
      <c r="AC14" s="530">
        <v>12.2</v>
      </c>
      <c r="AD14" s="531"/>
      <c r="AE14" s="531"/>
      <c r="AF14" s="531"/>
      <c r="AG14" s="532"/>
      <c r="AH14" s="530">
        <v>14.8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15.9</v>
      </c>
      <c r="CU14" s="542"/>
      <c r="CV14" s="542"/>
      <c r="CW14" s="542"/>
      <c r="CX14" s="542"/>
      <c r="CY14" s="542"/>
      <c r="CZ14" s="542"/>
      <c r="DA14" s="543"/>
      <c r="DB14" s="541">
        <v>12.2</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130</v>
      </c>
      <c r="N15" s="535"/>
      <c r="O15" s="535"/>
      <c r="P15" s="535"/>
      <c r="Q15" s="536"/>
      <c r="R15" s="527">
        <v>35556</v>
      </c>
      <c r="S15" s="528"/>
      <c r="T15" s="528"/>
      <c r="U15" s="528"/>
      <c r="V15" s="529"/>
      <c r="W15" s="459" t="s">
        <v>137</v>
      </c>
      <c r="X15" s="460"/>
      <c r="Y15" s="460"/>
      <c r="Z15" s="460"/>
      <c r="AA15" s="460"/>
      <c r="AB15" s="450"/>
      <c r="AC15" s="494">
        <v>4374</v>
      </c>
      <c r="AD15" s="495"/>
      <c r="AE15" s="495"/>
      <c r="AF15" s="495"/>
      <c r="AG15" s="537"/>
      <c r="AH15" s="494">
        <v>4566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4067765</v>
      </c>
      <c r="BO15" s="407"/>
      <c r="BP15" s="407"/>
      <c r="BQ15" s="407"/>
      <c r="BR15" s="407"/>
      <c r="BS15" s="407"/>
      <c r="BT15" s="407"/>
      <c r="BU15" s="408"/>
      <c r="BV15" s="406">
        <v>3992173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25.7</v>
      </c>
      <c r="AD16" s="531"/>
      <c r="AE16" s="531"/>
      <c r="AF16" s="531"/>
      <c r="AG16" s="532"/>
      <c r="AH16" s="530">
        <v>25.6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9839690</v>
      </c>
      <c r="BO16" s="444"/>
      <c r="BP16" s="444"/>
      <c r="BQ16" s="444"/>
      <c r="BR16" s="444"/>
      <c r="BS16" s="444"/>
      <c r="BT16" s="444"/>
      <c r="BU16" s="445"/>
      <c r="BV16" s="443">
        <v>9702906</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143</v>
      </c>
      <c r="N17" s="555"/>
      <c r="O17" s="555"/>
      <c r="P17" s="555"/>
      <c r="Q17" s="556"/>
      <c r="R17" s="549" t="s">
        <v>144</v>
      </c>
      <c r="S17" s="550"/>
      <c r="T17" s="550"/>
      <c r="U17" s="550"/>
      <c r="V17" s="551"/>
      <c r="W17" s="459" t="s">
        <v>145</v>
      </c>
      <c r="X17" s="460"/>
      <c r="Y17" s="460"/>
      <c r="Z17" s="460"/>
      <c r="AA17" s="460"/>
      <c r="AB17" s="450"/>
      <c r="AC17" s="494">
        <v>10578</v>
      </c>
      <c r="AD17" s="495"/>
      <c r="AE17" s="495"/>
      <c r="AF17" s="495"/>
      <c r="AG17" s="537"/>
      <c r="AH17" s="494">
        <v>10613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5087934</v>
      </c>
      <c r="BO17" s="444"/>
      <c r="BP17" s="444"/>
      <c r="BQ17" s="444"/>
      <c r="BR17" s="444"/>
      <c r="BS17" s="444"/>
      <c r="BT17" s="444"/>
      <c r="BU17" s="445"/>
      <c r="BV17" s="443">
        <v>5008279</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147</v>
      </c>
      <c r="C18" s="486"/>
      <c r="D18" s="486"/>
      <c r="E18" s="566"/>
      <c r="F18" s="566"/>
      <c r="G18" s="566"/>
      <c r="H18" s="566"/>
      <c r="I18" s="566"/>
      <c r="J18" s="566"/>
      <c r="K18" s="566"/>
      <c r="L18" s="567">
        <v>194.43</v>
      </c>
      <c r="M18" s="567"/>
      <c r="N18" s="567"/>
      <c r="O18" s="567"/>
      <c r="P18" s="567"/>
      <c r="Q18" s="567"/>
      <c r="R18" s="568"/>
      <c r="S18" s="568"/>
      <c r="T18" s="568"/>
      <c r="U18" s="568"/>
      <c r="V18" s="569"/>
      <c r="W18" s="461"/>
      <c r="X18" s="462"/>
      <c r="Y18" s="462"/>
      <c r="Z18" s="462"/>
      <c r="AA18" s="462"/>
      <c r="AB18" s="453"/>
      <c r="AC18" s="570">
        <v>62.1</v>
      </c>
      <c r="AD18" s="571"/>
      <c r="AE18" s="571"/>
      <c r="AF18" s="571"/>
      <c r="AG18" s="572"/>
      <c r="AH18" s="570">
        <v>59.6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9858690</v>
      </c>
      <c r="BO18" s="444"/>
      <c r="BP18" s="444"/>
      <c r="BQ18" s="444"/>
      <c r="BR18" s="444"/>
      <c r="BS18" s="444"/>
      <c r="BT18" s="444"/>
      <c r="BU18" s="445"/>
      <c r="BV18" s="443">
        <v>9840240</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149</v>
      </c>
      <c r="C19" s="486"/>
      <c r="D19" s="486"/>
      <c r="E19" s="566"/>
      <c r="F19" s="566"/>
      <c r="G19" s="566"/>
      <c r="H19" s="566"/>
      <c r="I19" s="566"/>
      <c r="J19" s="566"/>
      <c r="K19" s="566"/>
      <c r="L19" s="574">
        <v>181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13944816</v>
      </c>
      <c r="BO19" s="444"/>
      <c r="BP19" s="444"/>
      <c r="BQ19" s="444"/>
      <c r="BR19" s="444"/>
      <c r="BS19" s="444"/>
      <c r="BT19" s="444"/>
      <c r="BU19" s="445"/>
      <c r="BV19" s="443">
        <v>13932971</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151</v>
      </c>
      <c r="C20" s="486"/>
      <c r="D20" s="486"/>
      <c r="E20" s="566"/>
      <c r="F20" s="566"/>
      <c r="G20" s="566"/>
      <c r="H20" s="566"/>
      <c r="I20" s="566"/>
      <c r="J20" s="566"/>
      <c r="K20" s="566"/>
      <c r="L20" s="574">
        <v>14161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22115409</v>
      </c>
      <c r="BO22" s="407"/>
      <c r="BP22" s="407"/>
      <c r="BQ22" s="407"/>
      <c r="BR22" s="407"/>
      <c r="BS22" s="407"/>
      <c r="BT22" s="407"/>
      <c r="BU22" s="408"/>
      <c r="BV22" s="406">
        <v>22500087</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19168115</v>
      </c>
      <c r="BO23" s="444"/>
      <c r="BP23" s="444"/>
      <c r="BQ23" s="444"/>
      <c r="BR23" s="444"/>
      <c r="BS23" s="444"/>
      <c r="BT23" s="444"/>
      <c r="BU23" s="445"/>
      <c r="BV23" s="443">
        <v>19302220</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161</v>
      </c>
      <c r="F24" s="473"/>
      <c r="G24" s="473"/>
      <c r="H24" s="473"/>
      <c r="I24" s="473"/>
      <c r="J24" s="473"/>
      <c r="K24" s="474"/>
      <c r="L24" s="494">
        <v>1</v>
      </c>
      <c r="M24" s="495"/>
      <c r="N24" s="495"/>
      <c r="O24" s="495"/>
      <c r="P24" s="537"/>
      <c r="Q24" s="494">
        <v>8650</v>
      </c>
      <c r="R24" s="495"/>
      <c r="S24" s="495"/>
      <c r="T24" s="495"/>
      <c r="U24" s="495"/>
      <c r="V24" s="537"/>
      <c r="W24" s="589"/>
      <c r="X24" s="590"/>
      <c r="Y24" s="591"/>
      <c r="Z24" s="493" t="s">
        <v>162</v>
      </c>
      <c r="AA24" s="473"/>
      <c r="AB24" s="473"/>
      <c r="AC24" s="473"/>
      <c r="AD24" s="473"/>
      <c r="AE24" s="473"/>
      <c r="AF24" s="473"/>
      <c r="AG24" s="474"/>
      <c r="AH24" s="494">
        <v>302</v>
      </c>
      <c r="AI24" s="495"/>
      <c r="AJ24" s="495"/>
      <c r="AK24" s="495"/>
      <c r="AL24" s="537"/>
      <c r="AM24" s="494">
        <v>935898</v>
      </c>
      <c r="AN24" s="495"/>
      <c r="AO24" s="495"/>
      <c r="AP24" s="495"/>
      <c r="AQ24" s="495"/>
      <c r="AR24" s="537"/>
      <c r="AS24" s="494">
        <v>3099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15966876</v>
      </c>
      <c r="BO24" s="444"/>
      <c r="BP24" s="444"/>
      <c r="BQ24" s="444"/>
      <c r="BR24" s="444"/>
      <c r="BS24" s="444"/>
      <c r="BT24" s="444"/>
      <c r="BU24" s="445"/>
      <c r="BV24" s="443">
        <v>15770915</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164</v>
      </c>
      <c r="F25" s="473"/>
      <c r="G25" s="473"/>
      <c r="H25" s="473"/>
      <c r="I25" s="473"/>
      <c r="J25" s="473"/>
      <c r="K25" s="474"/>
      <c r="L25" s="494">
        <v>1</v>
      </c>
      <c r="M25" s="495"/>
      <c r="N25" s="495"/>
      <c r="O25" s="495"/>
      <c r="P25" s="537"/>
      <c r="Q25" s="494">
        <v>6710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2475372</v>
      </c>
      <c r="BO25" s="407"/>
      <c r="BP25" s="407"/>
      <c r="BQ25" s="407"/>
      <c r="BR25" s="407"/>
      <c r="BS25" s="407"/>
      <c r="BT25" s="407"/>
      <c r="BU25" s="408"/>
      <c r="BV25" s="406">
        <v>2483248</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167</v>
      </c>
      <c r="F26" s="473"/>
      <c r="G26" s="473"/>
      <c r="H26" s="473"/>
      <c r="I26" s="473"/>
      <c r="J26" s="473"/>
      <c r="K26" s="474"/>
      <c r="L26" s="494">
        <v>1</v>
      </c>
      <c r="M26" s="495"/>
      <c r="N26" s="495"/>
      <c r="O26" s="495"/>
      <c r="P26" s="537"/>
      <c r="Q26" s="494">
        <v>5620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16140</v>
      </c>
      <c r="AN26" s="495"/>
      <c r="AO26" s="495"/>
      <c r="AP26" s="495"/>
      <c r="AQ26" s="495"/>
      <c r="AR26" s="537"/>
      <c r="AS26" s="494">
        <v>2690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170</v>
      </c>
      <c r="F27" s="473"/>
      <c r="G27" s="473"/>
      <c r="H27" s="473"/>
      <c r="I27" s="473"/>
      <c r="J27" s="473"/>
      <c r="K27" s="474"/>
      <c r="L27" s="494">
        <v>1</v>
      </c>
      <c r="M27" s="495"/>
      <c r="N27" s="495"/>
      <c r="O27" s="495"/>
      <c r="P27" s="537"/>
      <c r="Q27" s="494">
        <v>4090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28088</v>
      </c>
      <c r="AN27" s="495"/>
      <c r="AO27" s="495"/>
      <c r="AP27" s="495"/>
      <c r="AQ27" s="495"/>
      <c r="AR27" s="537"/>
      <c r="AS27" s="494">
        <v>3511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173</v>
      </c>
      <c r="F28" s="473"/>
      <c r="G28" s="473"/>
      <c r="H28" s="473"/>
      <c r="I28" s="473"/>
      <c r="J28" s="473"/>
      <c r="K28" s="474"/>
      <c r="L28" s="494">
        <v>1</v>
      </c>
      <c r="M28" s="495"/>
      <c r="N28" s="495"/>
      <c r="O28" s="495"/>
      <c r="P28" s="537"/>
      <c r="Q28" s="494">
        <v>3330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2135174</v>
      </c>
      <c r="BO28" s="407"/>
      <c r="BP28" s="407"/>
      <c r="BQ28" s="407"/>
      <c r="BR28" s="407"/>
      <c r="BS28" s="407"/>
      <c r="BT28" s="407"/>
      <c r="BU28" s="408"/>
      <c r="BV28" s="406">
        <v>2234874</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176</v>
      </c>
      <c r="F29" s="473"/>
      <c r="G29" s="473"/>
      <c r="H29" s="473"/>
      <c r="I29" s="473"/>
      <c r="J29" s="473"/>
      <c r="K29" s="474"/>
      <c r="L29" s="494">
        <v>15</v>
      </c>
      <c r="M29" s="495"/>
      <c r="N29" s="495"/>
      <c r="O29" s="495"/>
      <c r="P29" s="537"/>
      <c r="Q29" s="494">
        <v>3050</v>
      </c>
      <c r="R29" s="495"/>
      <c r="S29" s="495"/>
      <c r="T29" s="495"/>
      <c r="U29" s="495"/>
      <c r="V29" s="537"/>
      <c r="W29" s="592"/>
      <c r="X29" s="593"/>
      <c r="Y29" s="594"/>
      <c r="Z29" s="493" t="s">
        <v>177</v>
      </c>
      <c r="AA29" s="473"/>
      <c r="AB29" s="473"/>
      <c r="AC29" s="473"/>
      <c r="AD29" s="473"/>
      <c r="AE29" s="473"/>
      <c r="AF29" s="473"/>
      <c r="AG29" s="474"/>
      <c r="AH29" s="494">
        <v>310</v>
      </c>
      <c r="AI29" s="495"/>
      <c r="AJ29" s="495"/>
      <c r="AK29" s="495"/>
      <c r="AL29" s="537"/>
      <c r="AM29" s="494">
        <v>963986</v>
      </c>
      <c r="AN29" s="495"/>
      <c r="AO29" s="495"/>
      <c r="AP29" s="495"/>
      <c r="AQ29" s="495"/>
      <c r="AR29" s="537"/>
      <c r="AS29" s="494">
        <v>3110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418026</v>
      </c>
      <c r="BO29" s="444"/>
      <c r="BP29" s="444"/>
      <c r="BQ29" s="444"/>
      <c r="BR29" s="444"/>
      <c r="BS29" s="444"/>
      <c r="BT29" s="444"/>
      <c r="BU29" s="445"/>
      <c r="BV29" s="443">
        <v>370102</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3562330</v>
      </c>
      <c r="BO30" s="563"/>
      <c r="BP30" s="563"/>
      <c r="BQ30" s="563"/>
      <c r="BR30" s="563"/>
      <c r="BS30" s="563"/>
      <c r="BT30" s="563"/>
      <c r="BU30" s="564"/>
      <c r="BV30" s="562">
        <v>3280523</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186</v>
      </c>
      <c r="D33" s="467"/>
      <c r="E33" s="432" t="s">
        <v>187</v>
      </c>
      <c r="F33" s="432"/>
      <c r="G33" s="432"/>
      <c r="H33" s="432"/>
      <c r="I33" s="432"/>
      <c r="J33" s="432"/>
      <c r="K33" s="432"/>
      <c r="L33" s="432"/>
      <c r="M33" s="432"/>
      <c r="N33" s="432"/>
      <c r="O33" s="432"/>
      <c r="P33" s="432"/>
      <c r="Q33" s="432"/>
      <c r="R33" s="432"/>
      <c r="S33" s="432"/>
      <c r="T33" s="202"/>
      <c r="U33" s="467" t="s">
        <v>186</v>
      </c>
      <c r="V33" s="467"/>
      <c r="W33" s="432" t="s">
        <v>187</v>
      </c>
      <c r="X33" s="432"/>
      <c r="Y33" s="432"/>
      <c r="Z33" s="432"/>
      <c r="AA33" s="432"/>
      <c r="AB33" s="432"/>
      <c r="AC33" s="432"/>
      <c r="AD33" s="432"/>
      <c r="AE33" s="432"/>
      <c r="AF33" s="432"/>
      <c r="AG33" s="432"/>
      <c r="AH33" s="432"/>
      <c r="AI33" s="432"/>
      <c r="AJ33" s="432"/>
      <c r="AK33" s="432"/>
      <c r="AL33" s="202"/>
      <c r="AM33" s="467" t="s">
        <v>186</v>
      </c>
      <c r="AN33" s="467"/>
      <c r="AO33" s="432" t="s">
        <v>187</v>
      </c>
      <c r="AP33" s="432"/>
      <c r="AQ33" s="432"/>
      <c r="AR33" s="432"/>
      <c r="AS33" s="432"/>
      <c r="AT33" s="432"/>
      <c r="AU33" s="432"/>
      <c r="AV33" s="432"/>
      <c r="AW33" s="432"/>
      <c r="AX33" s="432"/>
      <c r="AY33" s="432"/>
      <c r="AZ33" s="432"/>
      <c r="BA33" s="432"/>
      <c r="BB33" s="432"/>
      <c r="BC33" s="432"/>
      <c r="BD33" s="203"/>
      <c r="BE33" s="432" t="s">
        <v>188</v>
      </c>
      <c r="BF33" s="432"/>
      <c r="BG33" s="432" t="s">
        <v>189</v>
      </c>
      <c r="BH33" s="432"/>
      <c r="BI33" s="432"/>
      <c r="BJ33" s="432"/>
      <c r="BK33" s="432"/>
      <c r="BL33" s="432"/>
      <c r="BM33" s="432"/>
      <c r="BN33" s="432"/>
      <c r="BO33" s="432"/>
      <c r="BP33" s="432"/>
      <c r="BQ33" s="432"/>
      <c r="BR33" s="432"/>
      <c r="BS33" s="432"/>
      <c r="BT33" s="432"/>
      <c r="BU33" s="432"/>
      <c r="BV33" s="203"/>
      <c r="BW33" s="467" t="s">
        <v>188</v>
      </c>
      <c r="BX33" s="467"/>
      <c r="BY33" s="432" t="s">
        <v>190</v>
      </c>
      <c r="BZ33" s="432"/>
      <c r="CA33" s="432"/>
      <c r="CB33" s="432"/>
      <c r="CC33" s="432"/>
      <c r="CD33" s="432"/>
      <c r="CE33" s="432"/>
      <c r="CF33" s="432"/>
      <c r="CG33" s="432"/>
      <c r="CH33" s="432"/>
      <c r="CI33" s="432"/>
      <c r="CJ33" s="432"/>
      <c r="CK33" s="432"/>
      <c r="CL33" s="432"/>
      <c r="CM33" s="432"/>
      <c r="CN33" s="202"/>
      <c r="CO33" s="467" t="s">
        <v>186</v>
      </c>
      <c r="CP33" s="467"/>
      <c r="CQ33" s="432" t="s">
        <v>191</v>
      </c>
      <c r="CR33" s="432"/>
      <c r="CS33" s="432"/>
      <c r="CT33" s="432"/>
      <c r="CU33" s="432"/>
      <c r="CV33" s="432"/>
      <c r="CW33" s="432"/>
      <c r="CX33" s="432"/>
      <c r="CY33" s="432"/>
      <c r="CZ33" s="432"/>
      <c r="DA33" s="432"/>
      <c r="DB33" s="432"/>
      <c r="DC33" s="432"/>
      <c r="DD33" s="432"/>
      <c r="DE33" s="432"/>
      <c r="DF33" s="202"/>
      <c r="DG33" s="632" t="s">
        <v>192</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3</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77"/>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77"/>
      <c r="BE34" s="633">
        <f>IF(BG34="","",MAX(C34:D43,U34:V43,AM34:AN43)+1)</f>
        <v>9</v>
      </c>
      <c r="BF34" s="633"/>
      <c r="BG34" s="634" t="str">
        <f>IF('各会計、関係団体の財政状況及び健全化判断比率'!B34="","",'各会計、関係団体の財政状況及び健全化判断比率'!B34)</f>
        <v>伊予港上屋特別会計</v>
      </c>
      <c r="BH34" s="634"/>
      <c r="BI34" s="634"/>
      <c r="BJ34" s="634"/>
      <c r="BK34" s="634"/>
      <c r="BL34" s="634"/>
      <c r="BM34" s="634"/>
      <c r="BN34" s="634"/>
      <c r="BO34" s="634"/>
      <c r="BP34" s="634"/>
      <c r="BQ34" s="634"/>
      <c r="BR34" s="634"/>
      <c r="BS34" s="634"/>
      <c r="BT34" s="634"/>
      <c r="BU34" s="634"/>
      <c r="BV34" s="177"/>
      <c r="BW34" s="633">
        <f>IF(BY34="","",MAX(C34:D43,U34:V43,AM34:AN43,BE34:BF43)+1)</f>
        <v>13</v>
      </c>
      <c r="BX34" s="633"/>
      <c r="BY34" s="634" t="str">
        <f>IF('各会計、関係団体の財政状況及び健全化判断比率'!B68="","",'各会計、関係団体の財政状況及び健全化判断比率'!B68)</f>
        <v>松山養護老人ホーム事務組合（一般会計）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23</v>
      </c>
      <c r="CP34" s="633"/>
      <c r="CQ34" s="634" t="str">
        <f>IF('各会計、関係団体の財政状況及び健全化判断比率'!BS7="","",'各会計、関係団体の財政状況及び健全化判断比率'!BS7)</f>
        <v>株式会社　プロシーズ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f>IF(E35="","",C34+1)</f>
        <v>2</v>
      </c>
      <c r="D35" s="633"/>
      <c r="E35" s="634" t="str">
        <f>IF('各会計、関係団体の財政状況及び健全化判断比率'!B8="","",'各会計、関係団体の財政状況及び健全化判断比率'!B8)</f>
        <v>飲料水供給施設特別会計</v>
      </c>
      <c r="F35" s="634"/>
      <c r="G35" s="634"/>
      <c r="H35" s="634"/>
      <c r="I35" s="634"/>
      <c r="J35" s="634"/>
      <c r="K35" s="634"/>
      <c r="L35" s="634"/>
      <c r="M35" s="634"/>
      <c r="N35" s="634"/>
      <c r="O35" s="634"/>
      <c r="P35" s="634"/>
      <c r="Q35" s="634"/>
      <c r="R35" s="634"/>
      <c r="S35" s="634"/>
      <c r="T35" s="177"/>
      <c r="U35" s="633">
        <f>IF(W35="","",U34+1)</f>
        <v>4</v>
      </c>
      <c r="V35" s="633"/>
      <c r="W35" s="634" t="str">
        <f>IF('各会計、関係団体の財政状況及び健全化判断比率'!B29="","",'各会計、関係団体の財政状況及び健全化判断比率'!B29)</f>
        <v>国民健康保険特別会計（診療施設勘定）</v>
      </c>
      <c r="X35" s="634"/>
      <c r="Y35" s="634"/>
      <c r="Z35" s="634"/>
      <c r="AA35" s="634"/>
      <c r="AB35" s="634"/>
      <c r="AC35" s="634"/>
      <c r="AD35" s="634"/>
      <c r="AE35" s="634"/>
      <c r="AF35" s="634"/>
      <c r="AG35" s="634"/>
      <c r="AH35" s="634"/>
      <c r="AI35" s="634"/>
      <c r="AJ35" s="634"/>
      <c r="AK35" s="634"/>
      <c r="AL35" s="177"/>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77"/>
      <c r="BE35" s="633">
        <f t="shared" ref="BE35:BE43" si="1">IF(BG35="","",BE34+1)</f>
        <v>10</v>
      </c>
      <c r="BF35" s="633"/>
      <c r="BG35" s="634" t="str">
        <f>IF('各会計、関係団体の財政状況及び健全化判断比率'!B35="","",'各会計、関係団体の財政状況及び健全化判断比率'!B35)</f>
        <v>農業集落排水特別会計</v>
      </c>
      <c r="BH35" s="634"/>
      <c r="BI35" s="634"/>
      <c r="BJ35" s="634"/>
      <c r="BK35" s="634"/>
      <c r="BL35" s="634"/>
      <c r="BM35" s="634"/>
      <c r="BN35" s="634"/>
      <c r="BO35" s="634"/>
      <c r="BP35" s="634"/>
      <c r="BQ35" s="634"/>
      <c r="BR35" s="634"/>
      <c r="BS35" s="634"/>
      <c r="BT35" s="634"/>
      <c r="BU35" s="634"/>
      <c r="BV35" s="177"/>
      <c r="BW35" s="633">
        <f t="shared" ref="BW35:BW43" si="2">IF(BY35="","",BW34+1)</f>
        <v>14</v>
      </c>
      <c r="BX35" s="633"/>
      <c r="BY35" s="634" t="str">
        <f>IF('各会計、関係団体の財政状況及び健全化判断比率'!B69="","",'各会計、関係団体の財政状況及び健全化判断比率'!B69)</f>
        <v>松山養護老人ホーム事務組合（診療所事業特別会計）</v>
      </c>
      <c r="BZ35" s="634"/>
      <c r="CA35" s="634"/>
      <c r="CB35" s="634"/>
      <c r="CC35" s="634"/>
      <c r="CD35" s="634"/>
      <c r="CE35" s="634"/>
      <c r="CF35" s="634"/>
      <c r="CG35" s="634"/>
      <c r="CH35" s="634"/>
      <c r="CI35" s="634"/>
      <c r="CJ35" s="634"/>
      <c r="CK35" s="634"/>
      <c r="CL35" s="634"/>
      <c r="CM35" s="634"/>
      <c r="CN35" s="177"/>
      <c r="CO35" s="633">
        <f t="shared" ref="CO35:CO43" si="3">IF(CQ35="","",CO34+1)</f>
        <v>24</v>
      </c>
      <c r="CP35" s="633"/>
      <c r="CQ35" s="634" t="str">
        <f>IF('各会計、関係団体の財政状況及び健全化判断比率'!BS8="","",'各会計、関係団体の財政状況及び健全化判断比率'!BS8)</f>
        <v>株式会社　まちづくり郡中</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f t="shared" si="1"/>
        <v>11</v>
      </c>
      <c r="BF36" s="633"/>
      <c r="BG36" s="634" t="str">
        <f>IF('各会計、関係団体の財政状況及び健全化判断比率'!B36="","",'各会計、関係団体の財政状況及び健全化判断比率'!B36)</f>
        <v>浄化槽整備特別会計</v>
      </c>
      <c r="BH36" s="634"/>
      <c r="BI36" s="634"/>
      <c r="BJ36" s="634"/>
      <c r="BK36" s="634"/>
      <c r="BL36" s="634"/>
      <c r="BM36" s="634"/>
      <c r="BN36" s="634"/>
      <c r="BO36" s="634"/>
      <c r="BP36" s="634"/>
      <c r="BQ36" s="634"/>
      <c r="BR36" s="634"/>
      <c r="BS36" s="634"/>
      <c r="BT36" s="634"/>
      <c r="BU36" s="634"/>
      <c r="BV36" s="177"/>
      <c r="BW36" s="633">
        <f t="shared" si="2"/>
        <v>15</v>
      </c>
      <c r="BX36" s="633"/>
      <c r="BY36" s="634" t="str">
        <f>IF('各会計、関係団体の財政状況及び健全化判断比率'!B70="","",'各会計、関係団体の財政状況及び健全化判断比率'!B70)</f>
        <v>松山広域福祉施設事務組合（一般会計）</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f t="shared" si="1"/>
        <v>12</v>
      </c>
      <c r="BF37" s="633"/>
      <c r="BG37" s="634" t="str">
        <f>IF('各会計、関係団体の財政状況及び健全化判断比率'!B37="","",'各会計、関係団体の財政状況及び健全化判断比率'!B37)</f>
        <v>都市総合文化施設運営事業特別会計</v>
      </c>
      <c r="BH37" s="634"/>
      <c r="BI37" s="634"/>
      <c r="BJ37" s="634"/>
      <c r="BK37" s="634"/>
      <c r="BL37" s="634"/>
      <c r="BM37" s="634"/>
      <c r="BN37" s="634"/>
      <c r="BO37" s="634"/>
      <c r="BP37" s="634"/>
      <c r="BQ37" s="634"/>
      <c r="BR37" s="634"/>
      <c r="BS37" s="634"/>
      <c r="BT37" s="634"/>
      <c r="BU37" s="634"/>
      <c r="BV37" s="177"/>
      <c r="BW37" s="633">
        <f t="shared" si="2"/>
        <v>16</v>
      </c>
      <c r="BX37" s="633"/>
      <c r="BY37" s="634" t="str">
        <f>IF('各会計、関係団体の財政状況及び健全化判断比率'!B71="","",'各会計、関係団体の財政状況及び健全化判断比率'!B71)</f>
        <v>松山広域福祉施設事務組合（公営企業会計）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17</v>
      </c>
      <c r="BX38" s="633"/>
      <c r="BY38" s="634" t="str">
        <f>IF('各会計、関係団体の財政状況及び健全化判断比率'!B72="","",'各会計、関係団体の財政状況及び健全化判断比率'!B72)</f>
        <v>愛媛県市町総合事務組合（退職手当事業分）</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18</v>
      </c>
      <c r="BX39" s="633"/>
      <c r="BY39" s="634" t="str">
        <f>IF('各会計、関係団体の財政状況及び健全化判断比率'!B73="","",'各会計、関係団体の財政状況及び健全化判断比率'!B73)</f>
        <v>愛媛県市町総合事務組合（消防補償事業分）</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19</v>
      </c>
      <c r="BX40" s="633"/>
      <c r="BY40" s="634" t="str">
        <f>IF('各会計、関係団体の財政状況及び健全化判断比率'!B74="","",'各会計、関係団体の財政状況及び健全化判断比率'!B74)</f>
        <v>愛媛県市町総合事務組合（交通災害事業分）</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f t="shared" si="2"/>
        <v>20</v>
      </c>
      <c r="BX41" s="633"/>
      <c r="BY41" s="634" t="str">
        <f>IF('各会計、関係団体の財政状況及び健全化判断比率'!B75="","",'各会計、関係団体の財政状況及び健全化判断比率'!B75)</f>
        <v>愛媛県市町総合事務組合（自治会館事業分）</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f t="shared" si="2"/>
        <v>21</v>
      </c>
      <c r="BX42" s="633"/>
      <c r="BY42" s="634" t="str">
        <f>IF('各会計、関係団体の財政状況及び健全化判断比率'!B76="","",'各会計、関係団体の財政状況及び健全化判断比率'!B76)</f>
        <v>愛媛県市町総合事務組合（議員公務災害事業分）</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f t="shared" si="2"/>
        <v>22</v>
      </c>
      <c r="BX43" s="633"/>
      <c r="BY43" s="634" t="str">
        <f>IF('各会計、関係団体の財政状況及び健全化判断比率'!B77="","",'各会計、関係団体の財政状況及び健全化判断比率'!B77)</f>
        <v>愛媛県市町総合事務組合（共通経費分）</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5hS0plEX7Eslio7Pw5xdAyGVVKUvv+kG6nKELrNiF+A8uZLphbbpAxkV+OCNSpVZFxfjzW7WcPU+RM4pyNPijA==" saltValue="DSX7l5HdDvE6039kmivX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88" t="s">
        <v>538</v>
      </c>
      <c r="D34" s="1188"/>
      <c r="E34" s="1189"/>
      <c r="F34" s="32">
        <v>6.04</v>
      </c>
      <c r="G34" s="33">
        <v>7.99</v>
      </c>
      <c r="H34" s="33">
        <v>14.71</v>
      </c>
      <c r="I34" s="33">
        <v>8.8800000000000008</v>
      </c>
      <c r="J34" s="34">
        <v>8.1999999999999993</v>
      </c>
      <c r="K34" s="22"/>
      <c r="L34" s="22"/>
      <c r="M34" s="22"/>
      <c r="N34" s="22"/>
      <c r="O34" s="22"/>
      <c r="P34" s="22"/>
    </row>
    <row r="35" spans="1:16" ht="39" customHeight="1" x14ac:dyDescent="0.2">
      <c r="A35" s="22"/>
      <c r="B35" s="35"/>
      <c r="C35" s="1182" t="s">
        <v>539</v>
      </c>
      <c r="D35" s="1183"/>
      <c r="E35" s="1184"/>
      <c r="F35" s="36">
        <v>9.1999999999999993</v>
      </c>
      <c r="G35" s="37">
        <v>8.09</v>
      </c>
      <c r="H35" s="37">
        <v>7.58</v>
      </c>
      <c r="I35" s="37">
        <v>7.78</v>
      </c>
      <c r="J35" s="38">
        <v>8.1199999999999992</v>
      </c>
      <c r="K35" s="22"/>
      <c r="L35" s="22"/>
      <c r="M35" s="22"/>
      <c r="N35" s="22"/>
      <c r="O35" s="22"/>
      <c r="P35" s="22"/>
    </row>
    <row r="36" spans="1:16" ht="39" customHeight="1" x14ac:dyDescent="0.2">
      <c r="A36" s="22"/>
      <c r="B36" s="35"/>
      <c r="C36" s="1182" t="s">
        <v>540</v>
      </c>
      <c r="D36" s="1183"/>
      <c r="E36" s="1184"/>
      <c r="F36" s="36" t="s">
        <v>492</v>
      </c>
      <c r="G36" s="37">
        <v>0.67</v>
      </c>
      <c r="H36" s="37">
        <v>1.43</v>
      </c>
      <c r="I36" s="37">
        <v>1.98</v>
      </c>
      <c r="J36" s="38">
        <v>2.52</v>
      </c>
      <c r="K36" s="22"/>
      <c r="L36" s="22"/>
      <c r="M36" s="22"/>
      <c r="N36" s="22"/>
      <c r="O36" s="22"/>
      <c r="P36" s="22"/>
    </row>
    <row r="37" spans="1:16" ht="39" customHeight="1" x14ac:dyDescent="0.2">
      <c r="A37" s="22"/>
      <c r="B37" s="35"/>
      <c r="C37" s="1182" t="s">
        <v>541</v>
      </c>
      <c r="D37" s="1183"/>
      <c r="E37" s="1184"/>
      <c r="F37" s="36">
        <v>0.67</v>
      </c>
      <c r="G37" s="37">
        <v>1.1200000000000001</v>
      </c>
      <c r="H37" s="37">
        <v>1.18</v>
      </c>
      <c r="I37" s="37">
        <v>1.8</v>
      </c>
      <c r="J37" s="38">
        <v>1.93</v>
      </c>
      <c r="K37" s="22"/>
      <c r="L37" s="22"/>
      <c r="M37" s="22"/>
      <c r="N37" s="22"/>
      <c r="O37" s="22"/>
      <c r="P37" s="22"/>
    </row>
    <row r="38" spans="1:16" ht="39" customHeight="1" x14ac:dyDescent="0.2">
      <c r="A38" s="22"/>
      <c r="B38" s="35"/>
      <c r="C38" s="1182" t="s">
        <v>542</v>
      </c>
      <c r="D38" s="1183"/>
      <c r="E38" s="1184"/>
      <c r="F38" s="36">
        <v>0.53</v>
      </c>
      <c r="G38" s="37">
        <v>0.85</v>
      </c>
      <c r="H38" s="37">
        <v>0.65</v>
      </c>
      <c r="I38" s="37">
        <v>0.45</v>
      </c>
      <c r="J38" s="38">
        <v>0.28999999999999998</v>
      </c>
      <c r="K38" s="22"/>
      <c r="L38" s="22"/>
      <c r="M38" s="22"/>
      <c r="N38" s="22"/>
      <c r="O38" s="22"/>
      <c r="P38" s="22"/>
    </row>
    <row r="39" spans="1:16" ht="39" customHeight="1" x14ac:dyDescent="0.2">
      <c r="A39" s="22"/>
      <c r="B39" s="35"/>
      <c r="C39" s="1182" t="s">
        <v>543</v>
      </c>
      <c r="D39" s="1183"/>
      <c r="E39" s="1184"/>
      <c r="F39" s="36">
        <v>0.17</v>
      </c>
      <c r="G39" s="37">
        <v>0.16</v>
      </c>
      <c r="H39" s="37">
        <v>0.2</v>
      </c>
      <c r="I39" s="37">
        <v>0.17</v>
      </c>
      <c r="J39" s="38">
        <v>0.2</v>
      </c>
      <c r="K39" s="22"/>
      <c r="L39" s="22"/>
      <c r="M39" s="22"/>
      <c r="N39" s="22"/>
      <c r="O39" s="22"/>
      <c r="P39" s="22"/>
    </row>
    <row r="40" spans="1:16" ht="39" customHeight="1" x14ac:dyDescent="0.2">
      <c r="A40" s="22"/>
      <c r="B40" s="35"/>
      <c r="C40" s="1182" t="s">
        <v>544</v>
      </c>
      <c r="D40" s="1183"/>
      <c r="E40" s="1184"/>
      <c r="F40" s="36">
        <v>0</v>
      </c>
      <c r="G40" s="37">
        <v>0</v>
      </c>
      <c r="H40" s="37">
        <v>0</v>
      </c>
      <c r="I40" s="37">
        <v>0</v>
      </c>
      <c r="J40" s="38">
        <v>0.17</v>
      </c>
      <c r="K40" s="22"/>
      <c r="L40" s="22"/>
      <c r="M40" s="22"/>
      <c r="N40" s="22"/>
      <c r="O40" s="22"/>
      <c r="P40" s="22"/>
    </row>
    <row r="41" spans="1:16" ht="39" customHeight="1" x14ac:dyDescent="0.2">
      <c r="A41" s="22"/>
      <c r="B41" s="35"/>
      <c r="C41" s="1182" t="s">
        <v>545</v>
      </c>
      <c r="D41" s="1183"/>
      <c r="E41" s="1184"/>
      <c r="F41" s="36">
        <v>0</v>
      </c>
      <c r="G41" s="37">
        <v>0.04</v>
      </c>
      <c r="H41" s="37">
        <v>0.13</v>
      </c>
      <c r="I41" s="37">
        <v>0.15</v>
      </c>
      <c r="J41" s="38">
        <v>0.1</v>
      </c>
      <c r="K41" s="22"/>
      <c r="L41" s="22"/>
      <c r="M41" s="22"/>
      <c r="N41" s="22"/>
      <c r="O41" s="22"/>
      <c r="P41" s="22"/>
    </row>
    <row r="42" spans="1:16" ht="39" customHeight="1" x14ac:dyDescent="0.2">
      <c r="A42" s="22"/>
      <c r="B42" s="39"/>
      <c r="C42" s="1182" t="s">
        <v>546</v>
      </c>
      <c r="D42" s="1183"/>
      <c r="E42" s="1184"/>
      <c r="F42" s="36" t="s">
        <v>492</v>
      </c>
      <c r="G42" s="37" t="s">
        <v>492</v>
      </c>
      <c r="H42" s="37" t="s">
        <v>492</v>
      </c>
      <c r="I42" s="37" t="s">
        <v>492</v>
      </c>
      <c r="J42" s="38" t="s">
        <v>492</v>
      </c>
      <c r="K42" s="22"/>
      <c r="L42" s="22"/>
      <c r="M42" s="22"/>
      <c r="N42" s="22"/>
      <c r="O42" s="22"/>
      <c r="P42" s="22"/>
    </row>
    <row r="43" spans="1:16" ht="39" customHeight="1" thickBot="1" x14ac:dyDescent="0.25">
      <c r="A43" s="22"/>
      <c r="B43" s="40"/>
      <c r="C43" s="1185" t="s">
        <v>547</v>
      </c>
      <c r="D43" s="1186"/>
      <c r="E43" s="1187"/>
      <c r="F43" s="41">
        <v>0.27</v>
      </c>
      <c r="G43" s="42">
        <v>0.03</v>
      </c>
      <c r="H43" s="42">
        <v>0.03</v>
      </c>
      <c r="I43" s="42">
        <v>0.01</v>
      </c>
      <c r="J43" s="43">
        <v>0.08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SdR0MN3IGl4nQNmToT7zFswFKB7nvJL2td3Zu6yj0dr9119DSrEGjHGo65r0lzMpuTgpaO1vqWNzzsaAF24A==" saltValue="iuZGRwEmyZpVxDCLIorm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1705</v>
      </c>
      <c r="L45" s="60">
        <v>1836</v>
      </c>
      <c r="M45" s="60">
        <v>1746</v>
      </c>
      <c r="N45" s="60">
        <v>1829</v>
      </c>
      <c r="O45" s="61">
        <v>1852</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492</v>
      </c>
      <c r="L46" s="64" t="s">
        <v>492</v>
      </c>
      <c r="M46" s="64" t="s">
        <v>492</v>
      </c>
      <c r="N46" s="64" t="s">
        <v>492</v>
      </c>
      <c r="O46" s="65" t="s">
        <v>492</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492</v>
      </c>
      <c r="L47" s="64" t="s">
        <v>492</v>
      </c>
      <c r="M47" s="64" t="s">
        <v>492</v>
      </c>
      <c r="N47" s="64" t="s">
        <v>492</v>
      </c>
      <c r="O47" s="65" t="s">
        <v>492</v>
      </c>
      <c r="P47" s="48"/>
      <c r="Q47" s="48"/>
      <c r="R47" s="48"/>
      <c r="S47" s="48"/>
      <c r="T47" s="48"/>
      <c r="U47" s="48"/>
    </row>
    <row r="48" spans="1:21" ht="30.75" customHeight="1" x14ac:dyDescent="0.2">
      <c r="A48" s="48"/>
      <c r="B48" s="1192"/>
      <c r="C48" s="1193"/>
      <c r="D48" s="62"/>
      <c r="E48" s="1198" t="s">
        <v>13</v>
      </c>
      <c r="F48" s="1198"/>
      <c r="G48" s="1198"/>
      <c r="H48" s="1198"/>
      <c r="I48" s="1198"/>
      <c r="J48" s="1199"/>
      <c r="K48" s="63">
        <v>696</v>
      </c>
      <c r="L48" s="64">
        <v>388</v>
      </c>
      <c r="M48" s="64">
        <v>383</v>
      </c>
      <c r="N48" s="64">
        <v>386</v>
      </c>
      <c r="O48" s="65">
        <v>351</v>
      </c>
      <c r="P48" s="48"/>
      <c r="Q48" s="48"/>
      <c r="R48" s="48"/>
      <c r="S48" s="48"/>
      <c r="T48" s="48"/>
      <c r="U48" s="48"/>
    </row>
    <row r="49" spans="1:21" ht="30.75" customHeight="1" x14ac:dyDescent="0.2">
      <c r="A49" s="48"/>
      <c r="B49" s="1192"/>
      <c r="C49" s="1193"/>
      <c r="D49" s="62"/>
      <c r="E49" s="1198" t="s">
        <v>14</v>
      </c>
      <c r="F49" s="1198"/>
      <c r="G49" s="1198"/>
      <c r="H49" s="1198"/>
      <c r="I49" s="1198"/>
      <c r="J49" s="1199"/>
      <c r="K49" s="63">
        <v>113</v>
      </c>
      <c r="L49" s="64">
        <v>119</v>
      </c>
      <c r="M49" s="64">
        <v>127</v>
      </c>
      <c r="N49" s="64">
        <v>105</v>
      </c>
      <c r="O49" s="65">
        <v>73</v>
      </c>
      <c r="P49" s="48"/>
      <c r="Q49" s="48"/>
      <c r="R49" s="48"/>
      <c r="S49" s="48"/>
      <c r="T49" s="48"/>
      <c r="U49" s="48"/>
    </row>
    <row r="50" spans="1:21" ht="30.75" customHeight="1" x14ac:dyDescent="0.2">
      <c r="A50" s="48"/>
      <c r="B50" s="1192"/>
      <c r="C50" s="1193"/>
      <c r="D50" s="62"/>
      <c r="E50" s="1198" t="s">
        <v>15</v>
      </c>
      <c r="F50" s="1198"/>
      <c r="G50" s="1198"/>
      <c r="H50" s="1198"/>
      <c r="I50" s="1198"/>
      <c r="J50" s="1199"/>
      <c r="K50" s="63">
        <v>5</v>
      </c>
      <c r="L50" s="64">
        <v>3</v>
      </c>
      <c r="M50" s="64">
        <v>6</v>
      </c>
      <c r="N50" s="64">
        <v>5</v>
      </c>
      <c r="O50" s="65">
        <v>8</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492</v>
      </c>
      <c r="L51" s="64" t="s">
        <v>492</v>
      </c>
      <c r="M51" s="64" t="s">
        <v>492</v>
      </c>
      <c r="N51" s="64" t="s">
        <v>492</v>
      </c>
      <c r="O51" s="65" t="s">
        <v>492</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1786</v>
      </c>
      <c r="L52" s="64">
        <v>1827</v>
      </c>
      <c r="M52" s="64">
        <v>1850</v>
      </c>
      <c r="N52" s="64">
        <v>1814</v>
      </c>
      <c r="O52" s="65">
        <v>1792</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733</v>
      </c>
      <c r="L53" s="69">
        <v>519</v>
      </c>
      <c r="M53" s="69">
        <v>412</v>
      </c>
      <c r="N53" s="69">
        <v>511</v>
      </c>
      <c r="O53" s="70">
        <v>492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6" t="s">
        <v>24</v>
      </c>
      <c r="C58" s="1207"/>
      <c r="D58" s="1212" t="s">
        <v>25</v>
      </c>
      <c r="E58" s="1213"/>
      <c r="F58" s="1213"/>
      <c r="G58" s="1213"/>
      <c r="H58" s="1213"/>
      <c r="I58" s="1213"/>
      <c r="J58" s="1214"/>
      <c r="K58" s="83" t="s">
        <v>574</v>
      </c>
      <c r="L58" s="84" t="s">
        <v>492</v>
      </c>
      <c r="M58" s="84" t="s">
        <v>492</v>
      </c>
      <c r="N58" s="84" t="s">
        <v>492</v>
      </c>
      <c r="O58" s="85" t="s">
        <v>492</v>
      </c>
    </row>
    <row r="59" spans="1:21" ht="31.5" customHeight="1" x14ac:dyDescent="0.2">
      <c r="B59" s="1208"/>
      <c r="C59" s="1209"/>
      <c r="D59" s="1215" t="s">
        <v>26</v>
      </c>
      <c r="E59" s="1216"/>
      <c r="F59" s="1216"/>
      <c r="G59" s="1216"/>
      <c r="H59" s="1216"/>
      <c r="I59" s="1216"/>
      <c r="J59" s="1217"/>
      <c r="K59" s="86" t="s">
        <v>574</v>
      </c>
      <c r="L59" s="87" t="s">
        <v>492</v>
      </c>
      <c r="M59" s="87" t="s">
        <v>574</v>
      </c>
      <c r="N59" s="87" t="s">
        <v>492</v>
      </c>
      <c r="O59" s="88" t="s">
        <v>492</v>
      </c>
    </row>
    <row r="60" spans="1:21" ht="31.5" customHeight="1" thickBot="1" x14ac:dyDescent="0.25">
      <c r="B60" s="1210"/>
      <c r="C60" s="1211"/>
      <c r="D60" s="1218" t="s">
        <v>27</v>
      </c>
      <c r="E60" s="1219"/>
      <c r="F60" s="1219"/>
      <c r="G60" s="1219"/>
      <c r="H60" s="1219"/>
      <c r="I60" s="1219"/>
      <c r="J60" s="1220"/>
      <c r="K60" s="89" t="s">
        <v>574</v>
      </c>
      <c r="L60" s="90" t="s">
        <v>492</v>
      </c>
      <c r="M60" s="90" t="s">
        <v>492</v>
      </c>
      <c r="N60" s="90" t="s">
        <v>492</v>
      </c>
      <c r="O60" s="91" t="s">
        <v>492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Qh4aqxphAPpboljwv9zVBiZeZMAtnj9cXyQ6ta6VB9ub92/DcDHJtkiMzCdo1ta18HquT5PC6PY+ei180iZGg==" saltValue="Lye8MSHSC96TzclsQHMr2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221" t="s">
        <v>30</v>
      </c>
      <c r="C41" s="1222"/>
      <c r="D41" s="105"/>
      <c r="E41" s="1227" t="s">
        <v>31</v>
      </c>
      <c r="F41" s="1227"/>
      <c r="G41" s="1227"/>
      <c r="H41" s="1228"/>
      <c r="I41" s="351">
        <v>23752</v>
      </c>
      <c r="J41" s="352">
        <v>23523</v>
      </c>
      <c r="K41" s="352">
        <v>23222</v>
      </c>
      <c r="L41" s="352">
        <v>22500</v>
      </c>
      <c r="M41" s="353">
        <v>22115</v>
      </c>
    </row>
    <row r="42" spans="2:13" ht="27.75" customHeight="1" x14ac:dyDescent="0.2">
      <c r="B42" s="1223"/>
      <c r="C42" s="1224"/>
      <c r="D42" s="106"/>
      <c r="E42" s="1229" t="s">
        <v>32</v>
      </c>
      <c r="F42" s="1229"/>
      <c r="G42" s="1229"/>
      <c r="H42" s="1230"/>
      <c r="I42" s="354" t="s">
        <v>492</v>
      </c>
      <c r="J42" s="355" t="s">
        <v>492</v>
      </c>
      <c r="K42" s="355" t="s">
        <v>492</v>
      </c>
      <c r="L42" s="355" t="s">
        <v>492</v>
      </c>
      <c r="M42" s="356" t="s">
        <v>492</v>
      </c>
    </row>
    <row r="43" spans="2:13" ht="27.75" customHeight="1" x14ac:dyDescent="0.2">
      <c r="B43" s="1223"/>
      <c r="C43" s="1224"/>
      <c r="D43" s="106"/>
      <c r="E43" s="1229" t="s">
        <v>33</v>
      </c>
      <c r="F43" s="1229"/>
      <c r="G43" s="1229"/>
      <c r="H43" s="1230"/>
      <c r="I43" s="354">
        <v>5737</v>
      </c>
      <c r="J43" s="355">
        <v>4501</v>
      </c>
      <c r="K43" s="355">
        <v>3331</v>
      </c>
      <c r="L43" s="355">
        <v>2429</v>
      </c>
      <c r="M43" s="356">
        <v>2180</v>
      </c>
    </row>
    <row r="44" spans="2:13" ht="27.75" customHeight="1" x14ac:dyDescent="0.2">
      <c r="B44" s="1223"/>
      <c r="C44" s="1224"/>
      <c r="D44" s="106"/>
      <c r="E44" s="1229" t="s">
        <v>34</v>
      </c>
      <c r="F44" s="1229"/>
      <c r="G44" s="1229"/>
      <c r="H44" s="1230"/>
      <c r="I44" s="354">
        <v>664</v>
      </c>
      <c r="J44" s="355">
        <v>670</v>
      </c>
      <c r="K44" s="355">
        <v>547</v>
      </c>
      <c r="L44" s="355">
        <v>473</v>
      </c>
      <c r="M44" s="356">
        <v>598</v>
      </c>
    </row>
    <row r="45" spans="2:13" ht="27.75" customHeight="1" x14ac:dyDescent="0.2">
      <c r="B45" s="1223"/>
      <c r="C45" s="1224"/>
      <c r="D45" s="106"/>
      <c r="E45" s="1229" t="s">
        <v>35</v>
      </c>
      <c r="F45" s="1229"/>
      <c r="G45" s="1229"/>
      <c r="H45" s="1230"/>
      <c r="I45" s="354">
        <v>1661</v>
      </c>
      <c r="J45" s="355">
        <v>1641</v>
      </c>
      <c r="K45" s="355">
        <v>1566</v>
      </c>
      <c r="L45" s="355">
        <v>1561</v>
      </c>
      <c r="M45" s="356">
        <v>1574</v>
      </c>
    </row>
    <row r="46" spans="2:13" ht="27.75" customHeight="1" x14ac:dyDescent="0.2">
      <c r="B46" s="1223"/>
      <c r="C46" s="1224"/>
      <c r="D46" s="107"/>
      <c r="E46" s="1229" t="s">
        <v>36</v>
      </c>
      <c r="F46" s="1229"/>
      <c r="G46" s="1229"/>
      <c r="H46" s="1230"/>
      <c r="I46" s="354" t="s">
        <v>492</v>
      </c>
      <c r="J46" s="355" t="s">
        <v>492</v>
      </c>
      <c r="K46" s="355" t="s">
        <v>492</v>
      </c>
      <c r="L46" s="355" t="s">
        <v>492</v>
      </c>
      <c r="M46" s="356" t="s">
        <v>492</v>
      </c>
    </row>
    <row r="47" spans="2:13" ht="27.75" customHeight="1" x14ac:dyDescent="0.2">
      <c r="B47" s="1223"/>
      <c r="C47" s="1224"/>
      <c r="D47" s="108"/>
      <c r="E47" s="1231" t="s">
        <v>37</v>
      </c>
      <c r="F47" s="1232"/>
      <c r="G47" s="1232"/>
      <c r="H47" s="1233"/>
      <c r="I47" s="354" t="s">
        <v>492</v>
      </c>
      <c r="J47" s="355" t="s">
        <v>492</v>
      </c>
      <c r="K47" s="355" t="s">
        <v>492</v>
      </c>
      <c r="L47" s="355" t="s">
        <v>492</v>
      </c>
      <c r="M47" s="356" t="s">
        <v>492</v>
      </c>
    </row>
    <row r="48" spans="2:13" ht="27.75" customHeight="1" x14ac:dyDescent="0.2">
      <c r="B48" s="1223"/>
      <c r="C48" s="1224"/>
      <c r="D48" s="106"/>
      <c r="E48" s="1229" t="s">
        <v>38</v>
      </c>
      <c r="F48" s="1229"/>
      <c r="G48" s="1229"/>
      <c r="H48" s="1230"/>
      <c r="I48" s="354" t="s">
        <v>492</v>
      </c>
      <c r="J48" s="355" t="s">
        <v>492</v>
      </c>
      <c r="K48" s="355" t="s">
        <v>492</v>
      </c>
      <c r="L48" s="355" t="s">
        <v>492</v>
      </c>
      <c r="M48" s="356" t="s">
        <v>492</v>
      </c>
    </row>
    <row r="49" spans="2:13" ht="27.75" customHeight="1" x14ac:dyDescent="0.2">
      <c r="B49" s="1225"/>
      <c r="C49" s="1226"/>
      <c r="D49" s="106"/>
      <c r="E49" s="1229" t="s">
        <v>39</v>
      </c>
      <c r="F49" s="1229"/>
      <c r="G49" s="1229"/>
      <c r="H49" s="1230"/>
      <c r="I49" s="354" t="s">
        <v>492</v>
      </c>
      <c r="J49" s="355" t="s">
        <v>492</v>
      </c>
      <c r="K49" s="355" t="s">
        <v>492</v>
      </c>
      <c r="L49" s="355" t="s">
        <v>492</v>
      </c>
      <c r="M49" s="356" t="s">
        <v>492</v>
      </c>
    </row>
    <row r="50" spans="2:13" ht="27.75" customHeight="1" x14ac:dyDescent="0.2">
      <c r="B50" s="1234" t="s">
        <v>40</v>
      </c>
      <c r="C50" s="1235"/>
      <c r="D50" s="109"/>
      <c r="E50" s="1229" t="s">
        <v>41</v>
      </c>
      <c r="F50" s="1229"/>
      <c r="G50" s="1229"/>
      <c r="H50" s="1230"/>
      <c r="I50" s="354">
        <v>4009</v>
      </c>
      <c r="J50" s="355">
        <v>4208</v>
      </c>
      <c r="K50" s="355">
        <v>4880</v>
      </c>
      <c r="L50" s="355">
        <v>5652</v>
      </c>
      <c r="M50" s="356">
        <v>5558</v>
      </c>
    </row>
    <row r="51" spans="2:13" ht="27.75" customHeight="1" x14ac:dyDescent="0.2">
      <c r="B51" s="1223"/>
      <c r="C51" s="1224"/>
      <c r="D51" s="106"/>
      <c r="E51" s="1229" t="s">
        <v>42</v>
      </c>
      <c r="F51" s="1229"/>
      <c r="G51" s="1229"/>
      <c r="H51" s="1230"/>
      <c r="I51" s="354">
        <v>108</v>
      </c>
      <c r="J51" s="355">
        <v>89</v>
      </c>
      <c r="K51" s="355">
        <v>82</v>
      </c>
      <c r="L51" s="355">
        <v>56</v>
      </c>
      <c r="M51" s="356">
        <v>55</v>
      </c>
    </row>
    <row r="52" spans="2:13" ht="27.75" customHeight="1" x14ac:dyDescent="0.2">
      <c r="B52" s="1225"/>
      <c r="C52" s="1226"/>
      <c r="D52" s="106"/>
      <c r="E52" s="1229" t="s">
        <v>43</v>
      </c>
      <c r="F52" s="1229"/>
      <c r="G52" s="1229"/>
      <c r="H52" s="1230"/>
      <c r="I52" s="354">
        <v>22107</v>
      </c>
      <c r="J52" s="355">
        <v>21647</v>
      </c>
      <c r="K52" s="355">
        <v>20808</v>
      </c>
      <c r="L52" s="355">
        <v>20150</v>
      </c>
      <c r="M52" s="356">
        <v>19392</v>
      </c>
    </row>
    <row r="53" spans="2:13" ht="27.75" customHeight="1" thickBot="1" x14ac:dyDescent="0.25">
      <c r="B53" s="1236" t="s">
        <v>19</v>
      </c>
      <c r="C53" s="1237"/>
      <c r="D53" s="110"/>
      <c r="E53" s="1238" t="s">
        <v>44</v>
      </c>
      <c r="F53" s="1238"/>
      <c r="G53" s="1238"/>
      <c r="H53" s="1239"/>
      <c r="I53" s="357">
        <v>5589</v>
      </c>
      <c r="J53" s="358">
        <v>4390</v>
      </c>
      <c r="K53" s="358">
        <v>2897</v>
      </c>
      <c r="L53" s="358">
        <v>1106</v>
      </c>
      <c r="M53" s="359">
        <v>1462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mD+FzcpvXXhavXktRoAAGWKh8nrrO8c9kv6KM0Zgyw4NsmeB72LCryIbRpgDCnOAqXieiFKhivLJaLGXUKO0Q==" saltValue="vSyPo/mQQsUcsSwCvApq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42" t="s">
        <v>46</v>
      </c>
      <c r="D55" s="1242"/>
      <c r="E55" s="1243"/>
      <c r="F55" s="122">
        <v>2072</v>
      </c>
      <c r="G55" s="122">
        <v>2235</v>
      </c>
      <c r="H55" s="123">
        <v>2135</v>
      </c>
    </row>
    <row r="56" spans="2:8" ht="52.5" customHeight="1" x14ac:dyDescent="0.2">
      <c r="B56" s="124"/>
      <c r="C56" s="1244" t="s">
        <v>47</v>
      </c>
      <c r="D56" s="1244"/>
      <c r="E56" s="1245"/>
      <c r="F56" s="125">
        <v>370</v>
      </c>
      <c r="G56" s="125">
        <v>370</v>
      </c>
      <c r="H56" s="126">
        <v>418</v>
      </c>
    </row>
    <row r="57" spans="2:8" ht="53.25" customHeight="1" x14ac:dyDescent="0.2">
      <c r="B57" s="124"/>
      <c r="C57" s="1246" t="s">
        <v>48</v>
      </c>
      <c r="D57" s="1246"/>
      <c r="E57" s="1247"/>
      <c r="F57" s="127">
        <v>2410</v>
      </c>
      <c r="G57" s="127">
        <v>3281</v>
      </c>
      <c r="H57" s="128">
        <v>3562</v>
      </c>
    </row>
    <row r="58" spans="2:8" ht="45.75" customHeight="1" x14ac:dyDescent="0.2">
      <c r="B58" s="129"/>
      <c r="C58" s="1248" t="s">
        <v>575</v>
      </c>
      <c r="D58" s="1249"/>
      <c r="E58" s="1250"/>
      <c r="F58" s="360">
        <v>316</v>
      </c>
      <c r="G58" s="360">
        <v>632</v>
      </c>
      <c r="H58" s="361">
        <v>948</v>
      </c>
    </row>
    <row r="59" spans="2:8" ht="45.75" customHeight="1" x14ac:dyDescent="0.2">
      <c r="B59" s="129"/>
      <c r="C59" s="1248" t="s">
        <v>576</v>
      </c>
      <c r="D59" s="1249"/>
      <c r="E59" s="1250"/>
      <c r="F59" s="360">
        <v>450</v>
      </c>
      <c r="G59" s="360">
        <v>801</v>
      </c>
      <c r="H59" s="361">
        <v>808</v>
      </c>
    </row>
    <row r="60" spans="2:8" ht="45.75" customHeight="1" x14ac:dyDescent="0.2">
      <c r="B60" s="129"/>
      <c r="C60" s="1248" t="s">
        <v>579</v>
      </c>
      <c r="D60" s="1249"/>
      <c r="E60" s="1250"/>
      <c r="F60" s="360">
        <v>643</v>
      </c>
      <c r="G60" s="360">
        <v>643</v>
      </c>
      <c r="H60" s="361">
        <v>643</v>
      </c>
    </row>
    <row r="61" spans="2:8" ht="45.75" customHeight="1" x14ac:dyDescent="0.2">
      <c r="B61" s="129"/>
      <c r="C61" s="1248" t="s">
        <v>577</v>
      </c>
      <c r="D61" s="1249"/>
      <c r="E61" s="1250"/>
      <c r="F61" s="360">
        <v>248</v>
      </c>
      <c r="G61" s="360">
        <v>348</v>
      </c>
      <c r="H61" s="361">
        <v>348</v>
      </c>
    </row>
    <row r="62" spans="2:8" ht="45.75" customHeight="1" thickBot="1" x14ac:dyDescent="0.25">
      <c r="B62" s="130"/>
      <c r="C62" s="1251" t="s">
        <v>580</v>
      </c>
      <c r="D62" s="1252"/>
      <c r="E62" s="1253"/>
      <c r="F62" s="362">
        <v>339</v>
      </c>
      <c r="G62" s="362">
        <v>339</v>
      </c>
      <c r="H62" s="363">
        <v>339</v>
      </c>
    </row>
    <row r="63" spans="2:8" ht="52.5" customHeight="1" thickBot="1" x14ac:dyDescent="0.25">
      <c r="B63" s="131"/>
      <c r="C63" s="1240" t="s">
        <v>49</v>
      </c>
      <c r="D63" s="1240"/>
      <c r="E63" s="1241"/>
      <c r="F63" s="132">
        <v>4852</v>
      </c>
      <c r="G63" s="132">
        <v>5885</v>
      </c>
      <c r="H63" s="133">
        <v>6116</v>
      </c>
    </row>
    <row r="64" spans="2:8" ht="13" x14ac:dyDescent="0.2"/>
  </sheetData>
  <sheetProtection algorithmName="SHA-512" hashValue="wnahXhZgZu5aolUO4mlVM3GD9LLYYNpADvp8hA+pW2Ckc1Nw1XvWcZU/GgoBSuJEhi85mUn8BboF2ywHfv4Rlw==" saltValue="x28Zx4JHklOaRup9zeh6e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4CE7F-3E7C-4BBD-AF25-E0D127C9182C}">
  <sheetPr>
    <pageSetUpPr fitToPage="1"/>
  </sheetPr>
  <dimension ref="A1:DE85"/>
  <sheetViews>
    <sheetView showGridLines="0" tabSelected="1" topLeftCell="A10" zoomScale="50" zoomScaleNormal="50" zoomScaleSheetLayoutView="55" workbookViewId="0"/>
  </sheetViews>
  <sheetFormatPr defaultColWidth="0" defaultRowHeight="13.5"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6" t="s">
        <v>590</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x14ac:dyDescent="0.2">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x14ac:dyDescent="0.2">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x14ac:dyDescent="0.2">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x14ac:dyDescent="0.2">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585</v>
      </c>
    </row>
    <row r="50" spans="1:109" ht="13" x14ac:dyDescent="0.2">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531</v>
      </c>
      <c r="BQ50" s="1269"/>
      <c r="BR50" s="1269"/>
      <c r="BS50" s="1269"/>
      <c r="BT50" s="1269"/>
      <c r="BU50" s="1269"/>
      <c r="BV50" s="1269"/>
      <c r="BW50" s="1269"/>
      <c r="BX50" s="1269" t="s">
        <v>532</v>
      </c>
      <c r="BY50" s="1269"/>
      <c r="BZ50" s="1269"/>
      <c r="CA50" s="1269"/>
      <c r="CB50" s="1269"/>
      <c r="CC50" s="1269"/>
      <c r="CD50" s="1269"/>
      <c r="CE50" s="1269"/>
      <c r="CF50" s="1269" t="s">
        <v>533</v>
      </c>
      <c r="CG50" s="1269"/>
      <c r="CH50" s="1269"/>
      <c r="CI50" s="1269"/>
      <c r="CJ50" s="1269"/>
      <c r="CK50" s="1269"/>
      <c r="CL50" s="1269"/>
      <c r="CM50" s="1269"/>
      <c r="CN50" s="1269" t="s">
        <v>534</v>
      </c>
      <c r="CO50" s="1269"/>
      <c r="CP50" s="1269"/>
      <c r="CQ50" s="1269"/>
      <c r="CR50" s="1269"/>
      <c r="CS50" s="1269"/>
      <c r="CT50" s="1269"/>
      <c r="CU50" s="1269"/>
      <c r="CV50" s="1269" t="s">
        <v>535</v>
      </c>
      <c r="CW50" s="1269"/>
      <c r="CX50" s="1269"/>
      <c r="CY50" s="1269"/>
      <c r="CZ50" s="1269"/>
      <c r="DA50" s="1269"/>
      <c r="DB50" s="1269"/>
      <c r="DC50" s="1269"/>
    </row>
    <row r="51" spans="1:109" ht="13.5" customHeight="1" x14ac:dyDescent="0.2">
      <c r="B51" s="365"/>
      <c r="G51" s="1255"/>
      <c r="H51" s="1255"/>
      <c r="I51" s="1273"/>
      <c r="J51" s="1273"/>
      <c r="K51" s="1270"/>
      <c r="L51" s="1270"/>
      <c r="M51" s="1270"/>
      <c r="N51" s="1270"/>
      <c r="AM51" s="371"/>
      <c r="AN51" s="1271" t="s">
        <v>584</v>
      </c>
      <c r="AO51" s="1271"/>
      <c r="AP51" s="1271"/>
      <c r="AQ51" s="1271"/>
      <c r="AR51" s="1271"/>
      <c r="AS51" s="1271"/>
      <c r="AT51" s="1271"/>
      <c r="AU51" s="1271"/>
      <c r="AV51" s="1271"/>
      <c r="AW51" s="1271"/>
      <c r="AX51" s="1271"/>
      <c r="AY51" s="1271"/>
      <c r="AZ51" s="1271"/>
      <c r="BA51" s="1271"/>
      <c r="BB51" s="1271" t="s">
        <v>582</v>
      </c>
      <c r="BC51" s="1271"/>
      <c r="BD51" s="1271"/>
      <c r="BE51" s="1271"/>
      <c r="BF51" s="1271"/>
      <c r="BG51" s="1271"/>
      <c r="BH51" s="1271"/>
      <c r="BI51" s="1271"/>
      <c r="BJ51" s="1271"/>
      <c r="BK51" s="1271"/>
      <c r="BL51" s="1271"/>
      <c r="BM51" s="1271"/>
      <c r="BN51" s="1271"/>
      <c r="BO51" s="1271"/>
      <c r="BP51" s="1254">
        <v>64.099999999999994</v>
      </c>
      <c r="BQ51" s="1254"/>
      <c r="BR51" s="1254"/>
      <c r="BS51" s="1254"/>
      <c r="BT51" s="1254"/>
      <c r="BU51" s="1254"/>
      <c r="BV51" s="1254"/>
      <c r="BW51" s="1254"/>
      <c r="BX51" s="1254">
        <v>49.4</v>
      </c>
      <c r="BY51" s="1254"/>
      <c r="BZ51" s="1254"/>
      <c r="CA51" s="1254"/>
      <c r="CB51" s="1254"/>
      <c r="CC51" s="1254"/>
      <c r="CD51" s="1254"/>
      <c r="CE51" s="1254"/>
      <c r="CF51" s="1254">
        <v>31.1</v>
      </c>
      <c r="CG51" s="1254"/>
      <c r="CH51" s="1254"/>
      <c r="CI51" s="1254"/>
      <c r="CJ51" s="1254"/>
      <c r="CK51" s="1254"/>
      <c r="CL51" s="1254"/>
      <c r="CM51" s="1254"/>
      <c r="CN51" s="1254">
        <v>12.2</v>
      </c>
      <c r="CO51" s="1254"/>
      <c r="CP51" s="1254"/>
      <c r="CQ51" s="1254"/>
      <c r="CR51" s="1254"/>
      <c r="CS51" s="1254"/>
      <c r="CT51" s="1254"/>
      <c r="CU51" s="1254"/>
      <c r="CV51" s="1254">
        <v>15.9</v>
      </c>
      <c r="CW51" s="1254"/>
      <c r="CX51" s="1254"/>
      <c r="CY51" s="1254"/>
      <c r="CZ51" s="1254"/>
      <c r="DA51" s="1254"/>
      <c r="DB51" s="1254"/>
      <c r="DC51" s="1254"/>
    </row>
    <row r="52" spans="1:109" ht="13" x14ac:dyDescent="0.2">
      <c r="B52" s="365"/>
      <c r="G52" s="1255"/>
      <c r="H52" s="1255"/>
      <c r="I52" s="1273"/>
      <c r="J52" s="1273"/>
      <c r="K52" s="1270"/>
      <c r="L52" s="1270"/>
      <c r="M52" s="1270"/>
      <c r="N52" s="1270"/>
      <c r="AM52" s="37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55"/>
      <c r="H53" s="1255"/>
      <c r="I53" s="1265"/>
      <c r="J53" s="1265"/>
      <c r="K53" s="1270"/>
      <c r="L53" s="1270"/>
      <c r="M53" s="1270"/>
      <c r="N53" s="1270"/>
      <c r="AM53" s="371"/>
      <c r="AN53" s="1271"/>
      <c r="AO53" s="1271"/>
      <c r="AP53" s="1271"/>
      <c r="AQ53" s="1271"/>
      <c r="AR53" s="1271"/>
      <c r="AS53" s="1271"/>
      <c r="AT53" s="1271"/>
      <c r="AU53" s="1271"/>
      <c r="AV53" s="1271"/>
      <c r="AW53" s="1271"/>
      <c r="AX53" s="1271"/>
      <c r="AY53" s="1271"/>
      <c r="AZ53" s="1271"/>
      <c r="BA53" s="1271"/>
      <c r="BB53" s="1271" t="s">
        <v>589</v>
      </c>
      <c r="BC53" s="1271"/>
      <c r="BD53" s="1271"/>
      <c r="BE53" s="1271"/>
      <c r="BF53" s="1271"/>
      <c r="BG53" s="1271"/>
      <c r="BH53" s="1271"/>
      <c r="BI53" s="1271"/>
      <c r="BJ53" s="1271"/>
      <c r="BK53" s="1271"/>
      <c r="BL53" s="1271"/>
      <c r="BM53" s="1271"/>
      <c r="BN53" s="1271"/>
      <c r="BO53" s="1271"/>
      <c r="BP53" s="1254">
        <v>55.4</v>
      </c>
      <c r="BQ53" s="1254"/>
      <c r="BR53" s="1254"/>
      <c r="BS53" s="1254"/>
      <c r="BT53" s="1254"/>
      <c r="BU53" s="1254"/>
      <c r="BV53" s="1254"/>
      <c r="BW53" s="1254"/>
      <c r="BX53" s="1254">
        <v>56</v>
      </c>
      <c r="BY53" s="1254"/>
      <c r="BZ53" s="1254"/>
      <c r="CA53" s="1254"/>
      <c r="CB53" s="1254"/>
      <c r="CC53" s="1254"/>
      <c r="CD53" s="1254"/>
      <c r="CE53" s="1254"/>
      <c r="CF53" s="1254">
        <v>57.8</v>
      </c>
      <c r="CG53" s="1254"/>
      <c r="CH53" s="1254"/>
      <c r="CI53" s="1254"/>
      <c r="CJ53" s="1254"/>
      <c r="CK53" s="1254"/>
      <c r="CL53" s="1254"/>
      <c r="CM53" s="1254"/>
      <c r="CN53" s="1254">
        <v>59.8</v>
      </c>
      <c r="CO53" s="1254"/>
      <c r="CP53" s="1254"/>
      <c r="CQ53" s="1254"/>
      <c r="CR53" s="1254"/>
      <c r="CS53" s="1254"/>
      <c r="CT53" s="1254"/>
      <c r="CU53" s="1254"/>
      <c r="CV53" s="1254">
        <v>61.6</v>
      </c>
      <c r="CW53" s="1254"/>
      <c r="CX53" s="1254"/>
      <c r="CY53" s="1254"/>
      <c r="CZ53" s="1254"/>
      <c r="DA53" s="1254"/>
      <c r="DB53" s="1254"/>
      <c r="DC53" s="1254"/>
    </row>
    <row r="54" spans="1:109" ht="13" x14ac:dyDescent="0.2">
      <c r="A54" s="379"/>
      <c r="B54" s="365"/>
      <c r="G54" s="1255"/>
      <c r="H54" s="1255"/>
      <c r="I54" s="1265"/>
      <c r="J54" s="1265"/>
      <c r="K54" s="1270"/>
      <c r="L54" s="1270"/>
      <c r="M54" s="1270"/>
      <c r="N54" s="1270"/>
      <c r="AM54" s="3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65"/>
      <c r="H55" s="1265"/>
      <c r="I55" s="1265"/>
      <c r="J55" s="1265"/>
      <c r="K55" s="1270"/>
      <c r="L55" s="1270"/>
      <c r="M55" s="1270"/>
      <c r="N55" s="1270"/>
      <c r="AN55" s="1269" t="s">
        <v>583</v>
      </c>
      <c r="AO55" s="1269"/>
      <c r="AP55" s="1269"/>
      <c r="AQ55" s="1269"/>
      <c r="AR55" s="1269"/>
      <c r="AS55" s="1269"/>
      <c r="AT55" s="1269"/>
      <c r="AU55" s="1269"/>
      <c r="AV55" s="1269"/>
      <c r="AW55" s="1269"/>
      <c r="AX55" s="1269"/>
      <c r="AY55" s="1269"/>
      <c r="AZ55" s="1269"/>
      <c r="BA55" s="1269"/>
      <c r="BB55" s="1271" t="s">
        <v>582</v>
      </c>
      <c r="BC55" s="1271"/>
      <c r="BD55" s="1271"/>
      <c r="BE55" s="1271"/>
      <c r="BF55" s="1271"/>
      <c r="BG55" s="1271"/>
      <c r="BH55" s="1271"/>
      <c r="BI55" s="1271"/>
      <c r="BJ55" s="1271"/>
      <c r="BK55" s="1271"/>
      <c r="BL55" s="1271"/>
      <c r="BM55" s="1271"/>
      <c r="BN55" s="1271"/>
      <c r="BO55" s="1271"/>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 x14ac:dyDescent="0.2">
      <c r="A56" s="379"/>
      <c r="B56" s="365"/>
      <c r="G56" s="1265"/>
      <c r="H56" s="1265"/>
      <c r="I56" s="1265"/>
      <c r="J56" s="1265"/>
      <c r="K56" s="1270"/>
      <c r="L56" s="1270"/>
      <c r="M56" s="1270"/>
      <c r="N56" s="1270"/>
      <c r="AN56" s="1269"/>
      <c r="AO56" s="1269"/>
      <c r="AP56" s="1269"/>
      <c r="AQ56" s="1269"/>
      <c r="AR56" s="1269"/>
      <c r="AS56" s="1269"/>
      <c r="AT56" s="1269"/>
      <c r="AU56" s="1269"/>
      <c r="AV56" s="1269"/>
      <c r="AW56" s="1269"/>
      <c r="AX56" s="1269"/>
      <c r="AY56" s="1269"/>
      <c r="AZ56" s="1269"/>
      <c r="BA56" s="1269"/>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65"/>
      <c r="H57" s="1265"/>
      <c r="I57" s="1272"/>
      <c r="J57" s="1272"/>
      <c r="K57" s="1270"/>
      <c r="L57" s="1270"/>
      <c r="M57" s="1270"/>
      <c r="N57" s="1270"/>
      <c r="AM57" s="364"/>
      <c r="AN57" s="1269"/>
      <c r="AO57" s="1269"/>
      <c r="AP57" s="1269"/>
      <c r="AQ57" s="1269"/>
      <c r="AR57" s="1269"/>
      <c r="AS57" s="1269"/>
      <c r="AT57" s="1269"/>
      <c r="AU57" s="1269"/>
      <c r="AV57" s="1269"/>
      <c r="AW57" s="1269"/>
      <c r="AX57" s="1269"/>
      <c r="AY57" s="1269"/>
      <c r="AZ57" s="1269"/>
      <c r="BA57" s="1269"/>
      <c r="BB57" s="1271" t="s">
        <v>589</v>
      </c>
      <c r="BC57" s="1271"/>
      <c r="BD57" s="1271"/>
      <c r="BE57" s="1271"/>
      <c r="BF57" s="1271"/>
      <c r="BG57" s="1271"/>
      <c r="BH57" s="1271"/>
      <c r="BI57" s="1271"/>
      <c r="BJ57" s="1271"/>
      <c r="BK57" s="1271"/>
      <c r="BL57" s="1271"/>
      <c r="BM57" s="1271"/>
      <c r="BN57" s="1271"/>
      <c r="BO57" s="1271"/>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90"/>
      <c r="DE57" s="385"/>
    </row>
    <row r="58" spans="1:109" s="379" customFormat="1" ht="13" x14ac:dyDescent="0.2">
      <c r="A58" s="364"/>
      <c r="B58" s="385"/>
      <c r="G58" s="1265"/>
      <c r="H58" s="1265"/>
      <c r="I58" s="1272"/>
      <c r="J58" s="1272"/>
      <c r="K58" s="1270"/>
      <c r="L58" s="1270"/>
      <c r="M58" s="1270"/>
      <c r="N58" s="1270"/>
      <c r="AM58" s="364"/>
      <c r="AN58" s="1269"/>
      <c r="AO58" s="1269"/>
      <c r="AP58" s="1269"/>
      <c r="AQ58" s="1269"/>
      <c r="AR58" s="1269"/>
      <c r="AS58" s="1269"/>
      <c r="AT58" s="1269"/>
      <c r="AU58" s="1269"/>
      <c r="AV58" s="1269"/>
      <c r="AW58" s="1269"/>
      <c r="AX58" s="1269"/>
      <c r="AY58" s="1269"/>
      <c r="AZ58" s="1269"/>
      <c r="BA58" s="1269"/>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588</v>
      </c>
    </row>
    <row r="64" spans="1:109" ht="13" x14ac:dyDescent="0.2">
      <c r="B64" s="365"/>
      <c r="G64" s="380"/>
      <c r="I64" s="382"/>
      <c r="J64" s="382"/>
      <c r="K64" s="382"/>
      <c r="L64" s="382"/>
      <c r="M64" s="382"/>
      <c r="N64" s="381"/>
      <c r="AM64" s="380"/>
      <c r="AN64" s="380" t="s">
        <v>587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6" t="s">
        <v>586</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x14ac:dyDescent="0.2">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x14ac:dyDescent="0.2">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x14ac:dyDescent="0.2">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x14ac:dyDescent="0.2">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585</v>
      </c>
    </row>
    <row r="72" spans="2:107" ht="13" x14ac:dyDescent="0.2">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531</v>
      </c>
      <c r="BQ72" s="1269"/>
      <c r="BR72" s="1269"/>
      <c r="BS72" s="1269"/>
      <c r="BT72" s="1269"/>
      <c r="BU72" s="1269"/>
      <c r="BV72" s="1269"/>
      <c r="BW72" s="1269"/>
      <c r="BX72" s="1269" t="s">
        <v>532</v>
      </c>
      <c r="BY72" s="1269"/>
      <c r="BZ72" s="1269"/>
      <c r="CA72" s="1269"/>
      <c r="CB72" s="1269"/>
      <c r="CC72" s="1269"/>
      <c r="CD72" s="1269"/>
      <c r="CE72" s="1269"/>
      <c r="CF72" s="1269" t="s">
        <v>533</v>
      </c>
      <c r="CG72" s="1269"/>
      <c r="CH72" s="1269"/>
      <c r="CI72" s="1269"/>
      <c r="CJ72" s="1269"/>
      <c r="CK72" s="1269"/>
      <c r="CL72" s="1269"/>
      <c r="CM72" s="1269"/>
      <c r="CN72" s="1269" t="s">
        <v>534</v>
      </c>
      <c r="CO72" s="1269"/>
      <c r="CP72" s="1269"/>
      <c r="CQ72" s="1269"/>
      <c r="CR72" s="1269"/>
      <c r="CS72" s="1269"/>
      <c r="CT72" s="1269"/>
      <c r="CU72" s="1269"/>
      <c r="CV72" s="1269" t="s">
        <v>535</v>
      </c>
      <c r="CW72" s="1269"/>
      <c r="CX72" s="1269"/>
      <c r="CY72" s="1269"/>
      <c r="CZ72" s="1269"/>
      <c r="DA72" s="1269"/>
      <c r="DB72" s="1269"/>
      <c r="DC72" s="1269"/>
    </row>
    <row r="73" spans="2:107" ht="13" x14ac:dyDescent="0.2">
      <c r="B73" s="365"/>
      <c r="G73" s="1255"/>
      <c r="H73" s="1255"/>
      <c r="I73" s="1255"/>
      <c r="J73" s="1255"/>
      <c r="K73" s="1274"/>
      <c r="L73" s="1274"/>
      <c r="M73" s="1274"/>
      <c r="N73" s="1274"/>
      <c r="AM73" s="371"/>
      <c r="AN73" s="1271" t="s">
        <v>584</v>
      </c>
      <c r="AO73" s="1271"/>
      <c r="AP73" s="1271"/>
      <c r="AQ73" s="1271"/>
      <c r="AR73" s="1271"/>
      <c r="AS73" s="1271"/>
      <c r="AT73" s="1271"/>
      <c r="AU73" s="1271"/>
      <c r="AV73" s="1271"/>
      <c r="AW73" s="1271"/>
      <c r="AX73" s="1271"/>
      <c r="AY73" s="1271"/>
      <c r="AZ73" s="1271"/>
      <c r="BA73" s="1271"/>
      <c r="BB73" s="1271" t="s">
        <v>582</v>
      </c>
      <c r="BC73" s="1271"/>
      <c r="BD73" s="1271"/>
      <c r="BE73" s="1271"/>
      <c r="BF73" s="1271"/>
      <c r="BG73" s="1271"/>
      <c r="BH73" s="1271"/>
      <c r="BI73" s="1271"/>
      <c r="BJ73" s="1271"/>
      <c r="BK73" s="1271"/>
      <c r="BL73" s="1271"/>
      <c r="BM73" s="1271"/>
      <c r="BN73" s="1271"/>
      <c r="BO73" s="1271"/>
      <c r="BP73" s="1254">
        <v>64.099999999999994</v>
      </c>
      <c r="BQ73" s="1254"/>
      <c r="BR73" s="1254"/>
      <c r="BS73" s="1254"/>
      <c r="BT73" s="1254"/>
      <c r="BU73" s="1254"/>
      <c r="BV73" s="1254"/>
      <c r="BW73" s="1254"/>
      <c r="BX73" s="1254">
        <v>49.4</v>
      </c>
      <c r="BY73" s="1254"/>
      <c r="BZ73" s="1254"/>
      <c r="CA73" s="1254"/>
      <c r="CB73" s="1254"/>
      <c r="CC73" s="1254"/>
      <c r="CD73" s="1254"/>
      <c r="CE73" s="1254"/>
      <c r="CF73" s="1254">
        <v>31.1</v>
      </c>
      <c r="CG73" s="1254"/>
      <c r="CH73" s="1254"/>
      <c r="CI73" s="1254"/>
      <c r="CJ73" s="1254"/>
      <c r="CK73" s="1254"/>
      <c r="CL73" s="1254"/>
      <c r="CM73" s="1254"/>
      <c r="CN73" s="1254">
        <v>12.2</v>
      </c>
      <c r="CO73" s="1254"/>
      <c r="CP73" s="1254"/>
      <c r="CQ73" s="1254"/>
      <c r="CR73" s="1254"/>
      <c r="CS73" s="1254"/>
      <c r="CT73" s="1254"/>
      <c r="CU73" s="1254"/>
      <c r="CV73" s="1254">
        <v>15.9</v>
      </c>
      <c r="CW73" s="1254"/>
      <c r="CX73" s="1254"/>
      <c r="CY73" s="1254"/>
      <c r="CZ73" s="1254"/>
      <c r="DA73" s="1254"/>
      <c r="DB73" s="1254"/>
      <c r="DC73" s="1254"/>
    </row>
    <row r="74" spans="2:107" ht="13" x14ac:dyDescent="0.2">
      <c r="B74" s="365"/>
      <c r="G74" s="1255"/>
      <c r="H74" s="1255"/>
      <c r="I74" s="1255"/>
      <c r="J74" s="1255"/>
      <c r="K74" s="1274"/>
      <c r="L74" s="1274"/>
      <c r="M74" s="1274"/>
      <c r="N74" s="1274"/>
      <c r="AM74" s="37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55"/>
      <c r="H75" s="1255"/>
      <c r="I75" s="1265"/>
      <c r="J75" s="1265"/>
      <c r="K75" s="1270"/>
      <c r="L75" s="1270"/>
      <c r="M75" s="1270"/>
      <c r="N75" s="1270"/>
      <c r="AM75" s="371"/>
      <c r="AN75" s="1271"/>
      <c r="AO75" s="1271"/>
      <c r="AP75" s="1271"/>
      <c r="AQ75" s="1271"/>
      <c r="AR75" s="1271"/>
      <c r="AS75" s="1271"/>
      <c r="AT75" s="1271"/>
      <c r="AU75" s="1271"/>
      <c r="AV75" s="1271"/>
      <c r="AW75" s="1271"/>
      <c r="AX75" s="1271"/>
      <c r="AY75" s="1271"/>
      <c r="AZ75" s="1271"/>
      <c r="BA75" s="1271"/>
      <c r="BB75" s="1271" t="s">
        <v>581</v>
      </c>
      <c r="BC75" s="1271"/>
      <c r="BD75" s="1271"/>
      <c r="BE75" s="1271"/>
      <c r="BF75" s="1271"/>
      <c r="BG75" s="1271"/>
      <c r="BH75" s="1271"/>
      <c r="BI75" s="1271"/>
      <c r="BJ75" s="1271"/>
      <c r="BK75" s="1271"/>
      <c r="BL75" s="1271"/>
      <c r="BM75" s="1271"/>
      <c r="BN75" s="1271"/>
      <c r="BO75" s="1271"/>
      <c r="BP75" s="1254">
        <v>8.3000000000000007</v>
      </c>
      <c r="BQ75" s="1254"/>
      <c r="BR75" s="1254"/>
      <c r="BS75" s="1254"/>
      <c r="BT75" s="1254"/>
      <c r="BU75" s="1254"/>
      <c r="BV75" s="1254"/>
      <c r="BW75" s="1254"/>
      <c r="BX75" s="1254">
        <v>7.5</v>
      </c>
      <c r="BY75" s="1254"/>
      <c r="BZ75" s="1254"/>
      <c r="CA75" s="1254"/>
      <c r="CB75" s="1254"/>
      <c r="CC75" s="1254"/>
      <c r="CD75" s="1254"/>
      <c r="CE75" s="1254"/>
      <c r="CF75" s="1254">
        <v>6.2</v>
      </c>
      <c r="CG75" s="1254"/>
      <c r="CH75" s="1254"/>
      <c r="CI75" s="1254"/>
      <c r="CJ75" s="1254"/>
      <c r="CK75" s="1254"/>
      <c r="CL75" s="1254"/>
      <c r="CM75" s="1254"/>
      <c r="CN75" s="1254">
        <v>5.3</v>
      </c>
      <c r="CO75" s="1254"/>
      <c r="CP75" s="1254"/>
      <c r="CQ75" s="1254"/>
      <c r="CR75" s="1254"/>
      <c r="CS75" s="1254"/>
      <c r="CT75" s="1254"/>
      <c r="CU75" s="1254"/>
      <c r="CV75" s="1254">
        <v>5.0999999999999996</v>
      </c>
      <c r="CW75" s="1254"/>
      <c r="CX75" s="1254"/>
      <c r="CY75" s="1254"/>
      <c r="CZ75" s="1254"/>
      <c r="DA75" s="1254"/>
      <c r="DB75" s="1254"/>
      <c r="DC75" s="1254"/>
    </row>
    <row r="76" spans="2:107" ht="13" x14ac:dyDescent="0.2">
      <c r="B76" s="365"/>
      <c r="G76" s="1255"/>
      <c r="H76" s="1255"/>
      <c r="I76" s="1265"/>
      <c r="J76" s="1265"/>
      <c r="K76" s="1270"/>
      <c r="L76" s="1270"/>
      <c r="M76" s="1270"/>
      <c r="N76" s="1270"/>
      <c r="AM76" s="37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65"/>
      <c r="H77" s="1265"/>
      <c r="I77" s="1265"/>
      <c r="J77" s="1265"/>
      <c r="K77" s="1274"/>
      <c r="L77" s="1274"/>
      <c r="M77" s="1274"/>
      <c r="N77" s="1274"/>
      <c r="AN77" s="1269" t="s">
        <v>583</v>
      </c>
      <c r="AO77" s="1269"/>
      <c r="AP77" s="1269"/>
      <c r="AQ77" s="1269"/>
      <c r="AR77" s="1269"/>
      <c r="AS77" s="1269"/>
      <c r="AT77" s="1269"/>
      <c r="AU77" s="1269"/>
      <c r="AV77" s="1269"/>
      <c r="AW77" s="1269"/>
      <c r="AX77" s="1269"/>
      <c r="AY77" s="1269"/>
      <c r="AZ77" s="1269"/>
      <c r="BA77" s="1269"/>
      <c r="BB77" s="1271" t="s">
        <v>582</v>
      </c>
      <c r="BC77" s="1271"/>
      <c r="BD77" s="1271"/>
      <c r="BE77" s="1271"/>
      <c r="BF77" s="1271"/>
      <c r="BG77" s="1271"/>
      <c r="BH77" s="1271"/>
      <c r="BI77" s="1271"/>
      <c r="BJ77" s="1271"/>
      <c r="BK77" s="1271"/>
      <c r="BL77" s="1271"/>
      <c r="BM77" s="1271"/>
      <c r="BN77" s="1271"/>
      <c r="BO77" s="1271"/>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 x14ac:dyDescent="0.2">
      <c r="B78" s="365"/>
      <c r="G78" s="1265"/>
      <c r="H78" s="1265"/>
      <c r="I78" s="1265"/>
      <c r="J78" s="1265"/>
      <c r="K78" s="1274"/>
      <c r="L78" s="1274"/>
      <c r="M78" s="1274"/>
      <c r="N78" s="1274"/>
      <c r="AN78" s="1269"/>
      <c r="AO78" s="1269"/>
      <c r="AP78" s="1269"/>
      <c r="AQ78" s="1269"/>
      <c r="AR78" s="1269"/>
      <c r="AS78" s="1269"/>
      <c r="AT78" s="1269"/>
      <c r="AU78" s="1269"/>
      <c r="AV78" s="1269"/>
      <c r="AW78" s="1269"/>
      <c r="AX78" s="1269"/>
      <c r="AY78" s="1269"/>
      <c r="AZ78" s="1269"/>
      <c r="BA78" s="1269"/>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65"/>
      <c r="H79" s="1265"/>
      <c r="I79" s="1272"/>
      <c r="J79" s="1272"/>
      <c r="K79" s="1275"/>
      <c r="L79" s="1275"/>
      <c r="M79" s="1275"/>
      <c r="N79" s="1275"/>
      <c r="AN79" s="1269"/>
      <c r="AO79" s="1269"/>
      <c r="AP79" s="1269"/>
      <c r="AQ79" s="1269"/>
      <c r="AR79" s="1269"/>
      <c r="AS79" s="1269"/>
      <c r="AT79" s="1269"/>
      <c r="AU79" s="1269"/>
      <c r="AV79" s="1269"/>
      <c r="AW79" s="1269"/>
      <c r="AX79" s="1269"/>
      <c r="AY79" s="1269"/>
      <c r="AZ79" s="1269"/>
      <c r="BA79" s="1269"/>
      <c r="BB79" s="1271" t="s">
        <v>581</v>
      </c>
      <c r="BC79" s="1271"/>
      <c r="BD79" s="1271"/>
      <c r="BE79" s="1271"/>
      <c r="BF79" s="1271"/>
      <c r="BG79" s="1271"/>
      <c r="BH79" s="1271"/>
      <c r="BI79" s="1271"/>
      <c r="BJ79" s="1271"/>
      <c r="BK79" s="1271"/>
      <c r="BL79" s="1271"/>
      <c r="BM79" s="1271"/>
      <c r="BN79" s="1271"/>
      <c r="BO79" s="1271"/>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 x14ac:dyDescent="0.2">
      <c r="B80" s="365"/>
      <c r="G80" s="1265"/>
      <c r="H80" s="1265"/>
      <c r="I80" s="1272"/>
      <c r="J80" s="1272"/>
      <c r="K80" s="1275"/>
      <c r="L80" s="1275"/>
      <c r="M80" s="1275"/>
      <c r="N80" s="1275"/>
      <c r="AN80" s="1269"/>
      <c r="AO80" s="1269"/>
      <c r="AP80" s="1269"/>
      <c r="AQ80" s="1269"/>
      <c r="AR80" s="1269"/>
      <c r="AS80" s="1269"/>
      <c r="AT80" s="1269"/>
      <c r="AU80" s="1269"/>
      <c r="AV80" s="1269"/>
      <c r="AW80" s="1269"/>
      <c r="AX80" s="1269"/>
      <c r="AY80" s="1269"/>
      <c r="AZ80" s="1269"/>
      <c r="BA80" s="1269"/>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eOdjzl/DCcpZTRHL7NLNYihMxYjrH3jFU/a62iq6aqCNaYD6dMIaB7q+Cjb3VjZsYTGk8ojrXieFC/0wRQUyuw==" saltValue="FZ/R2SmMRp3zPkFe6X9VC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6C833-C715-4944-8559-4DFBAF0707B4}">
  <sheetPr>
    <pageSetUpPr fitToPage="1"/>
  </sheetPr>
  <dimension ref="A1:DR125"/>
  <sheetViews>
    <sheetView showGridLines="0" tabSelected="1" zoomScale="50" zoomScaleNormal="5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481</v>
      </c>
    </row>
  </sheetData>
  <sheetProtection algorithmName="SHA-512" hashValue="PTMzxif+dkXu1QkSsDO37t6tO99D/1iWN85e5gPPId7xSuLXkbKF2loATF99R9ugkWGHj2sakBb4iK3RWqBVLg==" saltValue="HhqkwdSjBRXaQ0wwzXnYa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F4A48-E755-41B0-9BBF-1368EC92E6D4}">
  <sheetPr>
    <pageSetUpPr fitToPage="1"/>
  </sheetPr>
  <dimension ref="A1:DR125"/>
  <sheetViews>
    <sheetView showGridLines="0" tabSelected="1" topLeftCell="CR1" zoomScale="70" zoomScaleNormal="7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481</v>
      </c>
    </row>
  </sheetData>
  <sheetProtection algorithmName="SHA-512" hashValue="iitzi7uPVrnuU9Wixw6mbNzlkIxjPl3hWdPsYFChfUP8HCpmGuhRbQAGAeNdo+xS+jz6u+yJWERXbDHN17GJgQ==" saltValue="pHW4qaOyRaACkEuxi1SeO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50</v>
      </c>
      <c r="E2" s="145"/>
      <c r="F2" s="146" t="s">
        <v>530</v>
      </c>
      <c r="G2" s="147"/>
      <c r="H2" s="148"/>
    </row>
    <row r="3" spans="1:8" x14ac:dyDescent="0.2">
      <c r="A3" s="144" t="s">
        <v>523</v>
      </c>
      <c r="B3" s="149"/>
      <c r="C3" s="150"/>
      <c r="D3" s="151">
        <v>115417</v>
      </c>
      <c r="E3" s="152"/>
      <c r="F3" s="153">
        <v>94081</v>
      </c>
      <c r="G3" s="154"/>
      <c r="H3" s="155"/>
    </row>
    <row r="4" spans="1:8" x14ac:dyDescent="0.2">
      <c r="A4" s="156"/>
      <c r="B4" s="157"/>
      <c r="C4" s="158"/>
      <c r="D4" s="159">
        <v>12726</v>
      </c>
      <c r="E4" s="160"/>
      <c r="F4" s="161">
        <v>48949</v>
      </c>
      <c r="G4" s="162"/>
      <c r="H4" s="163"/>
    </row>
    <row r="5" spans="1:8" x14ac:dyDescent="0.2">
      <c r="A5" s="144" t="s">
        <v>525</v>
      </c>
      <c r="B5" s="149"/>
      <c r="C5" s="150"/>
      <c r="D5" s="151">
        <v>33110</v>
      </c>
      <c r="E5" s="152"/>
      <c r="F5" s="153">
        <v>92632</v>
      </c>
      <c r="G5" s="154"/>
      <c r="H5" s="155"/>
    </row>
    <row r="6" spans="1:8" x14ac:dyDescent="0.2">
      <c r="A6" s="156"/>
      <c r="B6" s="157"/>
      <c r="C6" s="158"/>
      <c r="D6" s="159">
        <v>26454</v>
      </c>
      <c r="E6" s="160"/>
      <c r="F6" s="161">
        <v>47978</v>
      </c>
      <c r="G6" s="162"/>
      <c r="H6" s="163"/>
    </row>
    <row r="7" spans="1:8" x14ac:dyDescent="0.2">
      <c r="A7" s="144" t="s">
        <v>526</v>
      </c>
      <c r="B7" s="149"/>
      <c r="C7" s="150"/>
      <c r="D7" s="151">
        <v>23117</v>
      </c>
      <c r="E7" s="152"/>
      <c r="F7" s="153">
        <v>96469</v>
      </c>
      <c r="G7" s="154"/>
      <c r="H7" s="155"/>
    </row>
    <row r="8" spans="1:8" x14ac:dyDescent="0.2">
      <c r="A8" s="156"/>
      <c r="B8" s="157"/>
      <c r="C8" s="158"/>
      <c r="D8" s="159">
        <v>10089</v>
      </c>
      <c r="E8" s="160"/>
      <c r="F8" s="161">
        <v>49775</v>
      </c>
      <c r="G8" s="162"/>
      <c r="H8" s="163"/>
    </row>
    <row r="9" spans="1:8" x14ac:dyDescent="0.2">
      <c r="A9" s="144" t="s">
        <v>527</v>
      </c>
      <c r="B9" s="149"/>
      <c r="C9" s="150"/>
      <c r="D9" s="151">
        <v>22013</v>
      </c>
      <c r="E9" s="152"/>
      <c r="F9" s="153">
        <v>85743</v>
      </c>
      <c r="G9" s="154"/>
      <c r="H9" s="155"/>
    </row>
    <row r="10" spans="1:8" x14ac:dyDescent="0.2">
      <c r="A10" s="156"/>
      <c r="B10" s="157"/>
      <c r="C10" s="158"/>
      <c r="D10" s="159">
        <v>15361</v>
      </c>
      <c r="E10" s="160"/>
      <c r="F10" s="161">
        <v>45231</v>
      </c>
      <c r="G10" s="162"/>
      <c r="H10" s="163"/>
    </row>
    <row r="11" spans="1:8" x14ac:dyDescent="0.2">
      <c r="A11" s="144" t="s">
        <v>528</v>
      </c>
      <c r="B11" s="149"/>
      <c r="C11" s="150"/>
      <c r="D11" s="151">
        <v>31304</v>
      </c>
      <c r="E11" s="152"/>
      <c r="F11" s="153">
        <v>92509</v>
      </c>
      <c r="G11" s="154"/>
      <c r="H11" s="155"/>
    </row>
    <row r="12" spans="1:8" x14ac:dyDescent="0.2">
      <c r="A12" s="156"/>
      <c r="B12" s="157"/>
      <c r="C12" s="164"/>
      <c r="D12" s="159">
        <v>16503</v>
      </c>
      <c r="E12" s="160"/>
      <c r="F12" s="161">
        <v>52274</v>
      </c>
      <c r="G12" s="162"/>
      <c r="H12" s="163"/>
    </row>
    <row r="13" spans="1:8" x14ac:dyDescent="0.2">
      <c r="A13" s="144"/>
      <c r="B13" s="149"/>
      <c r="C13" s="165"/>
      <c r="D13" s="166">
        <v>44992</v>
      </c>
      <c r="E13" s="167"/>
      <c r="F13" s="168">
        <v>92287</v>
      </c>
      <c r="G13" s="169"/>
      <c r="H13" s="155"/>
    </row>
    <row r="14" spans="1:8" x14ac:dyDescent="0.2">
      <c r="A14" s="156"/>
      <c r="B14" s="157"/>
      <c r="C14" s="158"/>
      <c r="D14" s="159">
        <v>16227</v>
      </c>
      <c r="E14" s="160"/>
      <c r="F14" s="161">
        <v>48841</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6.04</v>
      </c>
      <c r="C19" s="170">
        <f>ROUND(VALUE(SUBSTITUTE(実質収支比率等に係る経年分析!G$48,"▲","-")),2)</f>
        <v>7.99</v>
      </c>
      <c r="D19" s="170">
        <f>ROUND(VALUE(SUBSTITUTE(実質収支比率等に係る経年分析!H$48,"▲","-")),2)</f>
        <v>14.72</v>
      </c>
      <c r="E19" s="170">
        <f>ROUND(VALUE(SUBSTITUTE(実質収支比率等に係る経年分析!I$48,"▲","-")),2)</f>
        <v>8.89</v>
      </c>
      <c r="F19" s="170">
        <f>ROUND(VALUE(SUBSTITUTE(実質収支比率等に係る経年分析!J$48,"▲","-")),2)</f>
        <v>8.2100000000000009</v>
      </c>
    </row>
    <row r="20" spans="1:11" x14ac:dyDescent="0.2">
      <c r="A20" s="170" t="s">
        <v>53</v>
      </c>
      <c r="B20" s="170">
        <f>ROUND(VALUE(SUBSTITUTE(実質収支比率等に係る経年分析!F$47,"▲","-")),2)</f>
        <v>17.87</v>
      </c>
      <c r="C20" s="170">
        <f>ROUND(VALUE(SUBSTITUTE(実質収支比率等に係る経年分析!G$47,"▲","-")),2)</f>
        <v>19.37</v>
      </c>
      <c r="D20" s="170">
        <f>ROUND(VALUE(SUBSTITUTE(実質収支比率等に係る経年分析!H$47,"▲","-")),2)</f>
        <v>18.59</v>
      </c>
      <c r="E20" s="170">
        <f>ROUND(VALUE(SUBSTITUTE(実質収支比率等に係る経年分析!I$47,"▲","-")),2)</f>
        <v>20.59</v>
      </c>
      <c r="F20" s="170">
        <f>ROUND(VALUE(SUBSTITUTE(実質収支比率等に係る経年分析!J$47,"▲","-")),2)</f>
        <v>19.54</v>
      </c>
    </row>
    <row r="21" spans="1:11" x14ac:dyDescent="0.2">
      <c r="A21" s="170" t="s">
        <v>54</v>
      </c>
      <c r="B21" s="170">
        <f>IF(ISNUMBER(VALUE(SUBSTITUTE(実質収支比率等に係る経年分析!F$49,"▲","-"))),ROUND(VALUE(SUBSTITUTE(実質収支比率等に係る経年分析!F$49,"▲","-")),2),NA())</f>
        <v>1.41</v>
      </c>
      <c r="C21" s="170">
        <f>IF(ISNUMBER(VALUE(SUBSTITUTE(実質収支比率等に係る経年分析!G$49,"▲","-"))),ROUND(VALUE(SUBSTITUTE(実質収支比率等に係る経年分析!G$49,"▲","-")),2),NA())</f>
        <v>3.95</v>
      </c>
      <c r="D21" s="170">
        <f>IF(ISNUMBER(VALUE(SUBSTITUTE(実質収支比率等に係る経年分析!H$49,"▲","-"))),ROUND(VALUE(SUBSTITUTE(実質収支比率等に係る経年分析!H$49,"▲","-")),2),NA())</f>
        <v>7.05</v>
      </c>
      <c r="E21" s="170">
        <f>IF(ISNUMBER(VALUE(SUBSTITUTE(実質収支比率等に係る経年分析!I$49,"▲","-"))),ROUND(VALUE(SUBSTITUTE(実質収支比率等に係る経年分析!I$49,"▲","-")),2),NA())</f>
        <v>-4.7300000000000004</v>
      </c>
      <c r="F21" s="170">
        <f>IF(ISNUMBER(VALUE(SUBSTITUTE(実質収支比率等に係る経年分析!J$49,"▲","-"))),ROUND(VALUE(SUBSTITUTE(実質収支比率等に係る経年分析!J$49,"▲","-")),2),NA())</f>
        <v>-1.53</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0.27</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0.03</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0.03</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0.01</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0.08</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国民健康保険特別会計（診療施設勘定）</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0.04</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0.13</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0.15</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0.1</v>
      </c>
    </row>
    <row r="30" spans="1:11" x14ac:dyDescent="0.2">
      <c r="A30" s="171" t="str">
        <f>IF(連結実質赤字比率に係る赤字・黒字の構成分析!C$40="",NA(),連結実質赤字比率に係る赤字・黒字の構成分析!C$40)</f>
        <v>農業集落排水特別会計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0.17</v>
      </c>
    </row>
    <row r="31" spans="1:11" x14ac:dyDescent="0.2">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0.17</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0.16</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0.2</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0.17</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0.2</v>
      </c>
    </row>
    <row r="32" spans="1:11" x14ac:dyDescent="0.2">
      <c r="A32" s="171" t="str">
        <f>IF(連結実質赤字比率に係る赤字・黒字の構成分析!C$38="",NA(),連結実質赤字比率に係る赤字・黒字の構成分析!C$38)</f>
        <v>国民健康保険特別会計（事業勘定）</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0.53</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0.85</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0.65</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0.45</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0.28999999999999998</v>
      </c>
    </row>
    <row r="33" spans="1:16" x14ac:dyDescent="0.2">
      <c r="A33" s="171" t="str">
        <f>IF(連結実質赤字比率に係る赤字・黒字の構成分析!C$37="",NA(),連結実質赤字比率に係る赤字・黒字の構成分析!C$37)</f>
        <v>介護保険特別会計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0.67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1.1200000000000001</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1.18</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1.8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1.93</v>
      </c>
    </row>
    <row r="34" spans="1:16" x14ac:dyDescent="0.2">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#VALUE!</v>
      </c>
      <c r="C34" s="171" t="e">
        <f>IF(ROUND(VALUE(SUBSTITUTE(連結実質赤字比率に係る赤字・黒字の構成分析!F$36,"▲", "-")), 2) &gt;= 0, ABS(ROUND(VALUE(SUBSTITUTE(連結実質赤字比率に係る赤字・黒字の構成分析!F$36,"▲", "-")), 2)), NA())</f>
        <v>#VALUE!</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0.67</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1.43</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1.98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2.52</v>
      </c>
    </row>
    <row r="35" spans="1:16" x14ac:dyDescent="0.2">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9.1999999999999993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8.09</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7.58</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7.78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8.1199999999999992</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6.04</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7.99</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14.71</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8.8800000000000008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8.1999999999999993</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1786</v>
      </c>
      <c r="E42" s="172"/>
      <c r="F42" s="172"/>
      <c r="G42" s="172">
        <f>'実質公債費比率（分子）の構造'!L$52</f>
        <v>1827</v>
      </c>
      <c r="H42" s="172"/>
      <c r="I42" s="172"/>
      <c r="J42" s="172">
        <f>'実質公債費比率（分子）の構造'!M$52</f>
        <v>1850</v>
      </c>
      <c r="K42" s="172"/>
      <c r="L42" s="172"/>
      <c r="M42" s="172">
        <f>'実質公債費比率（分子）の構造'!N$52</f>
        <v>1814</v>
      </c>
      <c r="N42" s="172"/>
      <c r="O42" s="172"/>
      <c r="P42" s="172">
        <f>'実質公債費比率（分子）の構造'!O$52</f>
        <v>1792</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f>'実質公債費比率（分子）の構造'!K$50</f>
        <v>5</v>
      </c>
      <c r="C44" s="172"/>
      <c r="D44" s="172"/>
      <c r="E44" s="172">
        <f>'実質公債費比率（分子）の構造'!L$50</f>
        <v>3</v>
      </c>
      <c r="F44" s="172"/>
      <c r="G44" s="172"/>
      <c r="H44" s="172">
        <f>'実質公債費比率（分子）の構造'!M$50</f>
        <v>6</v>
      </c>
      <c r="I44" s="172"/>
      <c r="J44" s="172"/>
      <c r="K44" s="172">
        <f>'実質公債費比率（分子）の構造'!N$50</f>
        <v>5</v>
      </c>
      <c r="L44" s="172"/>
      <c r="M44" s="172"/>
      <c r="N44" s="172">
        <f>'実質公債費比率（分子）の構造'!O$50</f>
        <v>8</v>
      </c>
      <c r="O44" s="172"/>
      <c r="P44" s="172"/>
    </row>
    <row r="45" spans="1:16" x14ac:dyDescent="0.2">
      <c r="A45" s="172" t="s">
        <v>63</v>
      </c>
      <c r="B45" s="172">
        <f>'実質公債費比率（分子）の構造'!K$49</f>
        <v>113</v>
      </c>
      <c r="C45" s="172"/>
      <c r="D45" s="172"/>
      <c r="E45" s="172">
        <f>'実質公債費比率（分子）の構造'!L$49</f>
        <v>119</v>
      </c>
      <c r="F45" s="172"/>
      <c r="G45" s="172"/>
      <c r="H45" s="172">
        <f>'実質公債費比率（分子）の構造'!M$49</f>
        <v>127</v>
      </c>
      <c r="I45" s="172"/>
      <c r="J45" s="172"/>
      <c r="K45" s="172">
        <f>'実質公債費比率（分子）の構造'!N$49</f>
        <v>105</v>
      </c>
      <c r="L45" s="172"/>
      <c r="M45" s="172"/>
      <c r="N45" s="172">
        <f>'実質公債費比率（分子）の構造'!O$49</f>
        <v>73</v>
      </c>
      <c r="O45" s="172"/>
      <c r="P45" s="172"/>
    </row>
    <row r="46" spans="1:16" x14ac:dyDescent="0.2">
      <c r="A46" s="172" t="s">
        <v>64</v>
      </c>
      <c r="B46" s="172">
        <f>'実質公債費比率（分子）の構造'!K$48</f>
        <v>696</v>
      </c>
      <c r="C46" s="172"/>
      <c r="D46" s="172"/>
      <c r="E46" s="172">
        <f>'実質公債費比率（分子）の構造'!L$48</f>
        <v>388</v>
      </c>
      <c r="F46" s="172"/>
      <c r="G46" s="172"/>
      <c r="H46" s="172">
        <f>'実質公債費比率（分子）の構造'!M$48</f>
        <v>383</v>
      </c>
      <c r="I46" s="172"/>
      <c r="J46" s="172"/>
      <c r="K46" s="172">
        <f>'実質公債費比率（分子）の構造'!N$48</f>
        <v>386</v>
      </c>
      <c r="L46" s="172"/>
      <c r="M46" s="172"/>
      <c r="N46" s="172">
        <f>'実質公債費比率（分子）の構造'!O$48</f>
        <v>351</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1705</v>
      </c>
      <c r="C49" s="172"/>
      <c r="D49" s="172"/>
      <c r="E49" s="172">
        <f>'実質公債費比率（分子）の構造'!L$45</f>
        <v>1836</v>
      </c>
      <c r="F49" s="172"/>
      <c r="G49" s="172"/>
      <c r="H49" s="172">
        <f>'実質公債費比率（分子）の構造'!M$45</f>
        <v>1746</v>
      </c>
      <c r="I49" s="172"/>
      <c r="J49" s="172"/>
      <c r="K49" s="172">
        <f>'実質公債費比率（分子）の構造'!N$45</f>
        <v>1829</v>
      </c>
      <c r="L49" s="172"/>
      <c r="M49" s="172"/>
      <c r="N49" s="172">
        <f>'実質公債費比率（分子）の構造'!O$45</f>
        <v>1852</v>
      </c>
      <c r="O49" s="172"/>
      <c r="P49" s="172"/>
    </row>
    <row r="50" spans="1:16" x14ac:dyDescent="0.2">
      <c r="A50" s="172" t="s">
        <v>67</v>
      </c>
      <c r="B50" s="172" t="e">
        <f>NA()</f>
        <v>#N/A</v>
      </c>
      <c r="C50" s="172">
        <f>IF(ISNUMBER('実質公債費比率（分子）の構造'!K$53),'実質公債費比率（分子）の構造'!K$53,NA())</f>
        <v>733</v>
      </c>
      <c r="D50" s="172" t="e">
        <f>NA()</f>
        <v>#N/A</v>
      </c>
      <c r="E50" s="172" t="e">
        <f>NA()</f>
        <v>#N/A</v>
      </c>
      <c r="F50" s="172">
        <f>IF(ISNUMBER('実質公債費比率（分子）の構造'!L$53),'実質公債費比率（分子）の構造'!L$53,NA())</f>
        <v>519</v>
      </c>
      <c r="G50" s="172" t="e">
        <f>NA()</f>
        <v>#N/A</v>
      </c>
      <c r="H50" s="172" t="e">
        <f>NA()</f>
        <v>#N/A</v>
      </c>
      <c r="I50" s="172">
        <f>IF(ISNUMBER('実質公債費比率（分子）の構造'!M$53),'実質公債費比率（分子）の構造'!M$53,NA())</f>
        <v>412</v>
      </c>
      <c r="J50" s="172" t="e">
        <f>NA()</f>
        <v>#N/A</v>
      </c>
      <c r="K50" s="172" t="e">
        <f>NA()</f>
        <v>#N/A</v>
      </c>
      <c r="L50" s="172">
        <f>IF(ISNUMBER('実質公債費比率（分子）の構造'!N$53),'実質公債費比率（分子）の構造'!N$53,NA())</f>
        <v>511</v>
      </c>
      <c r="M50" s="172" t="e">
        <f>NA()</f>
        <v>#N/A</v>
      </c>
      <c r="N50" s="172" t="e">
        <f>NA()</f>
        <v>#N/A</v>
      </c>
      <c r="O50" s="172">
        <f>IF(ISNUMBER('実質公債費比率（分子）の構造'!O$53),'実質公債費比率（分子）の構造'!O$53,NA())</f>
        <v>492</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22107</v>
      </c>
      <c r="E56" s="171"/>
      <c r="F56" s="171"/>
      <c r="G56" s="171">
        <f>'将来負担比率（分子）の構造'!J$52</f>
        <v>21647</v>
      </c>
      <c r="H56" s="171"/>
      <c r="I56" s="171"/>
      <c r="J56" s="171">
        <f>'将来負担比率（分子）の構造'!K$52</f>
        <v>20808</v>
      </c>
      <c r="K56" s="171"/>
      <c r="L56" s="171"/>
      <c r="M56" s="171">
        <f>'将来負担比率（分子）の構造'!L$52</f>
        <v>20150</v>
      </c>
      <c r="N56" s="171"/>
      <c r="O56" s="171"/>
      <c r="P56" s="171">
        <f>'将来負担比率（分子）の構造'!M$52</f>
        <v>19392</v>
      </c>
    </row>
    <row r="57" spans="1:16" x14ac:dyDescent="0.2">
      <c r="A57" s="171" t="s">
        <v>42</v>
      </c>
      <c r="B57" s="171"/>
      <c r="C57" s="171"/>
      <c r="D57" s="171">
        <f>'将来負担比率（分子）の構造'!I$51</f>
        <v>108</v>
      </c>
      <c r="E57" s="171"/>
      <c r="F57" s="171"/>
      <c r="G57" s="171">
        <f>'将来負担比率（分子）の構造'!J$51</f>
        <v>89</v>
      </c>
      <c r="H57" s="171"/>
      <c r="I57" s="171"/>
      <c r="J57" s="171">
        <f>'将来負担比率（分子）の構造'!K$51</f>
        <v>82</v>
      </c>
      <c r="K57" s="171"/>
      <c r="L57" s="171"/>
      <c r="M57" s="171">
        <f>'将来負担比率（分子）の構造'!L$51</f>
        <v>56</v>
      </c>
      <c r="N57" s="171"/>
      <c r="O57" s="171"/>
      <c r="P57" s="171">
        <f>'将来負担比率（分子）の構造'!M$51</f>
        <v>55</v>
      </c>
    </row>
    <row r="58" spans="1:16" x14ac:dyDescent="0.2">
      <c r="A58" s="171" t="s">
        <v>41</v>
      </c>
      <c r="B58" s="171"/>
      <c r="C58" s="171"/>
      <c r="D58" s="171">
        <f>'将来負担比率（分子）の構造'!I$50</f>
        <v>4009</v>
      </c>
      <c r="E58" s="171"/>
      <c r="F58" s="171"/>
      <c r="G58" s="171">
        <f>'将来負担比率（分子）の構造'!J$50</f>
        <v>4208</v>
      </c>
      <c r="H58" s="171"/>
      <c r="I58" s="171"/>
      <c r="J58" s="171">
        <f>'将来負担比率（分子）の構造'!K$50</f>
        <v>4880</v>
      </c>
      <c r="K58" s="171"/>
      <c r="L58" s="171"/>
      <c r="M58" s="171">
        <f>'将来負担比率（分子）の構造'!L$50</f>
        <v>5652</v>
      </c>
      <c r="N58" s="171"/>
      <c r="O58" s="171"/>
      <c r="P58" s="171">
        <f>'将来負担比率（分子）の構造'!M$50</f>
        <v>5558</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1661</v>
      </c>
      <c r="C62" s="171"/>
      <c r="D62" s="171"/>
      <c r="E62" s="171">
        <f>'将来負担比率（分子）の構造'!J$45</f>
        <v>1641</v>
      </c>
      <c r="F62" s="171"/>
      <c r="G62" s="171"/>
      <c r="H62" s="171">
        <f>'将来負担比率（分子）の構造'!K$45</f>
        <v>1566</v>
      </c>
      <c r="I62" s="171"/>
      <c r="J62" s="171"/>
      <c r="K62" s="171">
        <f>'将来負担比率（分子）の構造'!L$45</f>
        <v>1561</v>
      </c>
      <c r="L62" s="171"/>
      <c r="M62" s="171"/>
      <c r="N62" s="171">
        <f>'将来負担比率（分子）の構造'!M$45</f>
        <v>1574</v>
      </c>
      <c r="O62" s="171"/>
      <c r="P62" s="171"/>
    </row>
    <row r="63" spans="1:16" x14ac:dyDescent="0.2">
      <c r="A63" s="171" t="s">
        <v>34</v>
      </c>
      <c r="B63" s="171">
        <f>'将来負担比率（分子）の構造'!I$44</f>
        <v>664</v>
      </c>
      <c r="C63" s="171"/>
      <c r="D63" s="171"/>
      <c r="E63" s="171">
        <f>'将来負担比率（分子）の構造'!J$44</f>
        <v>670</v>
      </c>
      <c r="F63" s="171"/>
      <c r="G63" s="171"/>
      <c r="H63" s="171">
        <f>'将来負担比率（分子）の構造'!K$44</f>
        <v>547</v>
      </c>
      <c r="I63" s="171"/>
      <c r="J63" s="171"/>
      <c r="K63" s="171">
        <f>'将来負担比率（分子）の構造'!L$44</f>
        <v>473</v>
      </c>
      <c r="L63" s="171"/>
      <c r="M63" s="171"/>
      <c r="N63" s="171">
        <f>'将来負担比率（分子）の構造'!M$44</f>
        <v>598</v>
      </c>
      <c r="O63" s="171"/>
      <c r="P63" s="171"/>
    </row>
    <row r="64" spans="1:16" x14ac:dyDescent="0.2">
      <c r="A64" s="171" t="s">
        <v>33</v>
      </c>
      <c r="B64" s="171">
        <f>'将来負担比率（分子）の構造'!I$43</f>
        <v>5737</v>
      </c>
      <c r="C64" s="171"/>
      <c r="D64" s="171"/>
      <c r="E64" s="171">
        <f>'将来負担比率（分子）の構造'!J$43</f>
        <v>4501</v>
      </c>
      <c r="F64" s="171"/>
      <c r="G64" s="171"/>
      <c r="H64" s="171">
        <f>'将来負担比率（分子）の構造'!K$43</f>
        <v>3331</v>
      </c>
      <c r="I64" s="171"/>
      <c r="J64" s="171"/>
      <c r="K64" s="171">
        <f>'将来負担比率（分子）の構造'!L$43</f>
        <v>2429</v>
      </c>
      <c r="L64" s="171"/>
      <c r="M64" s="171"/>
      <c r="N64" s="171">
        <f>'将来負担比率（分子）の構造'!M$43</f>
        <v>2180</v>
      </c>
      <c r="O64" s="171"/>
      <c r="P64" s="171"/>
    </row>
    <row r="65" spans="1:16" x14ac:dyDescent="0.2">
      <c r="A65" s="171" t="s">
        <v>32</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31</v>
      </c>
      <c r="B66" s="171">
        <f>'将来負担比率（分子）の構造'!I$41</f>
        <v>23752</v>
      </c>
      <c r="C66" s="171"/>
      <c r="D66" s="171"/>
      <c r="E66" s="171">
        <f>'将来負担比率（分子）の構造'!J$41</f>
        <v>23523</v>
      </c>
      <c r="F66" s="171"/>
      <c r="G66" s="171"/>
      <c r="H66" s="171">
        <f>'将来負担比率（分子）の構造'!K$41</f>
        <v>23222</v>
      </c>
      <c r="I66" s="171"/>
      <c r="J66" s="171"/>
      <c r="K66" s="171">
        <f>'将来負担比率（分子）の構造'!L$41</f>
        <v>22500</v>
      </c>
      <c r="L66" s="171"/>
      <c r="M66" s="171"/>
      <c r="N66" s="171">
        <f>'将来負担比率（分子）の構造'!M$41</f>
        <v>22115</v>
      </c>
      <c r="O66" s="171"/>
      <c r="P66" s="171"/>
    </row>
    <row r="67" spans="1:16" x14ac:dyDescent="0.2">
      <c r="A67" s="171" t="s">
        <v>71</v>
      </c>
      <c r="B67" s="171" t="e">
        <f>NA()</f>
        <v>#N/A</v>
      </c>
      <c r="C67" s="171">
        <f>IF(ISNUMBER('将来負担比率（分子）の構造'!I$53), IF('将来負担比率（分子）の構造'!I$53 &lt; 0, 0, '将来負担比率（分子）の構造'!I$53), NA())</f>
        <v>5589</v>
      </c>
      <c r="D67" s="171" t="e">
        <f>NA()</f>
        <v>#N/A</v>
      </c>
      <c r="E67" s="171" t="e">
        <f>NA()</f>
        <v>#N/A</v>
      </c>
      <c r="F67" s="171">
        <f>IF(ISNUMBER('将来負担比率（分子）の構造'!J$53), IF('将来負担比率（分子）の構造'!J$53 &lt; 0, 0, '将来負担比率（分子）の構造'!J$53), NA())</f>
        <v>4390</v>
      </c>
      <c r="G67" s="171" t="e">
        <f>NA()</f>
        <v>#N/A</v>
      </c>
      <c r="H67" s="171" t="e">
        <f>NA()</f>
        <v>#N/A</v>
      </c>
      <c r="I67" s="171">
        <f>IF(ISNUMBER('将来負担比率（分子）の構造'!K$53), IF('将来負担比率（分子）の構造'!K$53 &lt; 0, 0, '将来負担比率（分子）の構造'!K$53), NA())</f>
        <v>2897</v>
      </c>
      <c r="J67" s="171" t="e">
        <f>NA()</f>
        <v>#N/A</v>
      </c>
      <c r="K67" s="171" t="e">
        <f>NA()</f>
        <v>#N/A</v>
      </c>
      <c r="L67" s="171">
        <f>IF(ISNUMBER('将来負担比率（分子）の構造'!L$53), IF('将来負担比率（分子）の構造'!L$53 &lt; 0, 0, '将来負担比率（分子）の構造'!L$53), NA())</f>
        <v>1106</v>
      </c>
      <c r="M67" s="171" t="e">
        <f>NA()</f>
        <v>#N/A</v>
      </c>
      <c r="N67" s="171" t="e">
        <f>NA()</f>
        <v>#N/A</v>
      </c>
      <c r="O67" s="171">
        <f>IF(ISNUMBER('将来負担比率（分子）の構造'!M$53), IF('将来負担比率（分子）の構造'!M$53 &lt; 0, 0, '将来負担比率（分子）の構造'!M$53), NA())</f>
        <v>1462</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2072</v>
      </c>
      <c r="C72" s="175">
        <f>基金残高に係る経年分析!G55</f>
        <v>2235</v>
      </c>
      <c r="D72" s="175">
        <f>基金残高に係る経年分析!H55</f>
        <v>2135</v>
      </c>
    </row>
    <row r="73" spans="1:16" x14ac:dyDescent="0.2">
      <c r="A73" s="174" t="s">
        <v>74</v>
      </c>
      <c r="B73" s="175">
        <f>基金残高に係る経年分析!F56</f>
        <v>370</v>
      </c>
      <c r="C73" s="175">
        <f>基金残高に係る経年分析!G56</f>
        <v>370</v>
      </c>
      <c r="D73" s="175">
        <f>基金残高に係る経年分析!H56</f>
        <v>418</v>
      </c>
    </row>
    <row r="74" spans="1:16" x14ac:dyDescent="0.2">
      <c r="A74" s="174" t="s">
        <v>75</v>
      </c>
      <c r="B74" s="175">
        <f>基金残高に係る経年分析!F57</f>
        <v>2410</v>
      </c>
      <c r="C74" s="175">
        <f>基金残高に係る経年分析!G57</f>
        <v>3281</v>
      </c>
      <c r="D74" s="175">
        <f>基金残高に係る経年分析!H57</f>
        <v>3562</v>
      </c>
    </row>
  </sheetData>
  <sheetProtection algorithmName="SHA-512" hashValue="LFObSwc1U8DBf5INDapvZka+S51QJwBE2IiQC1mQ0K6Pk8dzYuCA8yYoJKqXY5i61ijMAabm7VWxiwMuc3lomw==" saltValue="3CB7jM8BuCd61svvD9UM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202</v>
      </c>
      <c r="DI1" s="639"/>
      <c r="DJ1" s="639"/>
      <c r="DK1" s="639"/>
      <c r="DL1" s="639"/>
      <c r="DM1" s="639"/>
      <c r="DN1" s="640"/>
      <c r="DO1" s="210"/>
      <c r="DP1" s="638" t="s">
        <v>203</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3960161</v>
      </c>
      <c r="S5" s="649"/>
      <c r="T5" s="649"/>
      <c r="U5" s="649"/>
      <c r="V5" s="649"/>
      <c r="W5" s="649"/>
      <c r="X5" s="649"/>
      <c r="Y5" s="650"/>
      <c r="Z5" s="651">
        <v>19.899999999999999</v>
      </c>
      <c r="AA5" s="651"/>
      <c r="AB5" s="651"/>
      <c r="AC5" s="651"/>
      <c r="AD5" s="652">
        <v>3960161</v>
      </c>
      <c r="AE5" s="652"/>
      <c r="AF5" s="652"/>
      <c r="AG5" s="652"/>
      <c r="AH5" s="652"/>
      <c r="AI5" s="652"/>
      <c r="AJ5" s="652"/>
      <c r="AK5" s="652"/>
      <c r="AL5" s="653">
        <v>36.1</v>
      </c>
      <c r="AM5" s="654"/>
      <c r="AN5" s="654"/>
      <c r="AO5" s="655"/>
      <c r="AP5" s="645" t="s">
        <v>216</v>
      </c>
      <c r="AQ5" s="646"/>
      <c r="AR5" s="646"/>
      <c r="AS5" s="646"/>
      <c r="AT5" s="646"/>
      <c r="AU5" s="646"/>
      <c r="AV5" s="646"/>
      <c r="AW5" s="646"/>
      <c r="AX5" s="646"/>
      <c r="AY5" s="646"/>
      <c r="AZ5" s="646"/>
      <c r="BA5" s="646"/>
      <c r="BB5" s="646"/>
      <c r="BC5" s="646"/>
      <c r="BD5" s="646"/>
      <c r="BE5" s="646"/>
      <c r="BF5" s="647"/>
      <c r="BG5" s="659">
        <v>3960161</v>
      </c>
      <c r="BH5" s="660"/>
      <c r="BI5" s="660"/>
      <c r="BJ5" s="660"/>
      <c r="BK5" s="660"/>
      <c r="BL5" s="660"/>
      <c r="BM5" s="660"/>
      <c r="BN5" s="661"/>
      <c r="BO5" s="662">
        <v>100</v>
      </c>
      <c r="BP5" s="662"/>
      <c r="BQ5" s="662"/>
      <c r="BR5" s="662"/>
      <c r="BS5" s="663">
        <v>58341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190350</v>
      </c>
      <c r="S6" s="660"/>
      <c r="T6" s="660"/>
      <c r="U6" s="660"/>
      <c r="V6" s="660"/>
      <c r="W6" s="660"/>
      <c r="X6" s="660"/>
      <c r="Y6" s="661"/>
      <c r="Z6" s="662">
        <v>1</v>
      </c>
      <c r="AA6" s="662"/>
      <c r="AB6" s="662"/>
      <c r="AC6" s="662"/>
      <c r="AD6" s="663">
        <v>190350</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3960161</v>
      </c>
      <c r="BH6" s="660"/>
      <c r="BI6" s="660"/>
      <c r="BJ6" s="660"/>
      <c r="BK6" s="660"/>
      <c r="BL6" s="660"/>
      <c r="BM6" s="660"/>
      <c r="BN6" s="661"/>
      <c r="BO6" s="662">
        <v>100</v>
      </c>
      <c r="BP6" s="662"/>
      <c r="BQ6" s="662"/>
      <c r="BR6" s="662"/>
      <c r="BS6" s="663">
        <v>58341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145677</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145232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2083</v>
      </c>
      <c r="S7" s="660"/>
      <c r="T7" s="660"/>
      <c r="U7" s="660"/>
      <c r="V7" s="660"/>
      <c r="W7" s="660"/>
      <c r="X7" s="660"/>
      <c r="Y7" s="661"/>
      <c r="Z7" s="662">
        <v>0</v>
      </c>
      <c r="AA7" s="662"/>
      <c r="AB7" s="662"/>
      <c r="AC7" s="662"/>
      <c r="AD7" s="663">
        <v>2083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1640326</v>
      </c>
      <c r="BH7" s="660"/>
      <c r="BI7" s="660"/>
      <c r="BJ7" s="660"/>
      <c r="BK7" s="660"/>
      <c r="BL7" s="660"/>
      <c r="BM7" s="660"/>
      <c r="BN7" s="661"/>
      <c r="BO7" s="662">
        <v>41.4</v>
      </c>
      <c r="BP7" s="662"/>
      <c r="BQ7" s="662"/>
      <c r="BR7" s="662"/>
      <c r="BS7" s="663">
        <v>58341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2522256</v>
      </c>
      <c r="CS7" s="660"/>
      <c r="CT7" s="660"/>
      <c r="CU7" s="660"/>
      <c r="CV7" s="660"/>
      <c r="CW7" s="660"/>
      <c r="CX7" s="660"/>
      <c r="CY7" s="661"/>
      <c r="CZ7" s="662">
        <v>13.4</v>
      </c>
      <c r="DA7" s="662"/>
      <c r="DB7" s="662"/>
      <c r="DC7" s="662"/>
      <c r="DD7" s="668">
        <v>41153</v>
      </c>
      <c r="DE7" s="660"/>
      <c r="DF7" s="660"/>
      <c r="DG7" s="660"/>
      <c r="DH7" s="660"/>
      <c r="DI7" s="660"/>
      <c r="DJ7" s="660"/>
      <c r="DK7" s="660"/>
      <c r="DL7" s="660"/>
      <c r="DM7" s="660"/>
      <c r="DN7" s="660"/>
      <c r="DO7" s="660"/>
      <c r="DP7" s="661"/>
      <c r="DQ7" s="668">
        <v>1682870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21731</v>
      </c>
      <c r="S8" s="660"/>
      <c r="T8" s="660"/>
      <c r="U8" s="660"/>
      <c r="V8" s="660"/>
      <c r="W8" s="660"/>
      <c r="X8" s="660"/>
      <c r="Y8" s="661"/>
      <c r="Z8" s="662">
        <v>0.1</v>
      </c>
      <c r="AA8" s="662"/>
      <c r="AB8" s="662"/>
      <c r="AC8" s="662"/>
      <c r="AD8" s="663">
        <v>21731</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60247</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7297314</v>
      </c>
      <c r="CS8" s="660"/>
      <c r="CT8" s="660"/>
      <c r="CU8" s="660"/>
      <c r="CV8" s="660"/>
      <c r="CW8" s="660"/>
      <c r="CX8" s="660"/>
      <c r="CY8" s="661"/>
      <c r="CZ8" s="662">
        <v>38.9</v>
      </c>
      <c r="DA8" s="662"/>
      <c r="DB8" s="662"/>
      <c r="DC8" s="662"/>
      <c r="DD8" s="668">
        <v>18828</v>
      </c>
      <c r="DE8" s="660"/>
      <c r="DF8" s="660"/>
      <c r="DG8" s="660"/>
      <c r="DH8" s="660"/>
      <c r="DI8" s="660"/>
      <c r="DJ8" s="660"/>
      <c r="DK8" s="660"/>
      <c r="DL8" s="660"/>
      <c r="DM8" s="660"/>
      <c r="DN8" s="660"/>
      <c r="DO8" s="660"/>
      <c r="DP8" s="661"/>
      <c r="DQ8" s="668">
        <v>4020270</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26252</v>
      </c>
      <c r="S9" s="660"/>
      <c r="T9" s="660"/>
      <c r="U9" s="660"/>
      <c r="V9" s="660"/>
      <c r="W9" s="660"/>
      <c r="X9" s="660"/>
      <c r="Y9" s="661"/>
      <c r="Z9" s="662">
        <v>0.1</v>
      </c>
      <c r="AA9" s="662"/>
      <c r="AB9" s="662"/>
      <c r="AC9" s="662"/>
      <c r="AD9" s="663">
        <v>26252</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1333873</v>
      </c>
      <c r="BH9" s="660"/>
      <c r="BI9" s="660"/>
      <c r="BJ9" s="660"/>
      <c r="BK9" s="660"/>
      <c r="BL9" s="660"/>
      <c r="BM9" s="660"/>
      <c r="BN9" s="661"/>
      <c r="BO9" s="662">
        <v>33.700000000000003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1779652</v>
      </c>
      <c r="CS9" s="660"/>
      <c r="CT9" s="660"/>
      <c r="CU9" s="660"/>
      <c r="CV9" s="660"/>
      <c r="CW9" s="660"/>
      <c r="CX9" s="660"/>
      <c r="CY9" s="661"/>
      <c r="CZ9" s="662">
        <v>9.5</v>
      </c>
      <c r="DA9" s="662"/>
      <c r="DB9" s="662"/>
      <c r="DC9" s="662"/>
      <c r="DD9" s="668">
        <v>51990</v>
      </c>
      <c r="DE9" s="660"/>
      <c r="DF9" s="660"/>
      <c r="DG9" s="660"/>
      <c r="DH9" s="660"/>
      <c r="DI9" s="660"/>
      <c r="DJ9" s="660"/>
      <c r="DK9" s="660"/>
      <c r="DL9" s="660"/>
      <c r="DM9" s="660"/>
      <c r="DN9" s="660"/>
      <c r="DO9" s="660"/>
      <c r="DP9" s="661"/>
      <c r="DQ9" s="668">
        <v>1243270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98926</v>
      </c>
      <c r="BH10" s="660"/>
      <c r="BI10" s="660"/>
      <c r="BJ10" s="660"/>
      <c r="BK10" s="660"/>
      <c r="BL10" s="660"/>
      <c r="BM10" s="660"/>
      <c r="BN10" s="661"/>
      <c r="BO10" s="662">
        <v>2.5</v>
      </c>
      <c r="BP10" s="662"/>
      <c r="BQ10" s="662"/>
      <c r="BR10" s="662"/>
      <c r="BS10" s="663">
        <v>16389</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5000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830467</v>
      </c>
      <c r="S11" s="660"/>
      <c r="T11" s="660"/>
      <c r="U11" s="660"/>
      <c r="V11" s="660"/>
      <c r="W11" s="660"/>
      <c r="X11" s="660"/>
      <c r="Y11" s="661"/>
      <c r="Z11" s="664">
        <v>4.2</v>
      </c>
      <c r="AA11" s="665"/>
      <c r="AB11" s="665"/>
      <c r="AC11" s="671"/>
      <c r="AD11" s="668">
        <v>830467</v>
      </c>
      <c r="AE11" s="660"/>
      <c r="AF11" s="660"/>
      <c r="AG11" s="660"/>
      <c r="AH11" s="660"/>
      <c r="AI11" s="660"/>
      <c r="AJ11" s="660"/>
      <c r="AK11" s="661"/>
      <c r="AL11" s="664">
        <v>7.6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147280</v>
      </c>
      <c r="BH11" s="660"/>
      <c r="BI11" s="660"/>
      <c r="BJ11" s="660"/>
      <c r="BK11" s="660"/>
      <c r="BL11" s="660"/>
      <c r="BM11" s="660"/>
      <c r="BN11" s="661"/>
      <c r="BO11" s="662">
        <v>3.7</v>
      </c>
      <c r="BP11" s="662"/>
      <c r="BQ11" s="662"/>
      <c r="BR11" s="662"/>
      <c r="BS11" s="663">
        <v>41952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700647</v>
      </c>
      <c r="CS11" s="660"/>
      <c r="CT11" s="660"/>
      <c r="CU11" s="660"/>
      <c r="CV11" s="660"/>
      <c r="CW11" s="660"/>
      <c r="CX11" s="660"/>
      <c r="CY11" s="661"/>
      <c r="CZ11" s="662">
        <v>3.7</v>
      </c>
      <c r="DA11" s="662"/>
      <c r="DB11" s="662"/>
      <c r="DC11" s="662"/>
      <c r="DD11" s="668">
        <v>90779</v>
      </c>
      <c r="DE11" s="660"/>
      <c r="DF11" s="660"/>
      <c r="DG11" s="660"/>
      <c r="DH11" s="660"/>
      <c r="DI11" s="660"/>
      <c r="DJ11" s="660"/>
      <c r="DK11" s="660"/>
      <c r="DL11" s="660"/>
      <c r="DM11" s="660"/>
      <c r="DN11" s="660"/>
      <c r="DO11" s="660"/>
      <c r="DP11" s="661"/>
      <c r="DQ11" s="668">
        <v>405992</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9425</v>
      </c>
      <c r="S12" s="660"/>
      <c r="T12" s="660"/>
      <c r="U12" s="660"/>
      <c r="V12" s="660"/>
      <c r="W12" s="660"/>
      <c r="X12" s="660"/>
      <c r="Y12" s="661"/>
      <c r="Z12" s="662">
        <v>0</v>
      </c>
      <c r="AA12" s="662"/>
      <c r="AB12" s="662"/>
      <c r="AC12" s="662"/>
      <c r="AD12" s="663">
        <v>9425</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1937280</v>
      </c>
      <c r="BH12" s="660"/>
      <c r="BI12" s="660"/>
      <c r="BJ12" s="660"/>
      <c r="BK12" s="660"/>
      <c r="BL12" s="660"/>
      <c r="BM12" s="660"/>
      <c r="BN12" s="661"/>
      <c r="BO12" s="662">
        <v>48.9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456759</v>
      </c>
      <c r="CS12" s="660"/>
      <c r="CT12" s="660"/>
      <c r="CU12" s="660"/>
      <c r="CV12" s="660"/>
      <c r="CW12" s="660"/>
      <c r="CX12" s="660"/>
      <c r="CY12" s="661"/>
      <c r="CZ12" s="662">
        <v>2.4</v>
      </c>
      <c r="DA12" s="662"/>
      <c r="DB12" s="662"/>
      <c r="DC12" s="662"/>
      <c r="DD12" s="668">
        <v>98860</v>
      </c>
      <c r="DE12" s="660"/>
      <c r="DF12" s="660"/>
      <c r="DG12" s="660"/>
      <c r="DH12" s="660"/>
      <c r="DI12" s="660"/>
      <c r="DJ12" s="660"/>
      <c r="DK12" s="660"/>
      <c r="DL12" s="660"/>
      <c r="DM12" s="660"/>
      <c r="DN12" s="660"/>
      <c r="DO12" s="660"/>
      <c r="DP12" s="661"/>
      <c r="DQ12" s="668">
        <v>319451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1931326</v>
      </c>
      <c r="BH13" s="660"/>
      <c r="BI13" s="660"/>
      <c r="BJ13" s="660"/>
      <c r="BK13" s="660"/>
      <c r="BL13" s="660"/>
      <c r="BM13" s="660"/>
      <c r="BN13" s="661"/>
      <c r="BO13" s="662">
        <v>48.8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1697556</v>
      </c>
      <c r="CS13" s="660"/>
      <c r="CT13" s="660"/>
      <c r="CU13" s="660"/>
      <c r="CV13" s="660"/>
      <c r="CW13" s="660"/>
      <c r="CX13" s="660"/>
      <c r="CY13" s="661"/>
      <c r="CZ13" s="662">
        <v>9</v>
      </c>
      <c r="DA13" s="662"/>
      <c r="DB13" s="662"/>
      <c r="DC13" s="662"/>
      <c r="DD13" s="668">
        <v>614717</v>
      </c>
      <c r="DE13" s="660"/>
      <c r="DF13" s="660"/>
      <c r="DG13" s="660"/>
      <c r="DH13" s="660"/>
      <c r="DI13" s="660"/>
      <c r="DJ13" s="660"/>
      <c r="DK13" s="660"/>
      <c r="DL13" s="660"/>
      <c r="DM13" s="660"/>
      <c r="DN13" s="660"/>
      <c r="DO13" s="660"/>
      <c r="DP13" s="661"/>
      <c r="DQ13" s="668">
        <v>1149808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2059</v>
      </c>
      <c r="S14" s="660"/>
      <c r="T14" s="660"/>
      <c r="U14" s="660"/>
      <c r="V14" s="660"/>
      <c r="W14" s="660"/>
      <c r="X14" s="660"/>
      <c r="Y14" s="661"/>
      <c r="Z14" s="662">
        <v>0</v>
      </c>
      <c r="AA14" s="662"/>
      <c r="AB14" s="662"/>
      <c r="AC14" s="662"/>
      <c r="AD14" s="663">
        <v>2059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153670</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790783</v>
      </c>
      <c r="CS14" s="660"/>
      <c r="CT14" s="660"/>
      <c r="CU14" s="660"/>
      <c r="CV14" s="660"/>
      <c r="CW14" s="660"/>
      <c r="CX14" s="660"/>
      <c r="CY14" s="661"/>
      <c r="CZ14" s="662">
        <v>4.2</v>
      </c>
      <c r="DA14" s="662"/>
      <c r="DB14" s="662"/>
      <c r="DC14" s="662"/>
      <c r="DD14" s="668">
        <v>34394</v>
      </c>
      <c r="DE14" s="660"/>
      <c r="DF14" s="660"/>
      <c r="DG14" s="660"/>
      <c r="DH14" s="660"/>
      <c r="DI14" s="660"/>
      <c r="DJ14" s="660"/>
      <c r="DK14" s="660"/>
      <c r="DL14" s="660"/>
      <c r="DM14" s="660"/>
      <c r="DN14" s="660"/>
      <c r="DO14" s="660"/>
      <c r="DP14" s="661"/>
      <c r="DQ14" s="668">
        <v>762234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228885</v>
      </c>
      <c r="BH15" s="660"/>
      <c r="BI15" s="660"/>
      <c r="BJ15" s="660"/>
      <c r="BK15" s="660"/>
      <c r="BL15" s="660"/>
      <c r="BM15" s="660"/>
      <c r="BN15" s="661"/>
      <c r="BO15" s="662">
        <v>5.8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1395889</v>
      </c>
      <c r="CS15" s="660"/>
      <c r="CT15" s="660"/>
      <c r="CU15" s="660"/>
      <c r="CV15" s="660"/>
      <c r="CW15" s="660"/>
      <c r="CX15" s="660"/>
      <c r="CY15" s="661"/>
      <c r="CZ15" s="662">
        <v>7.4</v>
      </c>
      <c r="DA15" s="662"/>
      <c r="DB15" s="662"/>
      <c r="DC15" s="662"/>
      <c r="DD15" s="668">
        <v>161141</v>
      </c>
      <c r="DE15" s="660"/>
      <c r="DF15" s="660"/>
      <c r="DG15" s="660"/>
      <c r="DH15" s="660"/>
      <c r="DI15" s="660"/>
      <c r="DJ15" s="660"/>
      <c r="DK15" s="660"/>
      <c r="DL15" s="660"/>
      <c r="DM15" s="660"/>
      <c r="DN15" s="660"/>
      <c r="DO15" s="660"/>
      <c r="DP15" s="661"/>
      <c r="DQ15" s="668">
        <v>1227563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18487</v>
      </c>
      <c r="S16" s="660"/>
      <c r="T16" s="660"/>
      <c r="U16" s="660"/>
      <c r="V16" s="660"/>
      <c r="W16" s="660"/>
      <c r="X16" s="660"/>
      <c r="Y16" s="661"/>
      <c r="Z16" s="662">
        <v>0.1</v>
      </c>
      <c r="AA16" s="662"/>
      <c r="AB16" s="662"/>
      <c r="AC16" s="662"/>
      <c r="AD16" s="663">
        <v>18487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135388</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45998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73261</v>
      </c>
      <c r="S17" s="660"/>
      <c r="T17" s="660"/>
      <c r="U17" s="660"/>
      <c r="V17" s="660"/>
      <c r="W17" s="660"/>
      <c r="X17" s="660"/>
      <c r="Y17" s="661"/>
      <c r="Z17" s="662">
        <v>0.4</v>
      </c>
      <c r="AA17" s="662"/>
      <c r="AB17" s="662"/>
      <c r="AC17" s="662"/>
      <c r="AD17" s="663">
        <v>73261</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1851953</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1837221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49198</v>
      </c>
      <c r="S18" s="660"/>
      <c r="T18" s="660"/>
      <c r="U18" s="660"/>
      <c r="V18" s="660"/>
      <c r="W18" s="660"/>
      <c r="X18" s="660"/>
      <c r="Y18" s="661"/>
      <c r="Z18" s="662">
        <v>0.2</v>
      </c>
      <c r="AA18" s="662"/>
      <c r="AB18" s="662"/>
      <c r="AC18" s="662"/>
      <c r="AD18" s="663">
        <v>49198</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44059</v>
      </c>
      <c r="S19" s="660"/>
      <c r="T19" s="660"/>
      <c r="U19" s="660"/>
      <c r="V19" s="660"/>
      <c r="W19" s="660"/>
      <c r="X19" s="660"/>
      <c r="Y19" s="661"/>
      <c r="Z19" s="662">
        <v>0.2</v>
      </c>
      <c r="AA19" s="662"/>
      <c r="AB19" s="662"/>
      <c r="AC19" s="662"/>
      <c r="AD19" s="663">
        <v>44059</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5139</v>
      </c>
      <c r="S20" s="660"/>
      <c r="T20" s="660"/>
      <c r="U20" s="660"/>
      <c r="V20" s="660"/>
      <c r="W20" s="660"/>
      <c r="X20" s="660"/>
      <c r="Y20" s="661"/>
      <c r="Z20" s="662">
        <v>0</v>
      </c>
      <c r="AA20" s="662"/>
      <c r="AB20" s="662"/>
      <c r="AC20" s="662"/>
      <c r="AD20" s="663">
        <v>5139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18778874</v>
      </c>
      <c r="CS20" s="660"/>
      <c r="CT20" s="660"/>
      <c r="CU20" s="660"/>
      <c r="CV20" s="660"/>
      <c r="CW20" s="660"/>
      <c r="CX20" s="660"/>
      <c r="CY20" s="661"/>
      <c r="CZ20" s="662">
        <v>100</v>
      </c>
      <c r="DA20" s="662"/>
      <c r="DB20" s="662"/>
      <c r="DC20" s="662"/>
      <c r="DD20" s="668">
        <v>1111862</v>
      </c>
      <c r="DE20" s="660"/>
      <c r="DF20" s="660"/>
      <c r="DG20" s="660"/>
      <c r="DH20" s="660"/>
      <c r="DI20" s="660"/>
      <c r="DJ20" s="660"/>
      <c r="DK20" s="660"/>
      <c r="DL20" s="660"/>
      <c r="DM20" s="660"/>
      <c r="DN20" s="660"/>
      <c r="DO20" s="660"/>
      <c r="DP20" s="661"/>
      <c r="DQ20" s="668">
        <v>12839909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6474108</v>
      </c>
      <c r="S21" s="660"/>
      <c r="T21" s="660"/>
      <c r="U21" s="660"/>
      <c r="V21" s="660"/>
      <c r="W21" s="660"/>
      <c r="X21" s="660"/>
      <c r="Y21" s="661"/>
      <c r="Z21" s="662">
        <v>32.6</v>
      </c>
      <c r="AA21" s="662"/>
      <c r="AB21" s="662"/>
      <c r="AC21" s="662"/>
      <c r="AD21" s="663">
        <v>5771925</v>
      </c>
      <c r="AE21" s="663"/>
      <c r="AF21" s="663"/>
      <c r="AG21" s="663"/>
      <c r="AH21" s="663"/>
      <c r="AI21" s="663"/>
      <c r="AJ21" s="663"/>
      <c r="AK21" s="663"/>
      <c r="AL21" s="664">
        <v>52.7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5771925</v>
      </c>
      <c r="S22" s="660"/>
      <c r="T22" s="660"/>
      <c r="U22" s="660"/>
      <c r="V22" s="660"/>
      <c r="W22" s="660"/>
      <c r="X22" s="660"/>
      <c r="Y22" s="661"/>
      <c r="Z22" s="662">
        <v>29</v>
      </c>
      <c r="AA22" s="662"/>
      <c r="AB22" s="662"/>
      <c r="AC22" s="662"/>
      <c r="AD22" s="663">
        <v>5771925</v>
      </c>
      <c r="AE22" s="663"/>
      <c r="AF22" s="663"/>
      <c r="AG22" s="663"/>
      <c r="AH22" s="663"/>
      <c r="AI22" s="663"/>
      <c r="AJ22" s="663"/>
      <c r="AK22" s="663"/>
      <c r="AL22" s="664">
        <v>52.7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702183</v>
      </c>
      <c r="S23" s="660"/>
      <c r="T23" s="660"/>
      <c r="U23" s="660"/>
      <c r="V23" s="660"/>
      <c r="W23" s="660"/>
      <c r="X23" s="660"/>
      <c r="Y23" s="661"/>
      <c r="Z23" s="662">
        <v>3.5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8821446</v>
      </c>
      <c r="CS24" s="649"/>
      <c r="CT24" s="649"/>
      <c r="CU24" s="649"/>
      <c r="CV24" s="649"/>
      <c r="CW24" s="649"/>
      <c r="CX24" s="649"/>
      <c r="CY24" s="650"/>
      <c r="CZ24" s="653">
        <v>47</v>
      </c>
      <c r="DA24" s="654"/>
      <c r="DB24" s="654"/>
      <c r="DC24" s="670"/>
      <c r="DD24" s="694">
        <v>6088017</v>
      </c>
      <c r="DE24" s="649"/>
      <c r="DF24" s="649"/>
      <c r="DG24" s="649"/>
      <c r="DH24" s="649"/>
      <c r="DI24" s="649"/>
      <c r="DJ24" s="649"/>
      <c r="DK24" s="650"/>
      <c r="DL24" s="694">
        <v>5525813</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11657582</v>
      </c>
      <c r="S25" s="660"/>
      <c r="T25" s="660"/>
      <c r="U25" s="660"/>
      <c r="V25" s="660"/>
      <c r="W25" s="660"/>
      <c r="X25" s="660"/>
      <c r="Y25" s="661"/>
      <c r="Z25" s="662">
        <v>58.6</v>
      </c>
      <c r="AA25" s="662"/>
      <c r="AB25" s="662"/>
      <c r="AC25" s="662"/>
      <c r="AD25" s="663">
        <v>10955399</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2918751</v>
      </c>
      <c r="CS25" s="691"/>
      <c r="CT25" s="691"/>
      <c r="CU25" s="691"/>
      <c r="CV25" s="691"/>
      <c r="CW25" s="691"/>
      <c r="CX25" s="691"/>
      <c r="CY25" s="692"/>
      <c r="CZ25" s="664">
        <v>15.5</v>
      </c>
      <c r="DA25" s="689"/>
      <c r="DB25" s="689"/>
      <c r="DC25" s="693"/>
      <c r="DD25" s="668">
        <v>2690815</v>
      </c>
      <c r="DE25" s="691"/>
      <c r="DF25" s="691"/>
      <c r="DG25" s="691"/>
      <c r="DH25" s="691"/>
      <c r="DI25" s="691"/>
      <c r="DJ25" s="691"/>
      <c r="DK25" s="692"/>
      <c r="DL25" s="668">
        <v>2687417</v>
      </c>
      <c r="DM25" s="691"/>
      <c r="DN25" s="691"/>
      <c r="DO25" s="691"/>
      <c r="DP25" s="691"/>
      <c r="DQ25" s="691"/>
      <c r="DR25" s="691"/>
      <c r="DS25" s="691"/>
      <c r="DT25" s="691"/>
      <c r="DU25" s="691"/>
      <c r="DV25" s="692"/>
      <c r="DW25" s="664">
        <v>24.4</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3332</v>
      </c>
      <c r="S26" s="660"/>
      <c r="T26" s="660"/>
      <c r="U26" s="660"/>
      <c r="V26" s="660"/>
      <c r="W26" s="660"/>
      <c r="X26" s="660"/>
      <c r="Y26" s="661"/>
      <c r="Z26" s="662">
        <v>0</v>
      </c>
      <c r="AA26" s="662"/>
      <c r="AB26" s="662"/>
      <c r="AC26" s="662"/>
      <c r="AD26" s="663">
        <v>3332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1842156</v>
      </c>
      <c r="CS26" s="660"/>
      <c r="CT26" s="660"/>
      <c r="CU26" s="660"/>
      <c r="CV26" s="660"/>
      <c r="CW26" s="660"/>
      <c r="CX26" s="660"/>
      <c r="CY26" s="661"/>
      <c r="CZ26" s="664">
        <v>9.8000000000000007</v>
      </c>
      <c r="DA26" s="689"/>
      <c r="DB26" s="689"/>
      <c r="DC26" s="693"/>
      <c r="DD26" s="668">
        <v>1711404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34100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3960161</v>
      </c>
      <c r="BH27" s="660"/>
      <c r="BI27" s="660"/>
      <c r="BJ27" s="660"/>
      <c r="BK27" s="660"/>
      <c r="BL27" s="660"/>
      <c r="BM27" s="660"/>
      <c r="BN27" s="661"/>
      <c r="BO27" s="662">
        <v>100</v>
      </c>
      <c r="BP27" s="662"/>
      <c r="BQ27" s="662"/>
      <c r="BR27" s="662"/>
      <c r="BS27" s="663">
        <v>58341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4050742</v>
      </c>
      <c r="CS27" s="691"/>
      <c r="CT27" s="691"/>
      <c r="CU27" s="691"/>
      <c r="CV27" s="691"/>
      <c r="CW27" s="691"/>
      <c r="CX27" s="691"/>
      <c r="CY27" s="692"/>
      <c r="CZ27" s="664">
        <v>21.6</v>
      </c>
      <c r="DA27" s="689"/>
      <c r="DB27" s="689"/>
      <c r="DC27" s="693"/>
      <c r="DD27" s="668">
        <v>1559981</v>
      </c>
      <c r="DE27" s="691"/>
      <c r="DF27" s="691"/>
      <c r="DG27" s="691"/>
      <c r="DH27" s="691"/>
      <c r="DI27" s="691"/>
      <c r="DJ27" s="691"/>
      <c r="DK27" s="692"/>
      <c r="DL27" s="668">
        <v>1001175</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142172</v>
      </c>
      <c r="S28" s="660"/>
      <c r="T28" s="660"/>
      <c r="U28" s="660"/>
      <c r="V28" s="660"/>
      <c r="W28" s="660"/>
      <c r="X28" s="660"/>
      <c r="Y28" s="661"/>
      <c r="Z28" s="662">
        <v>0.7</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1851953</v>
      </c>
      <c r="CS28" s="660"/>
      <c r="CT28" s="660"/>
      <c r="CU28" s="660"/>
      <c r="CV28" s="660"/>
      <c r="CW28" s="660"/>
      <c r="CX28" s="660"/>
      <c r="CY28" s="661"/>
      <c r="CZ28" s="664">
        <v>9.9</v>
      </c>
      <c r="DA28" s="689"/>
      <c r="DB28" s="689"/>
      <c r="DC28" s="693"/>
      <c r="DD28" s="668">
        <v>1837221</v>
      </c>
      <c r="DE28" s="660"/>
      <c r="DF28" s="660"/>
      <c r="DG28" s="660"/>
      <c r="DH28" s="660"/>
      <c r="DI28" s="660"/>
      <c r="DJ28" s="660"/>
      <c r="DK28" s="661"/>
      <c r="DL28" s="668">
        <v>1837221</v>
      </c>
      <c r="DM28" s="660"/>
      <c r="DN28" s="660"/>
      <c r="DO28" s="660"/>
      <c r="DP28" s="660"/>
      <c r="DQ28" s="660"/>
      <c r="DR28" s="660"/>
      <c r="DS28" s="660"/>
      <c r="DT28" s="660"/>
      <c r="DU28" s="660"/>
      <c r="DV28" s="661"/>
      <c r="DW28" s="664">
        <v>16.7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62924</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1851890</v>
      </c>
      <c r="CS29" s="691"/>
      <c r="CT29" s="691"/>
      <c r="CU29" s="691"/>
      <c r="CV29" s="691"/>
      <c r="CW29" s="691"/>
      <c r="CX29" s="691"/>
      <c r="CY29" s="692"/>
      <c r="CZ29" s="664">
        <v>9.9</v>
      </c>
      <c r="DA29" s="689"/>
      <c r="DB29" s="689"/>
      <c r="DC29" s="693"/>
      <c r="DD29" s="668">
        <v>1837158</v>
      </c>
      <c r="DE29" s="691"/>
      <c r="DF29" s="691"/>
      <c r="DG29" s="691"/>
      <c r="DH29" s="691"/>
      <c r="DI29" s="691"/>
      <c r="DJ29" s="691"/>
      <c r="DK29" s="692"/>
      <c r="DL29" s="668">
        <v>1837158</v>
      </c>
      <c r="DM29" s="691"/>
      <c r="DN29" s="691"/>
      <c r="DO29" s="691"/>
      <c r="DP29" s="691"/>
      <c r="DQ29" s="691"/>
      <c r="DR29" s="691"/>
      <c r="DS29" s="691"/>
      <c r="DT29" s="691"/>
      <c r="DU29" s="691"/>
      <c r="DV29" s="692"/>
      <c r="DW29" s="664">
        <v>16.7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3403193</v>
      </c>
      <c r="S30" s="660"/>
      <c r="T30" s="660"/>
      <c r="U30" s="660"/>
      <c r="V30" s="660"/>
      <c r="W30" s="660"/>
      <c r="X30" s="660"/>
      <c r="Y30" s="661"/>
      <c r="Z30" s="662">
        <v>17.100000000000001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1740178</v>
      </c>
      <c r="CS30" s="660"/>
      <c r="CT30" s="660"/>
      <c r="CU30" s="660"/>
      <c r="CV30" s="660"/>
      <c r="CW30" s="660"/>
      <c r="CX30" s="660"/>
      <c r="CY30" s="661"/>
      <c r="CZ30" s="664">
        <v>9.3000000000000007</v>
      </c>
      <c r="DA30" s="689"/>
      <c r="DB30" s="689"/>
      <c r="DC30" s="693"/>
      <c r="DD30" s="668">
        <v>1725446</v>
      </c>
      <c r="DE30" s="660"/>
      <c r="DF30" s="660"/>
      <c r="DG30" s="660"/>
      <c r="DH30" s="660"/>
      <c r="DI30" s="660"/>
      <c r="DJ30" s="660"/>
      <c r="DK30" s="661"/>
      <c r="DL30" s="668">
        <v>1725446</v>
      </c>
      <c r="DM30" s="660"/>
      <c r="DN30" s="660"/>
      <c r="DO30" s="660"/>
      <c r="DP30" s="660"/>
      <c r="DQ30" s="660"/>
      <c r="DR30" s="660"/>
      <c r="DS30" s="660"/>
      <c r="DT30" s="660"/>
      <c r="DU30" s="660"/>
      <c r="DV30" s="661"/>
      <c r="DW30" s="664">
        <v>15.7</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4"/>
      <c r="AV31" s="214"/>
      <c r="AW31" s="214"/>
      <c r="AX31" s="645" t="s">
        <v>177</v>
      </c>
      <c r="AY31" s="646"/>
      <c r="AZ31" s="646"/>
      <c r="BA31" s="646"/>
      <c r="BB31" s="646"/>
      <c r="BC31" s="646"/>
      <c r="BD31" s="646"/>
      <c r="BE31" s="646"/>
      <c r="BF31" s="647"/>
      <c r="BG31" s="715">
        <v>99.3</v>
      </c>
      <c r="BH31" s="703"/>
      <c r="BI31" s="703"/>
      <c r="BJ31" s="703"/>
      <c r="BK31" s="703"/>
      <c r="BL31" s="703"/>
      <c r="BM31" s="654">
        <v>98.4</v>
      </c>
      <c r="BN31" s="703"/>
      <c r="BO31" s="703"/>
      <c r="BP31" s="703"/>
      <c r="BQ31" s="704"/>
      <c r="BR31" s="715">
        <v>99.3</v>
      </c>
      <c r="BS31" s="703"/>
      <c r="BT31" s="703"/>
      <c r="BU31" s="703"/>
      <c r="BV31" s="703"/>
      <c r="BW31" s="703"/>
      <c r="BX31" s="654">
        <v>98.4</v>
      </c>
      <c r="BY31" s="703"/>
      <c r="BZ31" s="703"/>
      <c r="CA31" s="703"/>
      <c r="CB31" s="704"/>
      <c r="CD31" s="697"/>
      <c r="CE31" s="698"/>
      <c r="CF31" s="656" t="s">
        <v>300</v>
      </c>
      <c r="CG31" s="657"/>
      <c r="CH31" s="657"/>
      <c r="CI31" s="657"/>
      <c r="CJ31" s="657"/>
      <c r="CK31" s="657"/>
      <c r="CL31" s="657"/>
      <c r="CM31" s="657"/>
      <c r="CN31" s="657"/>
      <c r="CO31" s="657"/>
      <c r="CP31" s="657"/>
      <c r="CQ31" s="658"/>
      <c r="CR31" s="659">
        <v>111712</v>
      </c>
      <c r="CS31" s="691"/>
      <c r="CT31" s="691"/>
      <c r="CU31" s="691"/>
      <c r="CV31" s="691"/>
      <c r="CW31" s="691"/>
      <c r="CX31" s="691"/>
      <c r="CY31" s="692"/>
      <c r="CZ31" s="664">
        <v>0.6</v>
      </c>
      <c r="DA31" s="689"/>
      <c r="DB31" s="689"/>
      <c r="DC31" s="693"/>
      <c r="DD31" s="668">
        <v>111712</v>
      </c>
      <c r="DE31" s="691"/>
      <c r="DF31" s="691"/>
      <c r="DG31" s="691"/>
      <c r="DH31" s="691"/>
      <c r="DI31" s="691"/>
      <c r="DJ31" s="691"/>
      <c r="DK31" s="692"/>
      <c r="DL31" s="668">
        <v>111712</v>
      </c>
      <c r="DM31" s="691"/>
      <c r="DN31" s="691"/>
      <c r="DO31" s="691"/>
      <c r="DP31" s="691"/>
      <c r="DQ31" s="691"/>
      <c r="DR31" s="691"/>
      <c r="DS31" s="691"/>
      <c r="DT31" s="691"/>
      <c r="DU31" s="691"/>
      <c r="DV31" s="692"/>
      <c r="DW31" s="664">
        <v>1</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1364915</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0" t="s">
        <v>302</v>
      </c>
      <c r="AX32" s="656" t="s">
        <v>303</v>
      </c>
      <c r="AY32" s="657"/>
      <c r="AZ32" s="657"/>
      <c r="BA32" s="657"/>
      <c r="BB32" s="657"/>
      <c r="BC32" s="657"/>
      <c r="BD32" s="657"/>
      <c r="BE32" s="657"/>
      <c r="BF32" s="658"/>
      <c r="BG32" s="716">
        <v>99.3</v>
      </c>
      <c r="BH32" s="691"/>
      <c r="BI32" s="691"/>
      <c r="BJ32" s="691"/>
      <c r="BK32" s="691"/>
      <c r="BL32" s="691"/>
      <c r="BM32" s="665">
        <v>98.8</v>
      </c>
      <c r="BN32" s="691"/>
      <c r="BO32" s="691"/>
      <c r="BP32" s="691"/>
      <c r="BQ32" s="714"/>
      <c r="BR32" s="716">
        <v>99.3</v>
      </c>
      <c r="BS32" s="691"/>
      <c r="BT32" s="691"/>
      <c r="BU32" s="691"/>
      <c r="BV32" s="691"/>
      <c r="BW32" s="691"/>
      <c r="BX32" s="665">
        <v>98.9</v>
      </c>
      <c r="BY32" s="691"/>
      <c r="BZ32" s="691"/>
      <c r="CA32" s="691"/>
      <c r="CB32" s="714"/>
      <c r="CD32" s="699"/>
      <c r="CE32" s="700"/>
      <c r="CF32" s="656" t="s">
        <v>304</v>
      </c>
      <c r="CG32" s="657"/>
      <c r="CH32" s="657"/>
      <c r="CI32" s="657"/>
      <c r="CJ32" s="657"/>
      <c r="CK32" s="657"/>
      <c r="CL32" s="657"/>
      <c r="CM32" s="657"/>
      <c r="CN32" s="657"/>
      <c r="CO32" s="657"/>
      <c r="CP32" s="657"/>
      <c r="CQ32" s="658"/>
      <c r="CR32" s="659">
        <v>63</v>
      </c>
      <c r="CS32" s="660"/>
      <c r="CT32" s="660"/>
      <c r="CU32" s="660"/>
      <c r="CV32" s="660"/>
      <c r="CW32" s="660"/>
      <c r="CX32" s="660"/>
      <c r="CY32" s="661"/>
      <c r="CZ32" s="664">
        <v>0</v>
      </c>
      <c r="DA32" s="689"/>
      <c r="DB32" s="689"/>
      <c r="DC32" s="693"/>
      <c r="DD32" s="668">
        <v>63</v>
      </c>
      <c r="DE32" s="660"/>
      <c r="DF32" s="660"/>
      <c r="DG32" s="660"/>
      <c r="DH32" s="660"/>
      <c r="DI32" s="660"/>
      <c r="DJ32" s="660"/>
      <c r="DK32" s="661"/>
      <c r="DL32" s="668">
        <v>63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66096</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5"/>
      <c r="AV33" s="215"/>
      <c r="AW33" s="215"/>
      <c r="AX33" s="680" t="s">
        <v>306</v>
      </c>
      <c r="AY33" s="681"/>
      <c r="AZ33" s="681"/>
      <c r="BA33" s="681"/>
      <c r="BB33" s="681"/>
      <c r="BC33" s="681"/>
      <c r="BD33" s="681"/>
      <c r="BE33" s="681"/>
      <c r="BF33" s="682"/>
      <c r="BG33" s="717">
        <v>99.3</v>
      </c>
      <c r="BH33" s="718"/>
      <c r="BI33" s="718"/>
      <c r="BJ33" s="718"/>
      <c r="BK33" s="718"/>
      <c r="BL33" s="718"/>
      <c r="BM33" s="719">
        <v>98</v>
      </c>
      <c r="BN33" s="718"/>
      <c r="BO33" s="718"/>
      <c r="BP33" s="718"/>
      <c r="BQ33" s="720"/>
      <c r="BR33" s="717">
        <v>99.3</v>
      </c>
      <c r="BS33" s="718"/>
      <c r="BT33" s="718"/>
      <c r="BU33" s="718"/>
      <c r="BV33" s="718"/>
      <c r="BW33" s="718"/>
      <c r="BX33" s="719">
        <v>97.9</v>
      </c>
      <c r="BY33" s="718"/>
      <c r="BZ33" s="718"/>
      <c r="CA33" s="718"/>
      <c r="CB33" s="720"/>
      <c r="CD33" s="656" t="s">
        <v>307</v>
      </c>
      <c r="CE33" s="657"/>
      <c r="CF33" s="657"/>
      <c r="CG33" s="657"/>
      <c r="CH33" s="657"/>
      <c r="CI33" s="657"/>
      <c r="CJ33" s="657"/>
      <c r="CK33" s="657"/>
      <c r="CL33" s="657"/>
      <c r="CM33" s="657"/>
      <c r="CN33" s="657"/>
      <c r="CO33" s="657"/>
      <c r="CP33" s="657"/>
      <c r="CQ33" s="658"/>
      <c r="CR33" s="659">
        <v>8710178</v>
      </c>
      <c r="CS33" s="691"/>
      <c r="CT33" s="691"/>
      <c r="CU33" s="691"/>
      <c r="CV33" s="691"/>
      <c r="CW33" s="691"/>
      <c r="CX33" s="691"/>
      <c r="CY33" s="692"/>
      <c r="CZ33" s="664">
        <v>46.4</v>
      </c>
      <c r="DA33" s="689"/>
      <c r="DB33" s="689"/>
      <c r="DC33" s="693"/>
      <c r="DD33" s="668">
        <v>6363034</v>
      </c>
      <c r="DE33" s="691"/>
      <c r="DF33" s="691"/>
      <c r="DG33" s="691"/>
      <c r="DH33" s="691"/>
      <c r="DI33" s="691"/>
      <c r="DJ33" s="691"/>
      <c r="DK33" s="692"/>
      <c r="DL33" s="668">
        <v>4332877</v>
      </c>
      <c r="DM33" s="691"/>
      <c r="DN33" s="691"/>
      <c r="DO33" s="691"/>
      <c r="DP33" s="691"/>
      <c r="DQ33" s="691"/>
      <c r="DR33" s="691"/>
      <c r="DS33" s="691"/>
      <c r="DT33" s="691"/>
      <c r="DU33" s="691"/>
      <c r="DV33" s="692"/>
      <c r="DW33" s="664">
        <v>39.299999999999997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170910</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309</v>
      </c>
      <c r="CE34" s="657"/>
      <c r="CF34" s="657"/>
      <c r="CG34" s="657"/>
      <c r="CH34" s="657"/>
      <c r="CI34" s="657"/>
      <c r="CJ34" s="657"/>
      <c r="CK34" s="657"/>
      <c r="CL34" s="657"/>
      <c r="CM34" s="657"/>
      <c r="CN34" s="657"/>
      <c r="CO34" s="657"/>
      <c r="CP34" s="657"/>
      <c r="CQ34" s="658"/>
      <c r="CR34" s="659">
        <v>2963865</v>
      </c>
      <c r="CS34" s="660"/>
      <c r="CT34" s="660"/>
      <c r="CU34" s="660"/>
      <c r="CV34" s="660"/>
      <c r="CW34" s="660"/>
      <c r="CX34" s="660"/>
      <c r="CY34" s="661"/>
      <c r="CZ34" s="664">
        <v>15.8</v>
      </c>
      <c r="DA34" s="689"/>
      <c r="DB34" s="689"/>
      <c r="DC34" s="693"/>
      <c r="DD34" s="668">
        <v>2021716</v>
      </c>
      <c r="DE34" s="660"/>
      <c r="DF34" s="660"/>
      <c r="DG34" s="660"/>
      <c r="DH34" s="660"/>
      <c r="DI34" s="660"/>
      <c r="DJ34" s="660"/>
      <c r="DK34" s="661"/>
      <c r="DL34" s="668">
        <v>1519777</v>
      </c>
      <c r="DM34" s="660"/>
      <c r="DN34" s="660"/>
      <c r="DO34" s="660"/>
      <c r="DP34" s="660"/>
      <c r="DQ34" s="660"/>
      <c r="DR34" s="660"/>
      <c r="DS34" s="660"/>
      <c r="DT34" s="660"/>
      <c r="DU34" s="660"/>
      <c r="DV34" s="661"/>
      <c r="DW34" s="664">
        <v>13.8</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202014</v>
      </c>
      <c r="S35" s="660"/>
      <c r="T35" s="660"/>
      <c r="U35" s="660"/>
      <c r="V35" s="660"/>
      <c r="W35" s="660"/>
      <c r="X35" s="660"/>
      <c r="Y35" s="661"/>
      <c r="Z35" s="662">
        <v>1</v>
      </c>
      <c r="AA35" s="662"/>
      <c r="AB35" s="662"/>
      <c r="AC35" s="662"/>
      <c r="AD35" s="663" t="s">
        <v>122</v>
      </c>
      <c r="AE35" s="663"/>
      <c r="AF35" s="663"/>
      <c r="AG35" s="663"/>
      <c r="AH35" s="663"/>
      <c r="AI35" s="663"/>
      <c r="AJ35" s="663"/>
      <c r="AK35" s="663"/>
      <c r="AL35" s="664" t="s">
        <v>122</v>
      </c>
      <c r="AM35" s="665"/>
      <c r="AN35" s="665"/>
      <c r="AO35" s="666"/>
      <c r="AP35" s="218"/>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98175</v>
      </c>
      <c r="CS35" s="691"/>
      <c r="CT35" s="691"/>
      <c r="CU35" s="691"/>
      <c r="CV35" s="691"/>
      <c r="CW35" s="691"/>
      <c r="CX35" s="691"/>
      <c r="CY35" s="692"/>
      <c r="CZ35" s="664">
        <v>0.5</v>
      </c>
      <c r="DA35" s="689"/>
      <c r="DB35" s="689"/>
      <c r="DC35" s="693"/>
      <c r="DD35" s="668">
        <v>67561</v>
      </c>
      <c r="DE35" s="691"/>
      <c r="DF35" s="691"/>
      <c r="DG35" s="691"/>
      <c r="DH35" s="691"/>
      <c r="DI35" s="691"/>
      <c r="DJ35" s="691"/>
      <c r="DK35" s="692"/>
      <c r="DL35" s="668">
        <v>65449</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1170109</v>
      </c>
      <c r="S36" s="660"/>
      <c r="T36" s="660"/>
      <c r="U36" s="660"/>
      <c r="V36" s="660"/>
      <c r="W36" s="660"/>
      <c r="X36" s="660"/>
      <c r="Y36" s="661"/>
      <c r="Z36" s="662">
        <v>5.9</v>
      </c>
      <c r="AA36" s="662"/>
      <c r="AB36" s="662"/>
      <c r="AC36" s="662"/>
      <c r="AD36" s="663" t="s">
        <v>122</v>
      </c>
      <c r="AE36" s="663"/>
      <c r="AF36" s="663"/>
      <c r="AG36" s="663"/>
      <c r="AH36" s="663"/>
      <c r="AI36" s="663"/>
      <c r="AJ36" s="663"/>
      <c r="AK36" s="663"/>
      <c r="AL36" s="664" t="s">
        <v>122</v>
      </c>
      <c r="AM36" s="665"/>
      <c r="AN36" s="665"/>
      <c r="AO36" s="666"/>
      <c r="AP36" s="218"/>
      <c r="AQ36" s="725" t="s">
        <v>315</v>
      </c>
      <c r="AR36" s="726"/>
      <c r="AS36" s="726"/>
      <c r="AT36" s="726"/>
      <c r="AU36" s="726"/>
      <c r="AV36" s="726"/>
      <c r="AW36" s="726"/>
      <c r="AX36" s="726"/>
      <c r="AY36" s="727"/>
      <c r="AZ36" s="648">
        <v>2071742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31736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3495487</v>
      </c>
      <c r="CS36" s="660"/>
      <c r="CT36" s="660"/>
      <c r="CU36" s="660"/>
      <c r="CV36" s="660"/>
      <c r="CW36" s="660"/>
      <c r="CX36" s="660"/>
      <c r="CY36" s="661"/>
      <c r="CZ36" s="664">
        <v>18.600000000000001</v>
      </c>
      <c r="DA36" s="689"/>
      <c r="DB36" s="689"/>
      <c r="DC36" s="693"/>
      <c r="DD36" s="668">
        <v>2760238</v>
      </c>
      <c r="DE36" s="660"/>
      <c r="DF36" s="660"/>
      <c r="DG36" s="660"/>
      <c r="DH36" s="660"/>
      <c r="DI36" s="660"/>
      <c r="DJ36" s="660"/>
      <c r="DK36" s="661"/>
      <c r="DL36" s="668">
        <v>1655434</v>
      </c>
      <c r="DM36" s="660"/>
      <c r="DN36" s="660"/>
      <c r="DO36" s="660"/>
      <c r="DP36" s="660"/>
      <c r="DQ36" s="660"/>
      <c r="DR36" s="660"/>
      <c r="DS36" s="660"/>
      <c r="DT36" s="660"/>
      <c r="DU36" s="660"/>
      <c r="DV36" s="661"/>
      <c r="DW36" s="664">
        <v>15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250934</v>
      </c>
      <c r="S37" s="660"/>
      <c r="T37" s="660"/>
      <c r="U37" s="660"/>
      <c r="V37" s="660"/>
      <c r="W37" s="660"/>
      <c r="X37" s="660"/>
      <c r="Y37" s="661"/>
      <c r="Z37" s="662">
        <v>1.3</v>
      </c>
      <c r="AA37" s="662"/>
      <c r="AB37" s="662"/>
      <c r="AC37" s="662"/>
      <c r="AD37" s="663">
        <v>82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697593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31736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1321754</v>
      </c>
      <c r="CS37" s="691"/>
      <c r="CT37" s="691"/>
      <c r="CU37" s="691"/>
      <c r="CV37" s="691"/>
      <c r="CW37" s="691"/>
      <c r="CX37" s="691"/>
      <c r="CY37" s="692"/>
      <c r="CZ37" s="664">
        <v>7</v>
      </c>
      <c r="DA37" s="689"/>
      <c r="DB37" s="689"/>
      <c r="DC37" s="693"/>
      <c r="DD37" s="668">
        <v>1126654</v>
      </c>
      <c r="DE37" s="691"/>
      <c r="DF37" s="691"/>
      <c r="DG37" s="691"/>
      <c r="DH37" s="691"/>
      <c r="DI37" s="691"/>
      <c r="DJ37" s="691"/>
      <c r="DK37" s="692"/>
      <c r="DL37" s="668">
        <v>1125807</v>
      </c>
      <c r="DM37" s="691"/>
      <c r="DN37" s="691"/>
      <c r="DO37" s="691"/>
      <c r="DP37" s="691"/>
      <c r="DQ37" s="691"/>
      <c r="DR37" s="691"/>
      <c r="DS37" s="691"/>
      <c r="DT37" s="691"/>
      <c r="DU37" s="691"/>
      <c r="DV37" s="692"/>
      <c r="DW37" s="664">
        <v>10.199999999999999</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1355500</v>
      </c>
      <c r="S38" s="660"/>
      <c r="T38" s="660"/>
      <c r="U38" s="660"/>
      <c r="V38" s="660"/>
      <c r="W38" s="660"/>
      <c r="X38" s="660"/>
      <c r="Y38" s="661"/>
      <c r="Z38" s="662">
        <v>6.8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161625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4834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1312716</v>
      </c>
      <c r="CS38" s="660"/>
      <c r="CT38" s="660"/>
      <c r="CU38" s="660"/>
      <c r="CV38" s="660"/>
      <c r="CW38" s="660"/>
      <c r="CX38" s="660"/>
      <c r="CY38" s="661"/>
      <c r="CZ38" s="664">
        <v>7</v>
      </c>
      <c r="DA38" s="689"/>
      <c r="DB38" s="689"/>
      <c r="DC38" s="693"/>
      <c r="DD38" s="668">
        <v>1084717</v>
      </c>
      <c r="DE38" s="660"/>
      <c r="DF38" s="660"/>
      <c r="DG38" s="660"/>
      <c r="DH38" s="660"/>
      <c r="DI38" s="660"/>
      <c r="DJ38" s="660"/>
      <c r="DK38" s="661"/>
      <c r="DL38" s="668">
        <v>1084717</v>
      </c>
      <c r="DM38" s="660"/>
      <c r="DN38" s="660"/>
      <c r="DO38" s="660"/>
      <c r="DP38" s="660"/>
      <c r="DQ38" s="660"/>
      <c r="DR38" s="660"/>
      <c r="DS38" s="660"/>
      <c r="DT38" s="660"/>
      <c r="DU38" s="660"/>
      <c r="DV38" s="661"/>
      <c r="DW38" s="664">
        <v>9.8000000000000007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17978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7322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432044</v>
      </c>
      <c r="CS39" s="691"/>
      <c r="CT39" s="691"/>
      <c r="CU39" s="691"/>
      <c r="CV39" s="691"/>
      <c r="CW39" s="691"/>
      <c r="CX39" s="691"/>
      <c r="CY39" s="692"/>
      <c r="CZ39" s="664">
        <v>2.2999999999999998</v>
      </c>
      <c r="DA39" s="689"/>
      <c r="DB39" s="689"/>
      <c r="DC39" s="693"/>
      <c r="DD39" s="668">
        <v>93411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64600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19"/>
      <c r="BM40" s="657" t="s">
        <v>333</v>
      </c>
      <c r="BN40" s="657"/>
      <c r="BO40" s="657"/>
      <c r="BP40" s="657"/>
      <c r="BQ40" s="657"/>
      <c r="BR40" s="657"/>
      <c r="BS40" s="657"/>
      <c r="BT40" s="657"/>
      <c r="BU40" s="658"/>
      <c r="BV40" s="659">
        <v>88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407891</v>
      </c>
      <c r="CS40" s="660"/>
      <c r="CT40" s="660"/>
      <c r="CU40" s="660"/>
      <c r="CV40" s="660"/>
      <c r="CW40" s="660"/>
      <c r="CX40" s="660"/>
      <c r="CY40" s="661"/>
      <c r="CZ40" s="664">
        <v>2.2000000000000002</v>
      </c>
      <c r="DA40" s="689"/>
      <c r="DB40" s="689"/>
      <c r="DC40" s="693"/>
      <c r="DD40" s="668">
        <v>335391</v>
      </c>
      <c r="DE40" s="660"/>
      <c r="DF40" s="660"/>
      <c r="DG40" s="660"/>
      <c r="DH40" s="660"/>
      <c r="DI40" s="660"/>
      <c r="DJ40" s="660"/>
      <c r="DK40" s="661"/>
      <c r="DL40" s="668">
        <v>7500</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19883781</v>
      </c>
      <c r="S41" s="732"/>
      <c r="T41" s="732"/>
      <c r="U41" s="732"/>
      <c r="V41" s="732"/>
      <c r="W41" s="732"/>
      <c r="X41" s="732"/>
      <c r="Y41" s="736"/>
      <c r="Z41" s="737">
        <v>100</v>
      </c>
      <c r="AA41" s="737"/>
      <c r="AB41" s="737"/>
      <c r="AC41" s="737"/>
      <c r="AD41" s="738">
        <v>10958813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357468</v>
      </c>
      <c r="BA41" s="660"/>
      <c r="BB41" s="660"/>
      <c r="BC41" s="660"/>
      <c r="BD41" s="691"/>
      <c r="BE41" s="691"/>
      <c r="BF41" s="714"/>
      <c r="BG41" s="707"/>
      <c r="BH41" s="708"/>
      <c r="BI41" s="708"/>
      <c r="BJ41" s="708"/>
      <c r="BK41" s="708"/>
      <c r="BL41" s="219"/>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837078</v>
      </c>
      <c r="BA42" s="732"/>
      <c r="BB42" s="732"/>
      <c r="BC42" s="732"/>
      <c r="BD42" s="718"/>
      <c r="BE42" s="718"/>
      <c r="BF42" s="720"/>
      <c r="BG42" s="709"/>
      <c r="BH42" s="710"/>
      <c r="BI42" s="710"/>
      <c r="BJ42" s="710"/>
      <c r="BK42" s="710"/>
      <c r="BL42" s="220"/>
      <c r="BM42" s="681" t="s">
        <v>340</v>
      </c>
      <c r="BN42" s="681"/>
      <c r="BO42" s="681"/>
      <c r="BP42" s="681"/>
      <c r="BQ42" s="681"/>
      <c r="BR42" s="681"/>
      <c r="BS42" s="681"/>
      <c r="BT42" s="681"/>
      <c r="BU42" s="682"/>
      <c r="BV42" s="731">
        <v>423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1247250</v>
      </c>
      <c r="CS42" s="691"/>
      <c r="CT42" s="691"/>
      <c r="CU42" s="691"/>
      <c r="CV42" s="691"/>
      <c r="CW42" s="691"/>
      <c r="CX42" s="691"/>
      <c r="CY42" s="692"/>
      <c r="CZ42" s="664">
        <v>6.6</v>
      </c>
      <c r="DA42" s="689"/>
      <c r="DB42" s="689"/>
      <c r="DC42" s="693"/>
      <c r="DD42" s="668">
        <v>388858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342</v>
      </c>
      <c r="CD43" s="656" t="s">
        <v>343</v>
      </c>
      <c r="CE43" s="657"/>
      <c r="CF43" s="657"/>
      <c r="CG43" s="657"/>
      <c r="CH43" s="657"/>
      <c r="CI43" s="657"/>
      <c r="CJ43" s="657"/>
      <c r="CK43" s="657"/>
      <c r="CL43" s="657"/>
      <c r="CM43" s="657"/>
      <c r="CN43" s="657"/>
      <c r="CO43" s="657"/>
      <c r="CP43" s="657"/>
      <c r="CQ43" s="658"/>
      <c r="CR43" s="659">
        <v>61466</v>
      </c>
      <c r="CS43" s="691"/>
      <c r="CT43" s="691"/>
      <c r="CU43" s="691"/>
      <c r="CV43" s="691"/>
      <c r="CW43" s="691"/>
      <c r="CX43" s="691"/>
      <c r="CY43" s="692"/>
      <c r="CZ43" s="664">
        <v>0.3</v>
      </c>
      <c r="DA43" s="689"/>
      <c r="DB43" s="689"/>
      <c r="DC43" s="693"/>
      <c r="DD43" s="668">
        <v>61466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1111862</v>
      </c>
      <c r="CS44" s="660"/>
      <c r="CT44" s="660"/>
      <c r="CU44" s="660"/>
      <c r="CV44" s="660"/>
      <c r="CW44" s="660"/>
      <c r="CX44" s="660"/>
      <c r="CY44" s="661"/>
      <c r="CZ44" s="664">
        <v>5.9</v>
      </c>
      <c r="DA44" s="665"/>
      <c r="DB44" s="665"/>
      <c r="DC44" s="671"/>
      <c r="DD44" s="668">
        <v>342860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436661</v>
      </c>
      <c r="CS45" s="691"/>
      <c r="CT45" s="691"/>
      <c r="CU45" s="691"/>
      <c r="CV45" s="691"/>
      <c r="CW45" s="691"/>
      <c r="CX45" s="691"/>
      <c r="CY45" s="692"/>
      <c r="CZ45" s="664">
        <v>2.2999999999999998</v>
      </c>
      <c r="DA45" s="689"/>
      <c r="DB45" s="689"/>
      <c r="DC45" s="693"/>
      <c r="DD45" s="668">
        <v>26000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7"/>
      <c r="CE46" s="698"/>
      <c r="CF46" s="656" t="s">
        <v>348</v>
      </c>
      <c r="CG46" s="657"/>
      <c r="CH46" s="657"/>
      <c r="CI46" s="657"/>
      <c r="CJ46" s="657"/>
      <c r="CK46" s="657"/>
      <c r="CL46" s="657"/>
      <c r="CM46" s="657"/>
      <c r="CN46" s="657"/>
      <c r="CO46" s="657"/>
      <c r="CP46" s="657"/>
      <c r="CQ46" s="658"/>
      <c r="CR46" s="659">
        <v>586171</v>
      </c>
      <c r="CS46" s="660"/>
      <c r="CT46" s="660"/>
      <c r="CU46" s="660"/>
      <c r="CV46" s="660"/>
      <c r="CW46" s="660"/>
      <c r="CX46" s="660"/>
      <c r="CY46" s="661"/>
      <c r="CZ46" s="664">
        <v>3.1</v>
      </c>
      <c r="DA46" s="665"/>
      <c r="DB46" s="665"/>
      <c r="DC46" s="671"/>
      <c r="DD46" s="668">
        <v>294732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7"/>
      <c r="CE47" s="698"/>
      <c r="CF47" s="656" t="s">
        <v>349</v>
      </c>
      <c r="CG47" s="657"/>
      <c r="CH47" s="657"/>
      <c r="CI47" s="657"/>
      <c r="CJ47" s="657"/>
      <c r="CK47" s="657"/>
      <c r="CL47" s="657"/>
      <c r="CM47" s="657"/>
      <c r="CN47" s="657"/>
      <c r="CO47" s="657"/>
      <c r="CP47" s="657"/>
      <c r="CQ47" s="658"/>
      <c r="CR47" s="659">
        <v>135388</v>
      </c>
      <c r="CS47" s="691"/>
      <c r="CT47" s="691"/>
      <c r="CU47" s="691"/>
      <c r="CV47" s="691"/>
      <c r="CW47" s="691"/>
      <c r="CX47" s="691"/>
      <c r="CY47" s="692"/>
      <c r="CZ47" s="664">
        <v>0.7</v>
      </c>
      <c r="DA47" s="689"/>
      <c r="DB47" s="689"/>
      <c r="DC47" s="693"/>
      <c r="DD47" s="668">
        <v>45998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1"/>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0" t="s">
        <v>351</v>
      </c>
      <c r="CE49" s="681"/>
      <c r="CF49" s="681"/>
      <c r="CG49" s="681"/>
      <c r="CH49" s="681"/>
      <c r="CI49" s="681"/>
      <c r="CJ49" s="681"/>
      <c r="CK49" s="681"/>
      <c r="CL49" s="681"/>
      <c r="CM49" s="681"/>
      <c r="CN49" s="681"/>
      <c r="CO49" s="681"/>
      <c r="CP49" s="681"/>
      <c r="CQ49" s="682"/>
      <c r="CR49" s="731">
        <v>18778874</v>
      </c>
      <c r="CS49" s="718"/>
      <c r="CT49" s="718"/>
      <c r="CU49" s="718"/>
      <c r="CV49" s="718"/>
      <c r="CW49" s="718"/>
      <c r="CX49" s="718"/>
      <c r="CY49" s="747"/>
      <c r="CZ49" s="739">
        <v>100</v>
      </c>
      <c r="DA49" s="748"/>
      <c r="DB49" s="748"/>
      <c r="DC49" s="749"/>
      <c r="DD49" s="750">
        <v>12839909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bZKRDV+dfNNOUKPeVX0ub82oElgC2FXyco3cnyzrjtyLWL0tE/SQ4JSDFUwCOnrpkXRU8gisempkgxNYV+5JA==" saltValue="de+4mWQJ2LMvOIpeiPN3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353</v>
      </c>
      <c r="DK2" s="759"/>
      <c r="DL2" s="759"/>
      <c r="DM2" s="759"/>
      <c r="DN2" s="759"/>
      <c r="DO2" s="760"/>
      <c r="DP2" s="224"/>
      <c r="DQ2" s="758" t="s">
        <v>354</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28"/>
      <c r="BA5" s="228"/>
      <c r="BB5" s="228"/>
      <c r="BC5" s="228"/>
      <c r="BD5" s="228"/>
      <c r="BE5" s="229"/>
      <c r="BF5" s="229"/>
      <c r="BG5" s="229"/>
      <c r="BH5" s="229"/>
      <c r="BI5" s="229"/>
      <c r="BJ5" s="229"/>
      <c r="BK5" s="229"/>
      <c r="BL5" s="229"/>
      <c r="BM5" s="229"/>
      <c r="BN5" s="229"/>
      <c r="BO5" s="229"/>
      <c r="BP5" s="229"/>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374</v>
      </c>
      <c r="C7" s="786"/>
      <c r="D7" s="786"/>
      <c r="E7" s="786"/>
      <c r="F7" s="786"/>
      <c r="G7" s="786"/>
      <c r="H7" s="786"/>
      <c r="I7" s="786"/>
      <c r="J7" s="786"/>
      <c r="K7" s="786"/>
      <c r="L7" s="786"/>
      <c r="M7" s="786"/>
      <c r="N7" s="786"/>
      <c r="O7" s="786"/>
      <c r="P7" s="787"/>
      <c r="Q7" s="788">
        <v>19882</v>
      </c>
      <c r="R7" s="789"/>
      <c r="S7" s="789"/>
      <c r="T7" s="789"/>
      <c r="U7" s="789"/>
      <c r="V7" s="789">
        <v>18777</v>
      </c>
      <c r="W7" s="789"/>
      <c r="X7" s="789"/>
      <c r="Y7" s="789"/>
      <c r="Z7" s="789"/>
      <c r="AA7" s="789">
        <v>1105</v>
      </c>
      <c r="AB7" s="789"/>
      <c r="AC7" s="789"/>
      <c r="AD7" s="789"/>
      <c r="AE7" s="790"/>
      <c r="AF7" s="791">
        <v>897</v>
      </c>
      <c r="AG7" s="792"/>
      <c r="AH7" s="792"/>
      <c r="AI7" s="792"/>
      <c r="AJ7" s="793"/>
      <c r="AK7" s="794">
        <v>202</v>
      </c>
      <c r="AL7" s="795"/>
      <c r="AM7" s="795"/>
      <c r="AN7" s="795"/>
      <c r="AO7" s="795"/>
      <c r="AP7" s="795">
        <v>22113</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553</v>
      </c>
      <c r="BT7" s="783"/>
      <c r="BU7" s="783"/>
      <c r="BV7" s="783"/>
      <c r="BW7" s="783"/>
      <c r="BX7" s="783"/>
      <c r="BY7" s="783"/>
      <c r="BZ7" s="783"/>
      <c r="CA7" s="783"/>
      <c r="CB7" s="783"/>
      <c r="CC7" s="783"/>
      <c r="CD7" s="783"/>
      <c r="CE7" s="783"/>
      <c r="CF7" s="783"/>
      <c r="CG7" s="798"/>
      <c r="CH7" s="779">
        <v>0</v>
      </c>
      <c r="CI7" s="780"/>
      <c r="CJ7" s="780"/>
      <c r="CK7" s="780"/>
      <c r="CL7" s="781"/>
      <c r="CM7" s="779">
        <v>372</v>
      </c>
      <c r="CN7" s="780"/>
      <c r="CO7" s="780"/>
      <c r="CP7" s="780"/>
      <c r="CQ7" s="781"/>
      <c r="CR7" s="779">
        <v>123</v>
      </c>
      <c r="CS7" s="780"/>
      <c r="CT7" s="780"/>
      <c r="CU7" s="780"/>
      <c r="CV7" s="781"/>
      <c r="CW7" s="779" t="s">
        <v>554</v>
      </c>
      <c r="CX7" s="780"/>
      <c r="CY7" s="780"/>
      <c r="CZ7" s="780"/>
      <c r="DA7" s="781"/>
      <c r="DB7" s="779" t="s">
        <v>554</v>
      </c>
      <c r="DC7" s="780"/>
      <c r="DD7" s="780"/>
      <c r="DE7" s="780"/>
      <c r="DF7" s="781"/>
      <c r="DG7" s="779" t="s">
        <v>554</v>
      </c>
      <c r="DH7" s="780"/>
      <c r="DI7" s="780"/>
      <c r="DJ7" s="780"/>
      <c r="DK7" s="781"/>
      <c r="DL7" s="779" t="s">
        <v>554</v>
      </c>
      <c r="DM7" s="780"/>
      <c r="DN7" s="780"/>
      <c r="DO7" s="780"/>
      <c r="DP7" s="781"/>
      <c r="DQ7" s="779" t="s">
        <v>554</v>
      </c>
      <c r="DR7" s="780"/>
      <c r="DS7" s="780"/>
      <c r="DT7" s="780"/>
      <c r="DU7" s="781"/>
      <c r="DV7" s="782"/>
      <c r="DW7" s="783"/>
      <c r="DX7" s="783"/>
      <c r="DY7" s="783"/>
      <c r="DZ7" s="784"/>
      <c r="EA7" s="230"/>
    </row>
    <row r="8" spans="1:131" s="231" customFormat="1" ht="26.25" customHeight="1" x14ac:dyDescent="0.2">
      <c r="A8" s="234">
        <v>2</v>
      </c>
      <c r="B8" s="816" t="s">
        <v>375</v>
      </c>
      <c r="C8" s="817"/>
      <c r="D8" s="817"/>
      <c r="E8" s="817"/>
      <c r="F8" s="817"/>
      <c r="G8" s="817"/>
      <c r="H8" s="817"/>
      <c r="I8" s="817"/>
      <c r="J8" s="817"/>
      <c r="K8" s="817"/>
      <c r="L8" s="817"/>
      <c r="M8" s="817"/>
      <c r="N8" s="817"/>
      <c r="O8" s="817"/>
      <c r="P8" s="818"/>
      <c r="Q8" s="819">
        <v>5</v>
      </c>
      <c r="R8" s="820"/>
      <c r="S8" s="820"/>
      <c r="T8" s="820"/>
      <c r="U8" s="820"/>
      <c r="V8" s="820">
        <v>5</v>
      </c>
      <c r="W8" s="820"/>
      <c r="X8" s="820"/>
      <c r="Y8" s="820"/>
      <c r="Z8" s="820"/>
      <c r="AA8" s="820">
        <v>0</v>
      </c>
      <c r="AB8" s="820"/>
      <c r="AC8" s="820"/>
      <c r="AD8" s="820"/>
      <c r="AE8" s="821"/>
      <c r="AF8" s="822">
        <v>0</v>
      </c>
      <c r="AG8" s="823"/>
      <c r="AH8" s="823"/>
      <c r="AI8" s="823"/>
      <c r="AJ8" s="824"/>
      <c r="AK8" s="805">
        <v>3</v>
      </c>
      <c r="AL8" s="806"/>
      <c r="AM8" s="806"/>
      <c r="AN8" s="806"/>
      <c r="AO8" s="806"/>
      <c r="AP8" s="806">
        <v>2</v>
      </c>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555</v>
      </c>
      <c r="BT8" s="810"/>
      <c r="BU8" s="810"/>
      <c r="BV8" s="810"/>
      <c r="BW8" s="810"/>
      <c r="BX8" s="810"/>
      <c r="BY8" s="810"/>
      <c r="BZ8" s="810"/>
      <c r="CA8" s="810"/>
      <c r="CB8" s="810"/>
      <c r="CC8" s="810"/>
      <c r="CD8" s="810"/>
      <c r="CE8" s="810"/>
      <c r="CF8" s="810"/>
      <c r="CG8" s="811"/>
      <c r="CH8" s="812">
        <v>1</v>
      </c>
      <c r="CI8" s="813"/>
      <c r="CJ8" s="813"/>
      <c r="CK8" s="813"/>
      <c r="CL8" s="814"/>
      <c r="CM8" s="812">
        <v>81</v>
      </c>
      <c r="CN8" s="813"/>
      <c r="CO8" s="813"/>
      <c r="CP8" s="813"/>
      <c r="CQ8" s="814"/>
      <c r="CR8" s="812">
        <v>20</v>
      </c>
      <c r="CS8" s="813"/>
      <c r="CT8" s="813"/>
      <c r="CU8" s="813"/>
      <c r="CV8" s="814"/>
      <c r="CW8" s="812" t="s">
        <v>554</v>
      </c>
      <c r="CX8" s="813"/>
      <c r="CY8" s="813"/>
      <c r="CZ8" s="813"/>
      <c r="DA8" s="814"/>
      <c r="DB8" s="812" t="s">
        <v>554</v>
      </c>
      <c r="DC8" s="813"/>
      <c r="DD8" s="813"/>
      <c r="DE8" s="813"/>
      <c r="DF8" s="814"/>
      <c r="DG8" s="812" t="s">
        <v>554</v>
      </c>
      <c r="DH8" s="813"/>
      <c r="DI8" s="813"/>
      <c r="DJ8" s="813"/>
      <c r="DK8" s="814"/>
      <c r="DL8" s="812" t="s">
        <v>554</v>
      </c>
      <c r="DM8" s="813"/>
      <c r="DN8" s="813"/>
      <c r="DO8" s="813"/>
      <c r="DP8" s="814"/>
      <c r="DQ8" s="812" t="s">
        <v>554</v>
      </c>
      <c r="DR8" s="813"/>
      <c r="DS8" s="813"/>
      <c r="DT8" s="813"/>
      <c r="DU8" s="814"/>
      <c r="DV8" s="809"/>
      <c r="DW8" s="810"/>
      <c r="DX8" s="810"/>
      <c r="DY8" s="810"/>
      <c r="DZ8" s="815"/>
      <c r="EA8" s="230"/>
    </row>
    <row r="9" spans="1:131" s="231" customFormat="1" ht="26.25" customHeight="1" x14ac:dyDescent="0.2">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8"/>
      <c r="R22" s="839"/>
      <c r="S22" s="839"/>
      <c r="T22" s="839"/>
      <c r="U22" s="839"/>
      <c r="V22" s="839"/>
      <c r="W22" s="839"/>
      <c r="X22" s="839"/>
      <c r="Y22" s="839"/>
      <c r="Z22" s="839"/>
      <c r="AA22" s="839"/>
      <c r="AB22" s="839"/>
      <c r="AC22" s="839"/>
      <c r="AD22" s="839"/>
      <c r="AE22" s="840"/>
      <c r="AF22" s="822"/>
      <c r="AG22" s="823"/>
      <c r="AH22" s="823"/>
      <c r="AI22" s="823"/>
      <c r="AJ22" s="824"/>
      <c r="AK22" s="841"/>
      <c r="AL22" s="842"/>
      <c r="AM22" s="842"/>
      <c r="AN22" s="842"/>
      <c r="AO22" s="842"/>
      <c r="AP22" s="842"/>
      <c r="AQ22" s="842"/>
      <c r="AR22" s="842"/>
      <c r="AS22" s="842"/>
      <c r="AT22" s="842"/>
      <c r="AU22" s="843"/>
      <c r="AV22" s="843"/>
      <c r="AW22" s="843"/>
      <c r="AX22" s="843"/>
      <c r="AY22" s="844"/>
      <c r="AZ22" s="845" t="s">
        <v>376</v>
      </c>
      <c r="BA22" s="845"/>
      <c r="BB22" s="845"/>
      <c r="BC22" s="845"/>
      <c r="BD22" s="846"/>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377</v>
      </c>
      <c r="B23" s="825" t="s">
        <v>378</v>
      </c>
      <c r="C23" s="826"/>
      <c r="D23" s="826"/>
      <c r="E23" s="826"/>
      <c r="F23" s="826"/>
      <c r="G23" s="826"/>
      <c r="H23" s="826"/>
      <c r="I23" s="826"/>
      <c r="J23" s="826"/>
      <c r="K23" s="826"/>
      <c r="L23" s="826"/>
      <c r="M23" s="826"/>
      <c r="N23" s="826"/>
      <c r="O23" s="826"/>
      <c r="P23" s="827"/>
      <c r="Q23" s="828">
        <v>19884</v>
      </c>
      <c r="R23" s="829"/>
      <c r="S23" s="829"/>
      <c r="T23" s="829"/>
      <c r="U23" s="829"/>
      <c r="V23" s="830">
        <v>18779</v>
      </c>
      <c r="W23" s="831"/>
      <c r="X23" s="831"/>
      <c r="Y23" s="831"/>
      <c r="Z23" s="832"/>
      <c r="AA23" s="830">
        <v>1105</v>
      </c>
      <c r="AB23" s="831"/>
      <c r="AC23" s="831"/>
      <c r="AD23" s="831"/>
      <c r="AE23" s="833"/>
      <c r="AF23" s="834">
        <v>897</v>
      </c>
      <c r="AG23" s="831"/>
      <c r="AH23" s="831"/>
      <c r="AI23" s="831"/>
      <c r="AJ23" s="833"/>
      <c r="AK23" s="835"/>
      <c r="AL23" s="836"/>
      <c r="AM23" s="836"/>
      <c r="AN23" s="836"/>
      <c r="AO23" s="837"/>
      <c r="AP23" s="830">
        <v>22115</v>
      </c>
      <c r="AQ23" s="831"/>
      <c r="AR23" s="831"/>
      <c r="AS23" s="831"/>
      <c r="AT23" s="832"/>
      <c r="AU23" s="848"/>
      <c r="AV23" s="849"/>
      <c r="AW23" s="849"/>
      <c r="AX23" s="849"/>
      <c r="AY23" s="850"/>
      <c r="AZ23" s="834" t="s">
        <v>122</v>
      </c>
      <c r="BA23" s="831"/>
      <c r="BB23" s="831"/>
      <c r="BC23" s="831"/>
      <c r="BD23" s="833"/>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7" t="s">
        <v>379</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1" t="s">
        <v>384</v>
      </c>
      <c r="AG26" s="852"/>
      <c r="AH26" s="852"/>
      <c r="AI26" s="852"/>
      <c r="AJ26" s="853"/>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389</v>
      </c>
      <c r="C28" s="786"/>
      <c r="D28" s="786"/>
      <c r="E28" s="786"/>
      <c r="F28" s="786"/>
      <c r="G28" s="786"/>
      <c r="H28" s="786"/>
      <c r="I28" s="786"/>
      <c r="J28" s="786"/>
      <c r="K28" s="786"/>
      <c r="L28" s="786"/>
      <c r="M28" s="786"/>
      <c r="N28" s="786"/>
      <c r="O28" s="786"/>
      <c r="P28" s="787"/>
      <c r="Q28" s="859">
        <v>4277</v>
      </c>
      <c r="R28" s="860"/>
      <c r="S28" s="860"/>
      <c r="T28" s="860"/>
      <c r="U28" s="860"/>
      <c r="V28" s="860">
        <v>4246</v>
      </c>
      <c r="W28" s="860"/>
      <c r="X28" s="860"/>
      <c r="Y28" s="860"/>
      <c r="Z28" s="860"/>
      <c r="AA28" s="860">
        <v>32</v>
      </c>
      <c r="AB28" s="860"/>
      <c r="AC28" s="860"/>
      <c r="AD28" s="860"/>
      <c r="AE28" s="861"/>
      <c r="AF28" s="862">
        <v>32</v>
      </c>
      <c r="AG28" s="860"/>
      <c r="AH28" s="860"/>
      <c r="AI28" s="860"/>
      <c r="AJ28" s="863"/>
      <c r="AK28" s="864">
        <v>430</v>
      </c>
      <c r="AL28" s="865"/>
      <c r="AM28" s="865"/>
      <c r="AN28" s="865"/>
      <c r="AO28" s="865"/>
      <c r="AP28" s="865" t="s">
        <v>554</v>
      </c>
      <c r="AQ28" s="865"/>
      <c r="AR28" s="865"/>
      <c r="AS28" s="865"/>
      <c r="AT28" s="865"/>
      <c r="AU28" s="865" t="s">
        <v>554</v>
      </c>
      <c r="AV28" s="865"/>
      <c r="AW28" s="865"/>
      <c r="AX28" s="865"/>
      <c r="AY28" s="865"/>
      <c r="AZ28" s="866" t="s">
        <v>554</v>
      </c>
      <c r="BA28" s="866"/>
      <c r="BB28" s="866"/>
      <c r="BC28" s="866"/>
      <c r="BD28" s="866"/>
      <c r="BE28" s="857"/>
      <c r="BF28" s="857"/>
      <c r="BG28" s="857"/>
      <c r="BH28" s="857"/>
      <c r="BI28" s="858"/>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390</v>
      </c>
      <c r="C29" s="817"/>
      <c r="D29" s="817"/>
      <c r="E29" s="817"/>
      <c r="F29" s="817"/>
      <c r="G29" s="817"/>
      <c r="H29" s="817"/>
      <c r="I29" s="817"/>
      <c r="J29" s="817"/>
      <c r="K29" s="817"/>
      <c r="L29" s="817"/>
      <c r="M29" s="817"/>
      <c r="N29" s="817"/>
      <c r="O29" s="817"/>
      <c r="P29" s="818"/>
      <c r="Q29" s="819">
        <v>61</v>
      </c>
      <c r="R29" s="820"/>
      <c r="S29" s="820"/>
      <c r="T29" s="820"/>
      <c r="U29" s="820"/>
      <c r="V29" s="820">
        <v>50</v>
      </c>
      <c r="W29" s="820"/>
      <c r="X29" s="820"/>
      <c r="Y29" s="820"/>
      <c r="Z29" s="820"/>
      <c r="AA29" s="820">
        <v>112</v>
      </c>
      <c r="AB29" s="820"/>
      <c r="AC29" s="820"/>
      <c r="AD29" s="820"/>
      <c r="AE29" s="821"/>
      <c r="AF29" s="822">
        <v>12</v>
      </c>
      <c r="AG29" s="823"/>
      <c r="AH29" s="823"/>
      <c r="AI29" s="823"/>
      <c r="AJ29" s="824"/>
      <c r="AK29" s="871" t="s">
        <v>554</v>
      </c>
      <c r="AL29" s="867"/>
      <c r="AM29" s="867"/>
      <c r="AN29" s="867"/>
      <c r="AO29" s="867"/>
      <c r="AP29" s="867" t="s">
        <v>554</v>
      </c>
      <c r="AQ29" s="867"/>
      <c r="AR29" s="867"/>
      <c r="AS29" s="867"/>
      <c r="AT29" s="867"/>
      <c r="AU29" s="867" t="s">
        <v>554</v>
      </c>
      <c r="AV29" s="867"/>
      <c r="AW29" s="867"/>
      <c r="AX29" s="867"/>
      <c r="AY29" s="867"/>
      <c r="AZ29" s="868" t="s">
        <v>554</v>
      </c>
      <c r="BA29" s="868"/>
      <c r="BB29" s="868"/>
      <c r="BC29" s="868"/>
      <c r="BD29" s="868"/>
      <c r="BE29" s="869"/>
      <c r="BF29" s="869"/>
      <c r="BG29" s="869"/>
      <c r="BH29" s="869"/>
      <c r="BI29" s="870"/>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391</v>
      </c>
      <c r="C30" s="817"/>
      <c r="D30" s="817"/>
      <c r="E30" s="817"/>
      <c r="F30" s="817"/>
      <c r="G30" s="817"/>
      <c r="H30" s="817"/>
      <c r="I30" s="817"/>
      <c r="J30" s="817"/>
      <c r="K30" s="817"/>
      <c r="L30" s="817"/>
      <c r="M30" s="817"/>
      <c r="N30" s="817"/>
      <c r="O30" s="817"/>
      <c r="P30" s="818"/>
      <c r="Q30" s="819">
        <v>4497</v>
      </c>
      <c r="R30" s="820"/>
      <c r="S30" s="820"/>
      <c r="T30" s="820"/>
      <c r="U30" s="820"/>
      <c r="V30" s="820">
        <v>4286</v>
      </c>
      <c r="W30" s="820"/>
      <c r="X30" s="820"/>
      <c r="Y30" s="820"/>
      <c r="Z30" s="820"/>
      <c r="AA30" s="820">
        <v>212</v>
      </c>
      <c r="AB30" s="820"/>
      <c r="AC30" s="820"/>
      <c r="AD30" s="820"/>
      <c r="AE30" s="821"/>
      <c r="AF30" s="822">
        <v>212</v>
      </c>
      <c r="AG30" s="823"/>
      <c r="AH30" s="823"/>
      <c r="AI30" s="823"/>
      <c r="AJ30" s="824"/>
      <c r="AK30" s="871">
        <v>675</v>
      </c>
      <c r="AL30" s="867"/>
      <c r="AM30" s="867"/>
      <c r="AN30" s="867"/>
      <c r="AO30" s="867"/>
      <c r="AP30" s="867" t="s">
        <v>554</v>
      </c>
      <c r="AQ30" s="867"/>
      <c r="AR30" s="867"/>
      <c r="AS30" s="867"/>
      <c r="AT30" s="867"/>
      <c r="AU30" s="867" t="s">
        <v>554</v>
      </c>
      <c r="AV30" s="867"/>
      <c r="AW30" s="867"/>
      <c r="AX30" s="867"/>
      <c r="AY30" s="867"/>
      <c r="AZ30" s="868" t="s">
        <v>554</v>
      </c>
      <c r="BA30" s="868"/>
      <c r="BB30" s="868"/>
      <c r="BC30" s="868"/>
      <c r="BD30" s="868"/>
      <c r="BE30" s="869"/>
      <c r="BF30" s="869"/>
      <c r="BG30" s="869"/>
      <c r="BH30" s="869"/>
      <c r="BI30" s="870"/>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392</v>
      </c>
      <c r="C31" s="817"/>
      <c r="D31" s="817"/>
      <c r="E31" s="817"/>
      <c r="F31" s="817"/>
      <c r="G31" s="817"/>
      <c r="H31" s="817"/>
      <c r="I31" s="817"/>
      <c r="J31" s="817"/>
      <c r="K31" s="817"/>
      <c r="L31" s="817"/>
      <c r="M31" s="817"/>
      <c r="N31" s="817"/>
      <c r="O31" s="817"/>
      <c r="P31" s="818"/>
      <c r="Q31" s="819">
        <v>600</v>
      </c>
      <c r="R31" s="820"/>
      <c r="S31" s="820"/>
      <c r="T31" s="820"/>
      <c r="U31" s="820"/>
      <c r="V31" s="820">
        <v>578</v>
      </c>
      <c r="W31" s="820"/>
      <c r="X31" s="820"/>
      <c r="Y31" s="820"/>
      <c r="Z31" s="820"/>
      <c r="AA31" s="820">
        <v>22</v>
      </c>
      <c r="AB31" s="820"/>
      <c r="AC31" s="820"/>
      <c r="AD31" s="820"/>
      <c r="AE31" s="821"/>
      <c r="AF31" s="822">
        <v>22</v>
      </c>
      <c r="AG31" s="823"/>
      <c r="AH31" s="823"/>
      <c r="AI31" s="823"/>
      <c r="AJ31" s="824"/>
      <c r="AK31" s="871">
        <v>185</v>
      </c>
      <c r="AL31" s="867"/>
      <c r="AM31" s="867"/>
      <c r="AN31" s="867"/>
      <c r="AO31" s="867"/>
      <c r="AP31" s="867" t="s">
        <v>554</v>
      </c>
      <c r="AQ31" s="867"/>
      <c r="AR31" s="867"/>
      <c r="AS31" s="867"/>
      <c r="AT31" s="867"/>
      <c r="AU31" s="867" t="s">
        <v>554</v>
      </c>
      <c r="AV31" s="867"/>
      <c r="AW31" s="867"/>
      <c r="AX31" s="867"/>
      <c r="AY31" s="867"/>
      <c r="AZ31" s="868" t="s">
        <v>554</v>
      </c>
      <c r="BA31" s="868"/>
      <c r="BB31" s="868"/>
      <c r="BC31" s="868"/>
      <c r="BD31" s="868"/>
      <c r="BE31" s="869"/>
      <c r="BF31" s="869"/>
      <c r="BG31" s="869"/>
      <c r="BH31" s="869"/>
      <c r="BI31" s="870"/>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t="s">
        <v>393</v>
      </c>
      <c r="C32" s="817"/>
      <c r="D32" s="817"/>
      <c r="E32" s="817"/>
      <c r="F32" s="817"/>
      <c r="G32" s="817"/>
      <c r="H32" s="817"/>
      <c r="I32" s="817"/>
      <c r="J32" s="817"/>
      <c r="K32" s="817"/>
      <c r="L32" s="817"/>
      <c r="M32" s="817"/>
      <c r="N32" s="817"/>
      <c r="O32" s="817"/>
      <c r="P32" s="818"/>
      <c r="Q32" s="819">
        <v>805</v>
      </c>
      <c r="R32" s="820"/>
      <c r="S32" s="820"/>
      <c r="T32" s="820"/>
      <c r="U32" s="820"/>
      <c r="V32" s="820">
        <v>689</v>
      </c>
      <c r="W32" s="820"/>
      <c r="X32" s="820"/>
      <c r="Y32" s="820"/>
      <c r="Z32" s="820"/>
      <c r="AA32" s="820">
        <v>116</v>
      </c>
      <c r="AB32" s="820"/>
      <c r="AC32" s="820"/>
      <c r="AD32" s="820"/>
      <c r="AE32" s="821"/>
      <c r="AF32" s="822">
        <v>887</v>
      </c>
      <c r="AG32" s="823"/>
      <c r="AH32" s="823"/>
      <c r="AI32" s="823"/>
      <c r="AJ32" s="824"/>
      <c r="AK32" s="871">
        <v>162</v>
      </c>
      <c r="AL32" s="867"/>
      <c r="AM32" s="867"/>
      <c r="AN32" s="867"/>
      <c r="AO32" s="867"/>
      <c r="AP32" s="867">
        <v>2978</v>
      </c>
      <c r="AQ32" s="867"/>
      <c r="AR32" s="867"/>
      <c r="AS32" s="867"/>
      <c r="AT32" s="867"/>
      <c r="AU32" s="867">
        <v>393</v>
      </c>
      <c r="AV32" s="867"/>
      <c r="AW32" s="867"/>
      <c r="AX32" s="867"/>
      <c r="AY32" s="867"/>
      <c r="AZ32" s="868" t="s">
        <v>554</v>
      </c>
      <c r="BA32" s="868"/>
      <c r="BB32" s="868"/>
      <c r="BC32" s="868"/>
      <c r="BD32" s="868"/>
      <c r="BE32" s="869" t="s">
        <v>394</v>
      </c>
      <c r="BF32" s="869"/>
      <c r="BG32" s="869"/>
      <c r="BH32" s="869"/>
      <c r="BI32" s="870"/>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t="s">
        <v>395</v>
      </c>
      <c r="C33" s="817"/>
      <c r="D33" s="817"/>
      <c r="E33" s="817"/>
      <c r="F33" s="817"/>
      <c r="G33" s="817"/>
      <c r="H33" s="817"/>
      <c r="I33" s="817"/>
      <c r="J33" s="817"/>
      <c r="K33" s="817"/>
      <c r="L33" s="817"/>
      <c r="M33" s="817"/>
      <c r="N33" s="817"/>
      <c r="O33" s="817"/>
      <c r="P33" s="818"/>
      <c r="Q33" s="819">
        <v>795</v>
      </c>
      <c r="R33" s="820"/>
      <c r="S33" s="820"/>
      <c r="T33" s="820"/>
      <c r="U33" s="820"/>
      <c r="V33" s="820">
        <v>744</v>
      </c>
      <c r="W33" s="820"/>
      <c r="X33" s="820"/>
      <c r="Y33" s="820"/>
      <c r="Z33" s="820"/>
      <c r="AA33" s="820">
        <v>51</v>
      </c>
      <c r="AB33" s="820"/>
      <c r="AC33" s="820"/>
      <c r="AD33" s="820"/>
      <c r="AE33" s="821"/>
      <c r="AF33" s="822">
        <v>276</v>
      </c>
      <c r="AG33" s="823"/>
      <c r="AH33" s="823"/>
      <c r="AI33" s="823"/>
      <c r="AJ33" s="824"/>
      <c r="AK33" s="871">
        <v>593</v>
      </c>
      <c r="AL33" s="867"/>
      <c r="AM33" s="867"/>
      <c r="AN33" s="867"/>
      <c r="AO33" s="867"/>
      <c r="AP33" s="867">
        <v>3401</v>
      </c>
      <c r="AQ33" s="867"/>
      <c r="AR33" s="867"/>
      <c r="AS33" s="867"/>
      <c r="AT33" s="867"/>
      <c r="AU33" s="867">
        <v>1490</v>
      </c>
      <c r="AV33" s="867"/>
      <c r="AW33" s="867"/>
      <c r="AX33" s="867"/>
      <c r="AY33" s="867"/>
      <c r="AZ33" s="868" t="s">
        <v>554</v>
      </c>
      <c r="BA33" s="868"/>
      <c r="BB33" s="868"/>
      <c r="BC33" s="868"/>
      <c r="BD33" s="868"/>
      <c r="BE33" s="869" t="s">
        <v>394</v>
      </c>
      <c r="BF33" s="869"/>
      <c r="BG33" s="869"/>
      <c r="BH33" s="869"/>
      <c r="BI33" s="870"/>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t="s">
        <v>396</v>
      </c>
      <c r="C34" s="817"/>
      <c r="D34" s="817"/>
      <c r="E34" s="817"/>
      <c r="F34" s="817"/>
      <c r="G34" s="817"/>
      <c r="H34" s="817"/>
      <c r="I34" s="817"/>
      <c r="J34" s="817"/>
      <c r="K34" s="817"/>
      <c r="L34" s="817"/>
      <c r="M34" s="817"/>
      <c r="N34" s="817"/>
      <c r="O34" s="817"/>
      <c r="P34" s="818"/>
      <c r="Q34" s="819">
        <v>10</v>
      </c>
      <c r="R34" s="820"/>
      <c r="S34" s="820"/>
      <c r="T34" s="820"/>
      <c r="U34" s="820"/>
      <c r="V34" s="820">
        <v>1</v>
      </c>
      <c r="W34" s="820"/>
      <c r="X34" s="820"/>
      <c r="Y34" s="820"/>
      <c r="Z34" s="820"/>
      <c r="AA34" s="820">
        <v>9</v>
      </c>
      <c r="AB34" s="820"/>
      <c r="AC34" s="820"/>
      <c r="AD34" s="820"/>
      <c r="AE34" s="821"/>
      <c r="AF34" s="822">
        <v>9</v>
      </c>
      <c r="AG34" s="823"/>
      <c r="AH34" s="823"/>
      <c r="AI34" s="823"/>
      <c r="AJ34" s="824"/>
      <c r="AK34" s="871" t="s">
        <v>554</v>
      </c>
      <c r="AL34" s="867"/>
      <c r="AM34" s="867"/>
      <c r="AN34" s="867"/>
      <c r="AO34" s="867"/>
      <c r="AP34" s="867" t="s">
        <v>554</v>
      </c>
      <c r="AQ34" s="867"/>
      <c r="AR34" s="867"/>
      <c r="AS34" s="867"/>
      <c r="AT34" s="867"/>
      <c r="AU34" s="867" t="s">
        <v>554</v>
      </c>
      <c r="AV34" s="867"/>
      <c r="AW34" s="867"/>
      <c r="AX34" s="867"/>
      <c r="AY34" s="867"/>
      <c r="AZ34" s="868" t="s">
        <v>554</v>
      </c>
      <c r="BA34" s="868"/>
      <c r="BB34" s="868"/>
      <c r="BC34" s="868"/>
      <c r="BD34" s="868"/>
      <c r="BE34" s="869" t="s">
        <v>397</v>
      </c>
      <c r="BF34" s="869"/>
      <c r="BG34" s="869"/>
      <c r="BH34" s="869"/>
      <c r="BI34" s="870"/>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t="s">
        <v>398</v>
      </c>
      <c r="C35" s="817"/>
      <c r="D35" s="817"/>
      <c r="E35" s="817"/>
      <c r="F35" s="817"/>
      <c r="G35" s="817"/>
      <c r="H35" s="817"/>
      <c r="I35" s="817"/>
      <c r="J35" s="817"/>
      <c r="K35" s="817"/>
      <c r="L35" s="817"/>
      <c r="M35" s="817"/>
      <c r="N35" s="817"/>
      <c r="O35" s="817"/>
      <c r="P35" s="818"/>
      <c r="Q35" s="819">
        <v>119</v>
      </c>
      <c r="R35" s="820"/>
      <c r="S35" s="820"/>
      <c r="T35" s="820"/>
      <c r="U35" s="820"/>
      <c r="V35" s="820">
        <v>100</v>
      </c>
      <c r="W35" s="820"/>
      <c r="X35" s="820"/>
      <c r="Y35" s="820"/>
      <c r="Z35" s="820"/>
      <c r="AA35" s="820">
        <v>19</v>
      </c>
      <c r="AB35" s="820"/>
      <c r="AC35" s="820"/>
      <c r="AD35" s="820"/>
      <c r="AE35" s="821"/>
      <c r="AF35" s="822">
        <v>3</v>
      </c>
      <c r="AG35" s="823"/>
      <c r="AH35" s="823"/>
      <c r="AI35" s="823"/>
      <c r="AJ35" s="824"/>
      <c r="AK35" s="871">
        <v>89</v>
      </c>
      <c r="AL35" s="867"/>
      <c r="AM35" s="867"/>
      <c r="AN35" s="867"/>
      <c r="AO35" s="867"/>
      <c r="AP35" s="867">
        <v>248</v>
      </c>
      <c r="AQ35" s="867"/>
      <c r="AR35" s="867"/>
      <c r="AS35" s="867"/>
      <c r="AT35" s="867"/>
      <c r="AU35" s="867">
        <v>246</v>
      </c>
      <c r="AV35" s="867"/>
      <c r="AW35" s="867"/>
      <c r="AX35" s="867"/>
      <c r="AY35" s="867"/>
      <c r="AZ35" s="868" t="s">
        <v>554</v>
      </c>
      <c r="BA35" s="868"/>
      <c r="BB35" s="868"/>
      <c r="BC35" s="868"/>
      <c r="BD35" s="868"/>
      <c r="BE35" s="869" t="s">
        <v>397</v>
      </c>
      <c r="BF35" s="869"/>
      <c r="BG35" s="869"/>
      <c r="BH35" s="869"/>
      <c r="BI35" s="870"/>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t="s">
        <v>399</v>
      </c>
      <c r="C36" s="817"/>
      <c r="D36" s="817"/>
      <c r="E36" s="817"/>
      <c r="F36" s="817"/>
      <c r="G36" s="817"/>
      <c r="H36" s="817"/>
      <c r="I36" s="817"/>
      <c r="J36" s="817"/>
      <c r="K36" s="817"/>
      <c r="L36" s="817"/>
      <c r="M36" s="817"/>
      <c r="N36" s="817"/>
      <c r="O36" s="817"/>
      <c r="P36" s="818"/>
      <c r="Q36" s="819">
        <v>15</v>
      </c>
      <c r="R36" s="820"/>
      <c r="S36" s="820"/>
      <c r="T36" s="820"/>
      <c r="U36" s="820"/>
      <c r="V36" s="820">
        <v>15</v>
      </c>
      <c r="W36" s="820"/>
      <c r="X36" s="820"/>
      <c r="Y36" s="820"/>
      <c r="Z36" s="820"/>
      <c r="AA36" s="820" t="s">
        <v>554</v>
      </c>
      <c r="AB36" s="820"/>
      <c r="AC36" s="820"/>
      <c r="AD36" s="820"/>
      <c r="AE36" s="821"/>
      <c r="AF36" s="822" t="s">
        <v>122</v>
      </c>
      <c r="AG36" s="823"/>
      <c r="AH36" s="823"/>
      <c r="AI36" s="823"/>
      <c r="AJ36" s="824"/>
      <c r="AK36" s="871">
        <v>12</v>
      </c>
      <c r="AL36" s="867"/>
      <c r="AM36" s="867"/>
      <c r="AN36" s="867"/>
      <c r="AO36" s="867"/>
      <c r="AP36" s="867">
        <v>51</v>
      </c>
      <c r="AQ36" s="867"/>
      <c r="AR36" s="867"/>
      <c r="AS36" s="867"/>
      <c r="AT36" s="867"/>
      <c r="AU36" s="867">
        <v>51</v>
      </c>
      <c r="AV36" s="867"/>
      <c r="AW36" s="867"/>
      <c r="AX36" s="867"/>
      <c r="AY36" s="867"/>
      <c r="AZ36" s="868" t="s">
        <v>554</v>
      </c>
      <c r="BA36" s="868"/>
      <c r="BB36" s="868"/>
      <c r="BC36" s="868"/>
      <c r="BD36" s="868"/>
      <c r="BE36" s="869" t="s">
        <v>397</v>
      </c>
      <c r="BF36" s="869"/>
      <c r="BG36" s="869"/>
      <c r="BH36" s="869"/>
      <c r="BI36" s="870"/>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t="s">
        <v>400</v>
      </c>
      <c r="C37" s="817"/>
      <c r="D37" s="817"/>
      <c r="E37" s="817"/>
      <c r="F37" s="817"/>
      <c r="G37" s="817"/>
      <c r="H37" s="817"/>
      <c r="I37" s="817"/>
      <c r="J37" s="817"/>
      <c r="K37" s="817"/>
      <c r="L37" s="817"/>
      <c r="M37" s="817"/>
      <c r="N37" s="817"/>
      <c r="O37" s="817"/>
      <c r="P37" s="818"/>
      <c r="Q37" s="819">
        <v>38</v>
      </c>
      <c r="R37" s="820"/>
      <c r="S37" s="820"/>
      <c r="T37" s="820"/>
      <c r="U37" s="820"/>
      <c r="V37" s="820">
        <v>37</v>
      </c>
      <c r="W37" s="820"/>
      <c r="X37" s="820"/>
      <c r="Y37" s="820"/>
      <c r="Z37" s="820"/>
      <c r="AA37" s="820">
        <v>1</v>
      </c>
      <c r="AB37" s="820"/>
      <c r="AC37" s="820"/>
      <c r="AD37" s="820"/>
      <c r="AE37" s="821"/>
      <c r="AF37" s="822">
        <v>1</v>
      </c>
      <c r="AG37" s="823"/>
      <c r="AH37" s="823"/>
      <c r="AI37" s="823"/>
      <c r="AJ37" s="824"/>
      <c r="AK37" s="871">
        <v>37</v>
      </c>
      <c r="AL37" s="867"/>
      <c r="AM37" s="867"/>
      <c r="AN37" s="867"/>
      <c r="AO37" s="867"/>
      <c r="AP37" s="867" t="s">
        <v>554</v>
      </c>
      <c r="AQ37" s="867"/>
      <c r="AR37" s="867"/>
      <c r="AS37" s="867"/>
      <c r="AT37" s="867"/>
      <c r="AU37" s="867" t="s">
        <v>554</v>
      </c>
      <c r="AV37" s="867"/>
      <c r="AW37" s="867"/>
      <c r="AX37" s="867"/>
      <c r="AY37" s="867"/>
      <c r="AZ37" s="868" t="s">
        <v>554</v>
      </c>
      <c r="BA37" s="868"/>
      <c r="BB37" s="868"/>
      <c r="BC37" s="868"/>
      <c r="BD37" s="868"/>
      <c r="BE37" s="869" t="s">
        <v>397</v>
      </c>
      <c r="BF37" s="869"/>
      <c r="BG37" s="869"/>
      <c r="BH37" s="869"/>
      <c r="BI37" s="870"/>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401</v>
      </c>
      <c r="BK62" s="845"/>
      <c r="BL62" s="845"/>
      <c r="BM62" s="845"/>
      <c r="BN62" s="846"/>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377</v>
      </c>
      <c r="B63" s="825" t="s">
        <v>402</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1468</v>
      </c>
      <c r="AG63" s="881"/>
      <c r="AH63" s="881"/>
      <c r="AI63" s="881"/>
      <c r="AJ63" s="882"/>
      <c r="AK63" s="883"/>
      <c r="AL63" s="878"/>
      <c r="AM63" s="878"/>
      <c r="AN63" s="878"/>
      <c r="AO63" s="878"/>
      <c r="AP63" s="881">
        <v>6678</v>
      </c>
      <c r="AQ63" s="881"/>
      <c r="AR63" s="881"/>
      <c r="AS63" s="881"/>
      <c r="AT63" s="881"/>
      <c r="AU63" s="881">
        <v>2180</v>
      </c>
      <c r="AV63" s="881"/>
      <c r="AW63" s="881"/>
      <c r="AX63" s="881"/>
      <c r="AY63" s="881"/>
      <c r="AZ63" s="885"/>
      <c r="BA63" s="885"/>
      <c r="BB63" s="885"/>
      <c r="BC63" s="885"/>
      <c r="BD63" s="885"/>
      <c r="BE63" s="886"/>
      <c r="BF63" s="886"/>
      <c r="BG63" s="886"/>
      <c r="BH63" s="886"/>
      <c r="BI63" s="887"/>
      <c r="BJ63" s="888" t="s">
        <v>122</v>
      </c>
      <c r="BK63" s="889"/>
      <c r="BL63" s="889"/>
      <c r="BM63" s="889"/>
      <c r="BN63" s="890"/>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403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404</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1" t="s">
        <v>384</v>
      </c>
      <c r="AG66" s="852"/>
      <c r="AH66" s="852"/>
      <c r="AI66" s="852"/>
      <c r="AJ66" s="892"/>
      <c r="AK66" s="769" t="s">
        <v>385</v>
      </c>
      <c r="AL66" s="764"/>
      <c r="AM66" s="764"/>
      <c r="AN66" s="764"/>
      <c r="AO66" s="765"/>
      <c r="AP66" s="769" t="s">
        <v>386</v>
      </c>
      <c r="AQ66" s="770"/>
      <c r="AR66" s="770"/>
      <c r="AS66" s="770"/>
      <c r="AT66" s="771"/>
      <c r="AU66" s="769" t="s">
        <v>405</v>
      </c>
      <c r="AV66" s="770"/>
      <c r="AW66" s="770"/>
      <c r="AX66" s="770"/>
      <c r="AY66" s="771"/>
      <c r="AZ66" s="769" t="s">
        <v>364</v>
      </c>
      <c r="BA66" s="770"/>
      <c r="BB66" s="770"/>
      <c r="BC66" s="770"/>
      <c r="BD66" s="776"/>
      <c r="BE66" s="237"/>
      <c r="BF66" s="237"/>
      <c r="BG66" s="237"/>
      <c r="BH66" s="237"/>
      <c r="BI66" s="237"/>
      <c r="BJ66" s="237"/>
      <c r="BK66" s="237"/>
      <c r="BL66" s="237"/>
      <c r="BM66" s="237"/>
      <c r="BN66" s="237"/>
      <c r="BO66" s="237"/>
      <c r="BP66" s="237"/>
      <c r="BQ66" s="234">
        <v>60</v>
      </c>
      <c r="BR66" s="239"/>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26"/>
    </row>
    <row r="68" spans="1:131" ht="26.25" customHeight="1" thickTop="1" x14ac:dyDescent="0.2">
      <c r="A68" s="232">
        <v>1</v>
      </c>
      <c r="B68" s="906" t="s">
        <v>556</v>
      </c>
      <c r="C68" s="907"/>
      <c r="D68" s="907"/>
      <c r="E68" s="907"/>
      <c r="F68" s="907"/>
      <c r="G68" s="907"/>
      <c r="H68" s="907"/>
      <c r="I68" s="907"/>
      <c r="J68" s="907"/>
      <c r="K68" s="907"/>
      <c r="L68" s="907"/>
      <c r="M68" s="907"/>
      <c r="N68" s="907"/>
      <c r="O68" s="907"/>
      <c r="P68" s="908"/>
      <c r="Q68" s="909">
        <v>477</v>
      </c>
      <c r="R68" s="903"/>
      <c r="S68" s="903"/>
      <c r="T68" s="903"/>
      <c r="U68" s="903"/>
      <c r="V68" s="903">
        <v>411</v>
      </c>
      <c r="W68" s="903"/>
      <c r="X68" s="903"/>
      <c r="Y68" s="903"/>
      <c r="Z68" s="903"/>
      <c r="AA68" s="903">
        <v>65</v>
      </c>
      <c r="AB68" s="903"/>
      <c r="AC68" s="903"/>
      <c r="AD68" s="903"/>
      <c r="AE68" s="903"/>
      <c r="AF68" s="903">
        <v>65</v>
      </c>
      <c r="AG68" s="903"/>
      <c r="AH68" s="903"/>
      <c r="AI68" s="903"/>
      <c r="AJ68" s="903"/>
      <c r="AK68" s="903">
        <v>24</v>
      </c>
      <c r="AL68" s="903"/>
      <c r="AM68" s="903"/>
      <c r="AN68" s="903"/>
      <c r="AO68" s="903"/>
      <c r="AP68" s="903" t="s">
        <v>554</v>
      </c>
      <c r="AQ68" s="903"/>
      <c r="AR68" s="903"/>
      <c r="AS68" s="903"/>
      <c r="AT68" s="903"/>
      <c r="AU68" s="903" t="s">
        <v>554</v>
      </c>
      <c r="AV68" s="903"/>
      <c r="AW68" s="903"/>
      <c r="AX68" s="903"/>
      <c r="AY68" s="903"/>
      <c r="AZ68" s="904"/>
      <c r="BA68" s="904"/>
      <c r="BB68" s="904"/>
      <c r="BC68" s="904"/>
      <c r="BD68" s="905"/>
      <c r="BE68" s="237"/>
      <c r="BF68" s="237"/>
      <c r="BG68" s="237"/>
      <c r="BH68" s="237"/>
      <c r="BI68" s="237"/>
      <c r="BJ68" s="237"/>
      <c r="BK68" s="237"/>
      <c r="BL68" s="237"/>
      <c r="BM68" s="237"/>
      <c r="BN68" s="237"/>
      <c r="BO68" s="237"/>
      <c r="BP68" s="237"/>
      <c r="BQ68" s="234">
        <v>62</v>
      </c>
      <c r="BR68" s="239"/>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26"/>
    </row>
    <row r="69" spans="1:131" ht="26.25" customHeight="1" x14ac:dyDescent="0.2">
      <c r="A69" s="234">
        <v>2</v>
      </c>
      <c r="B69" s="910" t="s">
        <v>578</v>
      </c>
      <c r="C69" s="911"/>
      <c r="D69" s="911"/>
      <c r="E69" s="911"/>
      <c r="F69" s="911"/>
      <c r="G69" s="911"/>
      <c r="H69" s="911"/>
      <c r="I69" s="911"/>
      <c r="J69" s="911"/>
      <c r="K69" s="911"/>
      <c r="L69" s="911"/>
      <c r="M69" s="911"/>
      <c r="N69" s="911"/>
      <c r="O69" s="911"/>
      <c r="P69" s="912"/>
      <c r="Q69" s="913">
        <v>39</v>
      </c>
      <c r="R69" s="867"/>
      <c r="S69" s="867"/>
      <c r="T69" s="867"/>
      <c r="U69" s="867"/>
      <c r="V69" s="867">
        <v>24</v>
      </c>
      <c r="W69" s="867"/>
      <c r="X69" s="867"/>
      <c r="Y69" s="867"/>
      <c r="Z69" s="867"/>
      <c r="AA69" s="867">
        <v>15</v>
      </c>
      <c r="AB69" s="867"/>
      <c r="AC69" s="867"/>
      <c r="AD69" s="867"/>
      <c r="AE69" s="867"/>
      <c r="AF69" s="867">
        <v>15</v>
      </c>
      <c r="AG69" s="867"/>
      <c r="AH69" s="867"/>
      <c r="AI69" s="867"/>
      <c r="AJ69" s="867"/>
      <c r="AK69" s="867" t="s">
        <v>554</v>
      </c>
      <c r="AL69" s="867"/>
      <c r="AM69" s="867"/>
      <c r="AN69" s="867"/>
      <c r="AO69" s="867"/>
      <c r="AP69" s="867" t="s">
        <v>554</v>
      </c>
      <c r="AQ69" s="867"/>
      <c r="AR69" s="867"/>
      <c r="AS69" s="867"/>
      <c r="AT69" s="867"/>
      <c r="AU69" s="867" t="s">
        <v>554</v>
      </c>
      <c r="AV69" s="867"/>
      <c r="AW69" s="867"/>
      <c r="AX69" s="867"/>
      <c r="AY69" s="867"/>
      <c r="AZ69" s="869"/>
      <c r="BA69" s="869"/>
      <c r="BB69" s="869"/>
      <c r="BC69" s="869"/>
      <c r="BD69" s="870"/>
      <c r="BE69" s="237"/>
      <c r="BF69" s="237"/>
      <c r="BG69" s="237"/>
      <c r="BH69" s="237"/>
      <c r="BI69" s="237"/>
      <c r="BJ69" s="237"/>
      <c r="BK69" s="237"/>
      <c r="BL69" s="237"/>
      <c r="BM69" s="237"/>
      <c r="BN69" s="237"/>
      <c r="BO69" s="237"/>
      <c r="BP69" s="237"/>
      <c r="BQ69" s="234">
        <v>63</v>
      </c>
      <c r="BR69" s="239"/>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26"/>
    </row>
    <row r="70" spans="1:131" ht="26.25" customHeight="1" x14ac:dyDescent="0.2">
      <c r="A70" s="234">
        <v>3</v>
      </c>
      <c r="B70" s="910" t="s">
        <v>557</v>
      </c>
      <c r="C70" s="911"/>
      <c r="D70" s="911"/>
      <c r="E70" s="911"/>
      <c r="F70" s="911"/>
      <c r="G70" s="911"/>
      <c r="H70" s="911"/>
      <c r="I70" s="911"/>
      <c r="J70" s="911"/>
      <c r="K70" s="911"/>
      <c r="L70" s="911"/>
      <c r="M70" s="911"/>
      <c r="N70" s="911"/>
      <c r="O70" s="911"/>
      <c r="P70" s="912"/>
      <c r="Q70" s="913">
        <v>430</v>
      </c>
      <c r="R70" s="867"/>
      <c r="S70" s="867"/>
      <c r="T70" s="867"/>
      <c r="U70" s="867"/>
      <c r="V70" s="867">
        <v>342</v>
      </c>
      <c r="W70" s="867"/>
      <c r="X70" s="867"/>
      <c r="Y70" s="867"/>
      <c r="Z70" s="867"/>
      <c r="AA70" s="867">
        <v>89</v>
      </c>
      <c r="AB70" s="867"/>
      <c r="AC70" s="867"/>
      <c r="AD70" s="867"/>
      <c r="AE70" s="867"/>
      <c r="AF70" s="867">
        <v>89</v>
      </c>
      <c r="AG70" s="867"/>
      <c r="AH70" s="867"/>
      <c r="AI70" s="867"/>
      <c r="AJ70" s="867"/>
      <c r="AK70" s="867">
        <v>55</v>
      </c>
      <c r="AL70" s="867"/>
      <c r="AM70" s="867"/>
      <c r="AN70" s="867"/>
      <c r="AO70" s="867"/>
      <c r="AP70" s="867" t="s">
        <v>554</v>
      </c>
      <c r="AQ70" s="867"/>
      <c r="AR70" s="867"/>
      <c r="AS70" s="867"/>
      <c r="AT70" s="867"/>
      <c r="AU70" s="867" t="s">
        <v>554</v>
      </c>
      <c r="AV70" s="867"/>
      <c r="AW70" s="867"/>
      <c r="AX70" s="867"/>
      <c r="AY70" s="867"/>
      <c r="AZ70" s="869"/>
      <c r="BA70" s="869"/>
      <c r="BB70" s="869"/>
      <c r="BC70" s="869"/>
      <c r="BD70" s="870"/>
      <c r="BE70" s="237"/>
      <c r="BF70" s="237"/>
      <c r="BG70" s="237"/>
      <c r="BH70" s="237"/>
      <c r="BI70" s="237"/>
      <c r="BJ70" s="237"/>
      <c r="BK70" s="237"/>
      <c r="BL70" s="237"/>
      <c r="BM70" s="237"/>
      <c r="BN70" s="237"/>
      <c r="BO70" s="237"/>
      <c r="BP70" s="237"/>
      <c r="BQ70" s="234">
        <v>64</v>
      </c>
      <c r="BR70" s="239"/>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26"/>
    </row>
    <row r="71" spans="1:131" ht="26.25" customHeight="1" x14ac:dyDescent="0.2">
      <c r="A71" s="234">
        <v>4</v>
      </c>
      <c r="B71" s="910" t="s">
        <v>558</v>
      </c>
      <c r="C71" s="911"/>
      <c r="D71" s="911"/>
      <c r="E71" s="911"/>
      <c r="F71" s="911"/>
      <c r="G71" s="911"/>
      <c r="H71" s="911"/>
      <c r="I71" s="911"/>
      <c r="J71" s="911"/>
      <c r="K71" s="911"/>
      <c r="L71" s="911"/>
      <c r="M71" s="911"/>
      <c r="N71" s="911"/>
      <c r="O71" s="911"/>
      <c r="P71" s="912"/>
      <c r="Q71" s="913">
        <v>607</v>
      </c>
      <c r="R71" s="867"/>
      <c r="S71" s="867"/>
      <c r="T71" s="867"/>
      <c r="U71" s="867"/>
      <c r="V71" s="867">
        <v>607</v>
      </c>
      <c r="W71" s="867"/>
      <c r="X71" s="867"/>
      <c r="Y71" s="867"/>
      <c r="Z71" s="867"/>
      <c r="AA71" s="867" t="s">
        <v>554</v>
      </c>
      <c r="AB71" s="867"/>
      <c r="AC71" s="867"/>
      <c r="AD71" s="867"/>
      <c r="AE71" s="867"/>
      <c r="AF71" s="867" t="s">
        <v>554</v>
      </c>
      <c r="AG71" s="867"/>
      <c r="AH71" s="867"/>
      <c r="AI71" s="867"/>
      <c r="AJ71" s="867"/>
      <c r="AK71" s="867" t="s">
        <v>554</v>
      </c>
      <c r="AL71" s="867"/>
      <c r="AM71" s="867"/>
      <c r="AN71" s="867"/>
      <c r="AO71" s="867"/>
      <c r="AP71" s="867" t="s">
        <v>554</v>
      </c>
      <c r="AQ71" s="867"/>
      <c r="AR71" s="867"/>
      <c r="AS71" s="867"/>
      <c r="AT71" s="867"/>
      <c r="AU71" s="867" t="s">
        <v>554</v>
      </c>
      <c r="AV71" s="867"/>
      <c r="AW71" s="867"/>
      <c r="AX71" s="867"/>
      <c r="AY71" s="867"/>
      <c r="AZ71" s="869"/>
      <c r="BA71" s="869"/>
      <c r="BB71" s="869"/>
      <c r="BC71" s="869"/>
      <c r="BD71" s="870"/>
      <c r="BE71" s="237"/>
      <c r="BF71" s="237"/>
      <c r="BG71" s="237"/>
      <c r="BH71" s="237"/>
      <c r="BI71" s="237"/>
      <c r="BJ71" s="237"/>
      <c r="BK71" s="237"/>
      <c r="BL71" s="237"/>
      <c r="BM71" s="237"/>
      <c r="BN71" s="237"/>
      <c r="BO71" s="237"/>
      <c r="BP71" s="237"/>
      <c r="BQ71" s="234">
        <v>65</v>
      </c>
      <c r="BR71" s="239"/>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26"/>
    </row>
    <row r="72" spans="1:131" ht="26.25" customHeight="1" x14ac:dyDescent="0.2">
      <c r="A72" s="234">
        <v>5</v>
      </c>
      <c r="B72" s="910" t="s">
        <v>559</v>
      </c>
      <c r="C72" s="911"/>
      <c r="D72" s="911"/>
      <c r="E72" s="911"/>
      <c r="F72" s="911"/>
      <c r="G72" s="911"/>
      <c r="H72" s="911"/>
      <c r="I72" s="911"/>
      <c r="J72" s="911"/>
      <c r="K72" s="911"/>
      <c r="L72" s="911"/>
      <c r="M72" s="911"/>
      <c r="N72" s="911"/>
      <c r="O72" s="911"/>
      <c r="P72" s="912"/>
      <c r="Q72" s="913">
        <v>4859</v>
      </c>
      <c r="R72" s="867"/>
      <c r="S72" s="867"/>
      <c r="T72" s="867"/>
      <c r="U72" s="867"/>
      <c r="V72" s="867">
        <v>4013</v>
      </c>
      <c r="W72" s="867"/>
      <c r="X72" s="867"/>
      <c r="Y72" s="867"/>
      <c r="Z72" s="867"/>
      <c r="AA72" s="867">
        <v>846</v>
      </c>
      <c r="AB72" s="867"/>
      <c r="AC72" s="867"/>
      <c r="AD72" s="867"/>
      <c r="AE72" s="867"/>
      <c r="AF72" s="867">
        <v>846</v>
      </c>
      <c r="AG72" s="867"/>
      <c r="AH72" s="867"/>
      <c r="AI72" s="867"/>
      <c r="AJ72" s="867"/>
      <c r="AK72" s="867" t="s">
        <v>554</v>
      </c>
      <c r="AL72" s="867"/>
      <c r="AM72" s="867"/>
      <c r="AN72" s="867"/>
      <c r="AO72" s="867"/>
      <c r="AP72" s="867" t="s">
        <v>554</v>
      </c>
      <c r="AQ72" s="867"/>
      <c r="AR72" s="867"/>
      <c r="AS72" s="867"/>
      <c r="AT72" s="867"/>
      <c r="AU72" s="867" t="s">
        <v>554</v>
      </c>
      <c r="AV72" s="867"/>
      <c r="AW72" s="867"/>
      <c r="AX72" s="867"/>
      <c r="AY72" s="867"/>
      <c r="AZ72" s="869"/>
      <c r="BA72" s="869"/>
      <c r="BB72" s="869"/>
      <c r="BC72" s="869"/>
      <c r="BD72" s="870"/>
      <c r="BE72" s="237"/>
      <c r="BF72" s="237"/>
      <c r="BG72" s="237"/>
      <c r="BH72" s="237"/>
      <c r="BI72" s="237"/>
      <c r="BJ72" s="237"/>
      <c r="BK72" s="237"/>
      <c r="BL72" s="237"/>
      <c r="BM72" s="237"/>
      <c r="BN72" s="237"/>
      <c r="BO72" s="237"/>
      <c r="BP72" s="237"/>
      <c r="BQ72" s="234">
        <v>66</v>
      </c>
      <c r="BR72" s="239"/>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26"/>
    </row>
    <row r="73" spans="1:131" ht="26.25" customHeight="1" x14ac:dyDescent="0.2">
      <c r="A73" s="234">
        <v>6</v>
      </c>
      <c r="B73" s="910" t="s">
        <v>560</v>
      </c>
      <c r="C73" s="911"/>
      <c r="D73" s="911"/>
      <c r="E73" s="911"/>
      <c r="F73" s="911"/>
      <c r="G73" s="911"/>
      <c r="H73" s="911"/>
      <c r="I73" s="911"/>
      <c r="J73" s="911"/>
      <c r="K73" s="911"/>
      <c r="L73" s="911"/>
      <c r="M73" s="911"/>
      <c r="N73" s="911"/>
      <c r="O73" s="911"/>
      <c r="P73" s="912"/>
      <c r="Q73" s="913">
        <v>540</v>
      </c>
      <c r="R73" s="867"/>
      <c r="S73" s="867"/>
      <c r="T73" s="867"/>
      <c r="U73" s="867"/>
      <c r="V73" s="867">
        <v>538</v>
      </c>
      <c r="W73" s="867"/>
      <c r="X73" s="867"/>
      <c r="Y73" s="867"/>
      <c r="Z73" s="867"/>
      <c r="AA73" s="867">
        <v>2</v>
      </c>
      <c r="AB73" s="867"/>
      <c r="AC73" s="867"/>
      <c r="AD73" s="867"/>
      <c r="AE73" s="867"/>
      <c r="AF73" s="867">
        <v>2</v>
      </c>
      <c r="AG73" s="867"/>
      <c r="AH73" s="867"/>
      <c r="AI73" s="867"/>
      <c r="AJ73" s="867"/>
      <c r="AK73" s="867" t="s">
        <v>554</v>
      </c>
      <c r="AL73" s="867"/>
      <c r="AM73" s="867"/>
      <c r="AN73" s="867"/>
      <c r="AO73" s="867"/>
      <c r="AP73" s="867" t="s">
        <v>554</v>
      </c>
      <c r="AQ73" s="867"/>
      <c r="AR73" s="867"/>
      <c r="AS73" s="867"/>
      <c r="AT73" s="867"/>
      <c r="AU73" s="867" t="s">
        <v>554</v>
      </c>
      <c r="AV73" s="867"/>
      <c r="AW73" s="867"/>
      <c r="AX73" s="867"/>
      <c r="AY73" s="867"/>
      <c r="AZ73" s="869"/>
      <c r="BA73" s="869"/>
      <c r="BB73" s="869"/>
      <c r="BC73" s="869"/>
      <c r="BD73" s="870"/>
      <c r="BE73" s="237"/>
      <c r="BF73" s="237"/>
      <c r="BG73" s="237"/>
      <c r="BH73" s="237"/>
      <c r="BI73" s="237"/>
      <c r="BJ73" s="237"/>
      <c r="BK73" s="237"/>
      <c r="BL73" s="237"/>
      <c r="BM73" s="237"/>
      <c r="BN73" s="237"/>
      <c r="BO73" s="237"/>
      <c r="BP73" s="237"/>
      <c r="BQ73" s="234">
        <v>67</v>
      </c>
      <c r="BR73" s="239"/>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26"/>
    </row>
    <row r="74" spans="1:131" ht="26.25" customHeight="1" x14ac:dyDescent="0.2">
      <c r="A74" s="234">
        <v>7</v>
      </c>
      <c r="B74" s="910" t="s">
        <v>561</v>
      </c>
      <c r="C74" s="911"/>
      <c r="D74" s="911"/>
      <c r="E74" s="911"/>
      <c r="F74" s="911"/>
      <c r="G74" s="911"/>
      <c r="H74" s="911"/>
      <c r="I74" s="911"/>
      <c r="J74" s="911"/>
      <c r="K74" s="911"/>
      <c r="L74" s="911"/>
      <c r="M74" s="911"/>
      <c r="N74" s="911"/>
      <c r="O74" s="911"/>
      <c r="P74" s="912"/>
      <c r="Q74" s="913">
        <v>19</v>
      </c>
      <c r="R74" s="867"/>
      <c r="S74" s="867"/>
      <c r="T74" s="867"/>
      <c r="U74" s="867"/>
      <c r="V74" s="867">
        <v>14</v>
      </c>
      <c r="W74" s="867"/>
      <c r="X74" s="867"/>
      <c r="Y74" s="867"/>
      <c r="Z74" s="867"/>
      <c r="AA74" s="867">
        <v>4</v>
      </c>
      <c r="AB74" s="867"/>
      <c r="AC74" s="867"/>
      <c r="AD74" s="867"/>
      <c r="AE74" s="867"/>
      <c r="AF74" s="867">
        <v>4</v>
      </c>
      <c r="AG74" s="867"/>
      <c r="AH74" s="867"/>
      <c r="AI74" s="867"/>
      <c r="AJ74" s="867"/>
      <c r="AK74" s="867" t="s">
        <v>554</v>
      </c>
      <c r="AL74" s="867"/>
      <c r="AM74" s="867"/>
      <c r="AN74" s="867"/>
      <c r="AO74" s="867"/>
      <c r="AP74" s="867" t="s">
        <v>554</v>
      </c>
      <c r="AQ74" s="867"/>
      <c r="AR74" s="867"/>
      <c r="AS74" s="867"/>
      <c r="AT74" s="867"/>
      <c r="AU74" s="867" t="s">
        <v>554</v>
      </c>
      <c r="AV74" s="867"/>
      <c r="AW74" s="867"/>
      <c r="AX74" s="867"/>
      <c r="AY74" s="867"/>
      <c r="AZ74" s="869"/>
      <c r="BA74" s="869"/>
      <c r="BB74" s="869"/>
      <c r="BC74" s="869"/>
      <c r="BD74" s="870"/>
      <c r="BE74" s="237"/>
      <c r="BF74" s="237"/>
      <c r="BG74" s="237"/>
      <c r="BH74" s="237"/>
      <c r="BI74" s="237"/>
      <c r="BJ74" s="237"/>
      <c r="BK74" s="237"/>
      <c r="BL74" s="237"/>
      <c r="BM74" s="237"/>
      <c r="BN74" s="237"/>
      <c r="BO74" s="237"/>
      <c r="BP74" s="237"/>
      <c r="BQ74" s="234">
        <v>68</v>
      </c>
      <c r="BR74" s="239"/>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26"/>
    </row>
    <row r="75" spans="1:131" ht="26.25" customHeight="1" x14ac:dyDescent="0.2">
      <c r="A75" s="234">
        <v>8</v>
      </c>
      <c r="B75" s="910" t="s">
        <v>562</v>
      </c>
      <c r="C75" s="911"/>
      <c r="D75" s="911"/>
      <c r="E75" s="911"/>
      <c r="F75" s="911"/>
      <c r="G75" s="911"/>
      <c r="H75" s="911"/>
      <c r="I75" s="911"/>
      <c r="J75" s="911"/>
      <c r="K75" s="911"/>
      <c r="L75" s="911"/>
      <c r="M75" s="911"/>
      <c r="N75" s="911"/>
      <c r="O75" s="911"/>
      <c r="P75" s="912"/>
      <c r="Q75" s="914">
        <v>33</v>
      </c>
      <c r="R75" s="915"/>
      <c r="S75" s="915"/>
      <c r="T75" s="915"/>
      <c r="U75" s="871"/>
      <c r="V75" s="916">
        <v>31</v>
      </c>
      <c r="W75" s="915"/>
      <c r="X75" s="915"/>
      <c r="Y75" s="915"/>
      <c r="Z75" s="871"/>
      <c r="AA75" s="916">
        <v>2</v>
      </c>
      <c r="AB75" s="915"/>
      <c r="AC75" s="915"/>
      <c r="AD75" s="915"/>
      <c r="AE75" s="871"/>
      <c r="AF75" s="916">
        <v>2</v>
      </c>
      <c r="AG75" s="915"/>
      <c r="AH75" s="915"/>
      <c r="AI75" s="915"/>
      <c r="AJ75" s="871"/>
      <c r="AK75" s="916">
        <v>5</v>
      </c>
      <c r="AL75" s="915"/>
      <c r="AM75" s="915"/>
      <c r="AN75" s="915"/>
      <c r="AO75" s="871"/>
      <c r="AP75" s="916" t="s">
        <v>554</v>
      </c>
      <c r="AQ75" s="915"/>
      <c r="AR75" s="915"/>
      <c r="AS75" s="915"/>
      <c r="AT75" s="871"/>
      <c r="AU75" s="916" t="s">
        <v>554</v>
      </c>
      <c r="AV75" s="915"/>
      <c r="AW75" s="915"/>
      <c r="AX75" s="915"/>
      <c r="AY75" s="871"/>
      <c r="AZ75" s="869"/>
      <c r="BA75" s="869"/>
      <c r="BB75" s="869"/>
      <c r="BC75" s="869"/>
      <c r="BD75" s="870"/>
      <c r="BE75" s="237"/>
      <c r="BF75" s="237"/>
      <c r="BG75" s="237"/>
      <c r="BH75" s="237"/>
      <c r="BI75" s="237"/>
      <c r="BJ75" s="237"/>
      <c r="BK75" s="237"/>
      <c r="BL75" s="237"/>
      <c r="BM75" s="237"/>
      <c r="BN75" s="237"/>
      <c r="BO75" s="237"/>
      <c r="BP75" s="237"/>
      <c r="BQ75" s="234">
        <v>69</v>
      </c>
      <c r="BR75" s="239"/>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26"/>
    </row>
    <row r="76" spans="1:131" ht="26.25" customHeight="1" x14ac:dyDescent="0.2">
      <c r="A76" s="234">
        <v>9</v>
      </c>
      <c r="B76" s="910" t="s">
        <v>563</v>
      </c>
      <c r="C76" s="911"/>
      <c r="D76" s="911"/>
      <c r="E76" s="911"/>
      <c r="F76" s="911"/>
      <c r="G76" s="911"/>
      <c r="H76" s="911"/>
      <c r="I76" s="911"/>
      <c r="J76" s="911"/>
      <c r="K76" s="911"/>
      <c r="L76" s="911"/>
      <c r="M76" s="911"/>
      <c r="N76" s="911"/>
      <c r="O76" s="911"/>
      <c r="P76" s="912"/>
      <c r="Q76" s="914">
        <v>1</v>
      </c>
      <c r="R76" s="915"/>
      <c r="S76" s="915"/>
      <c r="T76" s="915"/>
      <c r="U76" s="871"/>
      <c r="V76" s="916">
        <v>0</v>
      </c>
      <c r="W76" s="915"/>
      <c r="X76" s="915"/>
      <c r="Y76" s="915"/>
      <c r="Z76" s="871"/>
      <c r="AA76" s="916">
        <v>0</v>
      </c>
      <c r="AB76" s="915"/>
      <c r="AC76" s="915"/>
      <c r="AD76" s="915"/>
      <c r="AE76" s="871"/>
      <c r="AF76" s="916">
        <v>0</v>
      </c>
      <c r="AG76" s="915"/>
      <c r="AH76" s="915"/>
      <c r="AI76" s="915"/>
      <c r="AJ76" s="871"/>
      <c r="AK76" s="916" t="s">
        <v>554</v>
      </c>
      <c r="AL76" s="915"/>
      <c r="AM76" s="915"/>
      <c r="AN76" s="915"/>
      <c r="AO76" s="871"/>
      <c r="AP76" s="916" t="s">
        <v>554</v>
      </c>
      <c r="AQ76" s="915"/>
      <c r="AR76" s="915"/>
      <c r="AS76" s="915"/>
      <c r="AT76" s="871"/>
      <c r="AU76" s="916" t="s">
        <v>554</v>
      </c>
      <c r="AV76" s="915"/>
      <c r="AW76" s="915"/>
      <c r="AX76" s="915"/>
      <c r="AY76" s="871"/>
      <c r="AZ76" s="869"/>
      <c r="BA76" s="869"/>
      <c r="BB76" s="869"/>
      <c r="BC76" s="869"/>
      <c r="BD76" s="870"/>
      <c r="BE76" s="237"/>
      <c r="BF76" s="237"/>
      <c r="BG76" s="237"/>
      <c r="BH76" s="237"/>
      <c r="BI76" s="237"/>
      <c r="BJ76" s="237"/>
      <c r="BK76" s="237"/>
      <c r="BL76" s="237"/>
      <c r="BM76" s="237"/>
      <c r="BN76" s="237"/>
      <c r="BO76" s="237"/>
      <c r="BP76" s="237"/>
      <c r="BQ76" s="234">
        <v>70</v>
      </c>
      <c r="BR76" s="239"/>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26"/>
    </row>
    <row r="77" spans="1:131" ht="26.25" customHeight="1" x14ac:dyDescent="0.2">
      <c r="A77" s="234">
        <v>10</v>
      </c>
      <c r="B77" s="910" t="s">
        <v>564</v>
      </c>
      <c r="C77" s="911"/>
      <c r="D77" s="911"/>
      <c r="E77" s="911"/>
      <c r="F77" s="911"/>
      <c r="G77" s="911"/>
      <c r="H77" s="911"/>
      <c r="I77" s="911"/>
      <c r="J77" s="911"/>
      <c r="K77" s="911"/>
      <c r="L77" s="911"/>
      <c r="M77" s="911"/>
      <c r="N77" s="911"/>
      <c r="O77" s="911"/>
      <c r="P77" s="912"/>
      <c r="Q77" s="914">
        <v>95</v>
      </c>
      <c r="R77" s="915"/>
      <c r="S77" s="915"/>
      <c r="T77" s="915"/>
      <c r="U77" s="871"/>
      <c r="V77" s="916">
        <v>95</v>
      </c>
      <c r="W77" s="915"/>
      <c r="X77" s="915"/>
      <c r="Y77" s="915"/>
      <c r="Z77" s="871"/>
      <c r="AA77" s="916" t="s">
        <v>554</v>
      </c>
      <c r="AB77" s="915"/>
      <c r="AC77" s="915"/>
      <c r="AD77" s="915"/>
      <c r="AE77" s="871"/>
      <c r="AF77" s="916" t="s">
        <v>554</v>
      </c>
      <c r="AG77" s="915"/>
      <c r="AH77" s="915"/>
      <c r="AI77" s="915"/>
      <c r="AJ77" s="871"/>
      <c r="AK77" s="916">
        <v>53</v>
      </c>
      <c r="AL77" s="915"/>
      <c r="AM77" s="915"/>
      <c r="AN77" s="915"/>
      <c r="AO77" s="871"/>
      <c r="AP77" s="916" t="s">
        <v>554</v>
      </c>
      <c r="AQ77" s="915"/>
      <c r="AR77" s="915"/>
      <c r="AS77" s="915"/>
      <c r="AT77" s="871"/>
      <c r="AU77" s="916" t="s">
        <v>554</v>
      </c>
      <c r="AV77" s="915"/>
      <c r="AW77" s="915"/>
      <c r="AX77" s="915"/>
      <c r="AY77" s="871"/>
      <c r="AZ77" s="869"/>
      <c r="BA77" s="869"/>
      <c r="BB77" s="869"/>
      <c r="BC77" s="869"/>
      <c r="BD77" s="870"/>
      <c r="BE77" s="237"/>
      <c r="BF77" s="237"/>
      <c r="BG77" s="237"/>
      <c r="BH77" s="237"/>
      <c r="BI77" s="237"/>
      <c r="BJ77" s="237"/>
      <c r="BK77" s="237"/>
      <c r="BL77" s="237"/>
      <c r="BM77" s="237"/>
      <c r="BN77" s="237"/>
      <c r="BO77" s="237"/>
      <c r="BP77" s="237"/>
      <c r="BQ77" s="234">
        <v>71</v>
      </c>
      <c r="BR77" s="239"/>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26"/>
    </row>
    <row r="78" spans="1:131" ht="26.25" customHeight="1" x14ac:dyDescent="0.2">
      <c r="A78" s="234">
        <v>11</v>
      </c>
      <c r="B78" s="910" t="s">
        <v>565</v>
      </c>
      <c r="C78" s="911"/>
      <c r="D78" s="911"/>
      <c r="E78" s="911"/>
      <c r="F78" s="911"/>
      <c r="G78" s="911"/>
      <c r="H78" s="911"/>
      <c r="I78" s="911"/>
      <c r="J78" s="911"/>
      <c r="K78" s="911"/>
      <c r="L78" s="911"/>
      <c r="M78" s="911"/>
      <c r="N78" s="911"/>
      <c r="O78" s="911"/>
      <c r="P78" s="912"/>
      <c r="Q78" s="913">
        <v>243</v>
      </c>
      <c r="R78" s="867"/>
      <c r="S78" s="867"/>
      <c r="T78" s="867"/>
      <c r="U78" s="867"/>
      <c r="V78" s="867">
        <v>237</v>
      </c>
      <c r="W78" s="867"/>
      <c r="X78" s="867"/>
      <c r="Y78" s="867"/>
      <c r="Z78" s="867"/>
      <c r="AA78" s="867">
        <v>5</v>
      </c>
      <c r="AB78" s="867"/>
      <c r="AC78" s="867"/>
      <c r="AD78" s="867"/>
      <c r="AE78" s="867"/>
      <c r="AF78" s="867">
        <v>5</v>
      </c>
      <c r="AG78" s="867"/>
      <c r="AH78" s="867"/>
      <c r="AI78" s="867"/>
      <c r="AJ78" s="867"/>
      <c r="AK78" s="867" t="s">
        <v>554</v>
      </c>
      <c r="AL78" s="867"/>
      <c r="AM78" s="867"/>
      <c r="AN78" s="867"/>
      <c r="AO78" s="867"/>
      <c r="AP78" s="867">
        <v>236</v>
      </c>
      <c r="AQ78" s="867"/>
      <c r="AR78" s="867"/>
      <c r="AS78" s="867"/>
      <c r="AT78" s="867"/>
      <c r="AU78" s="867">
        <v>61</v>
      </c>
      <c r="AV78" s="867"/>
      <c r="AW78" s="867"/>
      <c r="AX78" s="867"/>
      <c r="AY78" s="867"/>
      <c r="AZ78" s="869"/>
      <c r="BA78" s="869"/>
      <c r="BB78" s="869"/>
      <c r="BC78" s="869"/>
      <c r="BD78" s="870"/>
      <c r="BE78" s="237"/>
      <c r="BF78" s="237"/>
      <c r="BG78" s="237"/>
      <c r="BH78" s="237"/>
      <c r="BI78" s="237"/>
      <c r="BJ78" s="226"/>
      <c r="BK78" s="226"/>
      <c r="BL78" s="226"/>
      <c r="BM78" s="226"/>
      <c r="BN78" s="226"/>
      <c r="BO78" s="237"/>
      <c r="BP78" s="237"/>
      <c r="BQ78" s="234">
        <v>72</v>
      </c>
      <c r="BR78" s="239"/>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26"/>
    </row>
    <row r="79" spans="1:131" ht="26.25" customHeight="1" x14ac:dyDescent="0.2">
      <c r="A79" s="234">
        <v>12</v>
      </c>
      <c r="B79" s="910" t="s">
        <v>566</v>
      </c>
      <c r="C79" s="911"/>
      <c r="D79" s="911"/>
      <c r="E79" s="911"/>
      <c r="F79" s="911"/>
      <c r="G79" s="911"/>
      <c r="H79" s="911"/>
      <c r="I79" s="911"/>
      <c r="J79" s="911"/>
      <c r="K79" s="911"/>
      <c r="L79" s="911"/>
      <c r="M79" s="911"/>
      <c r="N79" s="911"/>
      <c r="O79" s="911"/>
      <c r="P79" s="912"/>
      <c r="Q79" s="913">
        <v>294</v>
      </c>
      <c r="R79" s="867"/>
      <c r="S79" s="867"/>
      <c r="T79" s="867"/>
      <c r="U79" s="867"/>
      <c r="V79" s="867">
        <v>278</v>
      </c>
      <c r="W79" s="867"/>
      <c r="X79" s="867"/>
      <c r="Y79" s="867"/>
      <c r="Z79" s="867"/>
      <c r="AA79" s="867">
        <v>16</v>
      </c>
      <c r="AB79" s="867"/>
      <c r="AC79" s="867"/>
      <c r="AD79" s="867"/>
      <c r="AE79" s="867"/>
      <c r="AF79" s="867">
        <v>16</v>
      </c>
      <c r="AG79" s="867"/>
      <c r="AH79" s="867"/>
      <c r="AI79" s="867"/>
      <c r="AJ79" s="867"/>
      <c r="AK79" s="867" t="s">
        <v>554</v>
      </c>
      <c r="AL79" s="867"/>
      <c r="AM79" s="867"/>
      <c r="AN79" s="867"/>
      <c r="AO79" s="867"/>
      <c r="AP79" s="867">
        <v>14</v>
      </c>
      <c r="AQ79" s="867"/>
      <c r="AR79" s="867"/>
      <c r="AS79" s="867"/>
      <c r="AT79" s="867"/>
      <c r="AU79" s="867">
        <v>2</v>
      </c>
      <c r="AV79" s="867"/>
      <c r="AW79" s="867"/>
      <c r="AX79" s="867"/>
      <c r="AY79" s="867"/>
      <c r="AZ79" s="869"/>
      <c r="BA79" s="869"/>
      <c r="BB79" s="869"/>
      <c r="BC79" s="869"/>
      <c r="BD79" s="870"/>
      <c r="BE79" s="237"/>
      <c r="BF79" s="237"/>
      <c r="BG79" s="237"/>
      <c r="BH79" s="237"/>
      <c r="BI79" s="237"/>
      <c r="BJ79" s="226"/>
      <c r="BK79" s="226"/>
      <c r="BL79" s="226"/>
      <c r="BM79" s="226"/>
      <c r="BN79" s="226"/>
      <c r="BO79" s="237"/>
      <c r="BP79" s="237"/>
      <c r="BQ79" s="234">
        <v>73</v>
      </c>
      <c r="BR79" s="239"/>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26"/>
    </row>
    <row r="80" spans="1:131" ht="26.25" customHeight="1" x14ac:dyDescent="0.2">
      <c r="A80" s="234">
        <v>13</v>
      </c>
      <c r="B80" s="910" t="s">
        <v>567</v>
      </c>
      <c r="C80" s="911"/>
      <c r="D80" s="911"/>
      <c r="E80" s="911"/>
      <c r="F80" s="911"/>
      <c r="G80" s="911"/>
      <c r="H80" s="911"/>
      <c r="I80" s="911"/>
      <c r="J80" s="911"/>
      <c r="K80" s="911"/>
      <c r="L80" s="911"/>
      <c r="M80" s="911"/>
      <c r="N80" s="911"/>
      <c r="O80" s="911"/>
      <c r="P80" s="912"/>
      <c r="Q80" s="913">
        <v>220</v>
      </c>
      <c r="R80" s="867"/>
      <c r="S80" s="867"/>
      <c r="T80" s="867"/>
      <c r="U80" s="867"/>
      <c r="V80" s="867">
        <v>188</v>
      </c>
      <c r="W80" s="867"/>
      <c r="X80" s="867"/>
      <c r="Y80" s="867"/>
      <c r="Z80" s="867"/>
      <c r="AA80" s="867">
        <v>32</v>
      </c>
      <c r="AB80" s="867"/>
      <c r="AC80" s="867"/>
      <c r="AD80" s="867"/>
      <c r="AE80" s="867"/>
      <c r="AF80" s="867">
        <v>32</v>
      </c>
      <c r="AG80" s="867"/>
      <c r="AH80" s="867"/>
      <c r="AI80" s="867"/>
      <c r="AJ80" s="867"/>
      <c r="AK80" s="867" t="s">
        <v>554</v>
      </c>
      <c r="AL80" s="867"/>
      <c r="AM80" s="867"/>
      <c r="AN80" s="867"/>
      <c r="AO80" s="867"/>
      <c r="AP80" s="867">
        <v>49</v>
      </c>
      <c r="AQ80" s="867"/>
      <c r="AR80" s="867"/>
      <c r="AS80" s="867"/>
      <c r="AT80" s="867"/>
      <c r="AU80" s="867">
        <v>5</v>
      </c>
      <c r="AV80" s="867"/>
      <c r="AW80" s="867"/>
      <c r="AX80" s="867"/>
      <c r="AY80" s="867"/>
      <c r="AZ80" s="869"/>
      <c r="BA80" s="869"/>
      <c r="BB80" s="869"/>
      <c r="BC80" s="869"/>
      <c r="BD80" s="870"/>
      <c r="BE80" s="237"/>
      <c r="BF80" s="237"/>
      <c r="BG80" s="237"/>
      <c r="BH80" s="237"/>
      <c r="BI80" s="237"/>
      <c r="BJ80" s="237"/>
      <c r="BK80" s="237"/>
      <c r="BL80" s="237"/>
      <c r="BM80" s="237"/>
      <c r="BN80" s="237"/>
      <c r="BO80" s="237"/>
      <c r="BP80" s="237"/>
      <c r="BQ80" s="234">
        <v>74</v>
      </c>
      <c r="BR80" s="239"/>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26"/>
    </row>
    <row r="81" spans="1:131" ht="26.25" customHeight="1" x14ac:dyDescent="0.2">
      <c r="A81" s="234">
        <v>14</v>
      </c>
      <c r="B81" s="910" t="s">
        <v>568</v>
      </c>
      <c r="C81" s="911"/>
      <c r="D81" s="911"/>
      <c r="E81" s="911"/>
      <c r="F81" s="911"/>
      <c r="G81" s="911"/>
      <c r="H81" s="911"/>
      <c r="I81" s="911"/>
      <c r="J81" s="911"/>
      <c r="K81" s="911"/>
      <c r="L81" s="911"/>
      <c r="M81" s="911"/>
      <c r="N81" s="911"/>
      <c r="O81" s="911"/>
      <c r="P81" s="912"/>
      <c r="Q81" s="913">
        <v>580</v>
      </c>
      <c r="R81" s="867"/>
      <c r="S81" s="867"/>
      <c r="T81" s="867"/>
      <c r="U81" s="867"/>
      <c r="V81" s="867">
        <v>508</v>
      </c>
      <c r="W81" s="867"/>
      <c r="X81" s="867"/>
      <c r="Y81" s="867"/>
      <c r="Z81" s="867"/>
      <c r="AA81" s="867">
        <v>71</v>
      </c>
      <c r="AB81" s="867"/>
      <c r="AC81" s="867"/>
      <c r="AD81" s="867"/>
      <c r="AE81" s="867"/>
      <c r="AF81" s="867">
        <v>71</v>
      </c>
      <c r="AG81" s="867"/>
      <c r="AH81" s="867"/>
      <c r="AI81" s="867"/>
      <c r="AJ81" s="867"/>
      <c r="AK81" s="867" t="s">
        <v>554</v>
      </c>
      <c r="AL81" s="867"/>
      <c r="AM81" s="867"/>
      <c r="AN81" s="867"/>
      <c r="AO81" s="867"/>
      <c r="AP81" s="867">
        <v>260</v>
      </c>
      <c r="AQ81" s="867"/>
      <c r="AR81" s="867"/>
      <c r="AS81" s="867"/>
      <c r="AT81" s="867"/>
      <c r="AU81" s="867">
        <v>180</v>
      </c>
      <c r="AV81" s="867"/>
      <c r="AW81" s="867"/>
      <c r="AX81" s="867"/>
      <c r="AY81" s="867"/>
      <c r="AZ81" s="869"/>
      <c r="BA81" s="869"/>
      <c r="BB81" s="869"/>
      <c r="BC81" s="869"/>
      <c r="BD81" s="870"/>
      <c r="BE81" s="237"/>
      <c r="BF81" s="237"/>
      <c r="BG81" s="237"/>
      <c r="BH81" s="237"/>
      <c r="BI81" s="237"/>
      <c r="BJ81" s="237"/>
      <c r="BK81" s="237"/>
      <c r="BL81" s="237"/>
      <c r="BM81" s="237"/>
      <c r="BN81" s="237"/>
      <c r="BO81" s="237"/>
      <c r="BP81" s="237"/>
      <c r="BQ81" s="234">
        <v>75</v>
      </c>
      <c r="BR81" s="239"/>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26"/>
    </row>
    <row r="82" spans="1:131" ht="26.25" customHeight="1" x14ac:dyDescent="0.2">
      <c r="A82" s="234">
        <v>15</v>
      </c>
      <c r="B82" s="910" t="s">
        <v>569</v>
      </c>
      <c r="C82" s="911"/>
      <c r="D82" s="911"/>
      <c r="E82" s="911"/>
      <c r="F82" s="911"/>
      <c r="G82" s="911"/>
      <c r="H82" s="911"/>
      <c r="I82" s="911"/>
      <c r="J82" s="911"/>
      <c r="K82" s="911"/>
      <c r="L82" s="911"/>
      <c r="M82" s="911"/>
      <c r="N82" s="911"/>
      <c r="O82" s="911"/>
      <c r="P82" s="912"/>
      <c r="Q82" s="913">
        <v>2377</v>
      </c>
      <c r="R82" s="867"/>
      <c r="S82" s="867"/>
      <c r="T82" s="867"/>
      <c r="U82" s="867"/>
      <c r="V82" s="867">
        <v>2302</v>
      </c>
      <c r="W82" s="867"/>
      <c r="X82" s="867"/>
      <c r="Y82" s="867"/>
      <c r="Z82" s="867"/>
      <c r="AA82" s="867">
        <v>75</v>
      </c>
      <c r="AB82" s="867"/>
      <c r="AC82" s="867"/>
      <c r="AD82" s="867"/>
      <c r="AE82" s="867"/>
      <c r="AF82" s="867">
        <v>53</v>
      </c>
      <c r="AG82" s="867"/>
      <c r="AH82" s="867"/>
      <c r="AI82" s="867"/>
      <c r="AJ82" s="867"/>
      <c r="AK82" s="867" t="s">
        <v>554</v>
      </c>
      <c r="AL82" s="867"/>
      <c r="AM82" s="867"/>
      <c r="AN82" s="867"/>
      <c r="AO82" s="867"/>
      <c r="AP82" s="867">
        <v>397</v>
      </c>
      <c r="AQ82" s="867"/>
      <c r="AR82" s="867"/>
      <c r="AS82" s="867"/>
      <c r="AT82" s="867"/>
      <c r="AU82" s="867">
        <v>349</v>
      </c>
      <c r="AV82" s="867"/>
      <c r="AW82" s="867"/>
      <c r="AX82" s="867"/>
      <c r="AY82" s="867"/>
      <c r="AZ82" s="869"/>
      <c r="BA82" s="869"/>
      <c r="BB82" s="869"/>
      <c r="BC82" s="869"/>
      <c r="BD82" s="870"/>
      <c r="BE82" s="237"/>
      <c r="BF82" s="237"/>
      <c r="BG82" s="237"/>
      <c r="BH82" s="237"/>
      <c r="BI82" s="237"/>
      <c r="BJ82" s="237"/>
      <c r="BK82" s="237"/>
      <c r="BL82" s="237"/>
      <c r="BM82" s="237"/>
      <c r="BN82" s="237"/>
      <c r="BO82" s="237"/>
      <c r="BP82" s="237"/>
      <c r="BQ82" s="234">
        <v>76</v>
      </c>
      <c r="BR82" s="239"/>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26"/>
    </row>
    <row r="83" spans="1:131" ht="26.25" customHeight="1" x14ac:dyDescent="0.2">
      <c r="A83" s="234">
        <v>16</v>
      </c>
      <c r="B83" s="910" t="s">
        <v>570</v>
      </c>
      <c r="C83" s="911"/>
      <c r="D83" s="911"/>
      <c r="E83" s="911"/>
      <c r="F83" s="911"/>
      <c r="G83" s="911"/>
      <c r="H83" s="911"/>
      <c r="I83" s="911"/>
      <c r="J83" s="911"/>
      <c r="K83" s="911"/>
      <c r="L83" s="911"/>
      <c r="M83" s="911"/>
      <c r="N83" s="911"/>
      <c r="O83" s="911"/>
      <c r="P83" s="912"/>
      <c r="Q83" s="913">
        <v>16</v>
      </c>
      <c r="R83" s="867"/>
      <c r="S83" s="867"/>
      <c r="T83" s="867"/>
      <c r="U83" s="867"/>
      <c r="V83" s="867">
        <v>14</v>
      </c>
      <c r="W83" s="867"/>
      <c r="X83" s="867"/>
      <c r="Y83" s="867"/>
      <c r="Z83" s="867"/>
      <c r="AA83" s="867">
        <v>2</v>
      </c>
      <c r="AB83" s="867"/>
      <c r="AC83" s="867"/>
      <c r="AD83" s="867"/>
      <c r="AE83" s="867"/>
      <c r="AF83" s="867">
        <v>2</v>
      </c>
      <c r="AG83" s="867"/>
      <c r="AH83" s="867"/>
      <c r="AI83" s="867"/>
      <c r="AJ83" s="867"/>
      <c r="AK83" s="867">
        <v>8</v>
      </c>
      <c r="AL83" s="867"/>
      <c r="AM83" s="867"/>
      <c r="AN83" s="867"/>
      <c r="AO83" s="867"/>
      <c r="AP83" s="867" t="s">
        <v>554</v>
      </c>
      <c r="AQ83" s="867"/>
      <c r="AR83" s="867"/>
      <c r="AS83" s="867"/>
      <c r="AT83" s="867"/>
      <c r="AU83" s="867" t="s">
        <v>554</v>
      </c>
      <c r="AV83" s="867"/>
      <c r="AW83" s="867"/>
      <c r="AX83" s="867"/>
      <c r="AY83" s="867"/>
      <c r="AZ83" s="869"/>
      <c r="BA83" s="869"/>
      <c r="BB83" s="869"/>
      <c r="BC83" s="869"/>
      <c r="BD83" s="870"/>
      <c r="BE83" s="237"/>
      <c r="BF83" s="237"/>
      <c r="BG83" s="237"/>
      <c r="BH83" s="237"/>
      <c r="BI83" s="237"/>
      <c r="BJ83" s="237"/>
      <c r="BK83" s="237"/>
      <c r="BL83" s="237"/>
      <c r="BM83" s="237"/>
      <c r="BN83" s="237"/>
      <c r="BO83" s="237"/>
      <c r="BP83" s="237"/>
      <c r="BQ83" s="234">
        <v>77</v>
      </c>
      <c r="BR83" s="239"/>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26"/>
    </row>
    <row r="84" spans="1:131" ht="26.25" customHeight="1" x14ac:dyDescent="0.2">
      <c r="A84" s="234">
        <v>17</v>
      </c>
      <c r="B84" s="910" t="s">
        <v>571</v>
      </c>
      <c r="C84" s="911"/>
      <c r="D84" s="911"/>
      <c r="E84" s="911"/>
      <c r="F84" s="911"/>
      <c r="G84" s="911"/>
      <c r="H84" s="911"/>
      <c r="I84" s="911"/>
      <c r="J84" s="911"/>
      <c r="K84" s="911"/>
      <c r="L84" s="911"/>
      <c r="M84" s="911"/>
      <c r="N84" s="911"/>
      <c r="O84" s="911"/>
      <c r="P84" s="912"/>
      <c r="Q84" s="913">
        <v>152</v>
      </c>
      <c r="R84" s="867"/>
      <c r="S84" s="867"/>
      <c r="T84" s="867"/>
      <c r="U84" s="867"/>
      <c r="V84" s="867">
        <v>97</v>
      </c>
      <c r="W84" s="867"/>
      <c r="X84" s="867"/>
      <c r="Y84" s="867"/>
      <c r="Z84" s="867"/>
      <c r="AA84" s="867">
        <v>55</v>
      </c>
      <c r="AB84" s="867"/>
      <c r="AC84" s="867"/>
      <c r="AD84" s="867"/>
      <c r="AE84" s="867"/>
      <c r="AF84" s="867">
        <v>55</v>
      </c>
      <c r="AG84" s="867"/>
      <c r="AH84" s="867"/>
      <c r="AI84" s="867"/>
      <c r="AJ84" s="867"/>
      <c r="AK84" s="867" t="s">
        <v>554</v>
      </c>
      <c r="AL84" s="867"/>
      <c r="AM84" s="867"/>
      <c r="AN84" s="867"/>
      <c r="AO84" s="867"/>
      <c r="AP84" s="867" t="s">
        <v>554</v>
      </c>
      <c r="AQ84" s="867"/>
      <c r="AR84" s="867"/>
      <c r="AS84" s="867"/>
      <c r="AT84" s="867"/>
      <c r="AU84" s="867" t="s">
        <v>554</v>
      </c>
      <c r="AV84" s="867"/>
      <c r="AW84" s="867"/>
      <c r="AX84" s="867"/>
      <c r="AY84" s="867"/>
      <c r="AZ84" s="869"/>
      <c r="BA84" s="869"/>
      <c r="BB84" s="869"/>
      <c r="BC84" s="869"/>
      <c r="BD84" s="870"/>
      <c r="BE84" s="237"/>
      <c r="BF84" s="237"/>
      <c r="BG84" s="237"/>
      <c r="BH84" s="237"/>
      <c r="BI84" s="237"/>
      <c r="BJ84" s="237"/>
      <c r="BK84" s="237"/>
      <c r="BL84" s="237"/>
      <c r="BM84" s="237"/>
      <c r="BN84" s="237"/>
      <c r="BO84" s="237"/>
      <c r="BP84" s="237"/>
      <c r="BQ84" s="234">
        <v>78</v>
      </c>
      <c r="BR84" s="239"/>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26"/>
    </row>
    <row r="85" spans="1:131" ht="26.25" customHeight="1" x14ac:dyDescent="0.2">
      <c r="A85" s="234">
        <v>18</v>
      </c>
      <c r="B85" s="910" t="s">
        <v>572</v>
      </c>
      <c r="C85" s="911"/>
      <c r="D85" s="911"/>
      <c r="E85" s="911"/>
      <c r="F85" s="911"/>
      <c r="G85" s="911"/>
      <c r="H85" s="911"/>
      <c r="I85" s="911"/>
      <c r="J85" s="911"/>
      <c r="K85" s="911"/>
      <c r="L85" s="911"/>
      <c r="M85" s="911"/>
      <c r="N85" s="911"/>
      <c r="O85" s="911"/>
      <c r="P85" s="912"/>
      <c r="Q85" s="913">
        <v>88</v>
      </c>
      <c r="R85" s="867"/>
      <c r="S85" s="867"/>
      <c r="T85" s="867"/>
      <c r="U85" s="867"/>
      <c r="V85" s="867">
        <v>69</v>
      </c>
      <c r="W85" s="867"/>
      <c r="X85" s="867"/>
      <c r="Y85" s="867"/>
      <c r="Z85" s="867"/>
      <c r="AA85" s="867">
        <v>19</v>
      </c>
      <c r="AB85" s="867"/>
      <c r="AC85" s="867"/>
      <c r="AD85" s="867"/>
      <c r="AE85" s="867"/>
      <c r="AF85" s="867">
        <v>19</v>
      </c>
      <c r="AG85" s="867"/>
      <c r="AH85" s="867"/>
      <c r="AI85" s="867"/>
      <c r="AJ85" s="867"/>
      <c r="AK85" s="867" t="s">
        <v>554</v>
      </c>
      <c r="AL85" s="867"/>
      <c r="AM85" s="867"/>
      <c r="AN85" s="867"/>
      <c r="AO85" s="867"/>
      <c r="AP85" s="867" t="s">
        <v>554</v>
      </c>
      <c r="AQ85" s="867"/>
      <c r="AR85" s="867"/>
      <c r="AS85" s="867"/>
      <c r="AT85" s="867"/>
      <c r="AU85" s="867" t="s">
        <v>554</v>
      </c>
      <c r="AV85" s="867"/>
      <c r="AW85" s="867"/>
      <c r="AX85" s="867"/>
      <c r="AY85" s="867"/>
      <c r="AZ85" s="869"/>
      <c r="BA85" s="869"/>
      <c r="BB85" s="869"/>
      <c r="BC85" s="869"/>
      <c r="BD85" s="870"/>
      <c r="BE85" s="237"/>
      <c r="BF85" s="237"/>
      <c r="BG85" s="237"/>
      <c r="BH85" s="237"/>
      <c r="BI85" s="237"/>
      <c r="BJ85" s="237"/>
      <c r="BK85" s="237"/>
      <c r="BL85" s="237"/>
      <c r="BM85" s="237"/>
      <c r="BN85" s="237"/>
      <c r="BO85" s="237"/>
      <c r="BP85" s="237"/>
      <c r="BQ85" s="234">
        <v>79</v>
      </c>
      <c r="BR85" s="239"/>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26"/>
    </row>
    <row r="86" spans="1:131" ht="26.25" customHeight="1" x14ac:dyDescent="0.2">
      <c r="A86" s="234">
        <v>19</v>
      </c>
      <c r="B86" s="910" t="s">
        <v>573</v>
      </c>
      <c r="C86" s="911"/>
      <c r="D86" s="911"/>
      <c r="E86" s="911"/>
      <c r="F86" s="911"/>
      <c r="G86" s="911"/>
      <c r="H86" s="911"/>
      <c r="I86" s="911"/>
      <c r="J86" s="911"/>
      <c r="K86" s="911"/>
      <c r="L86" s="911"/>
      <c r="M86" s="911"/>
      <c r="N86" s="911"/>
      <c r="O86" s="911"/>
      <c r="P86" s="912"/>
      <c r="Q86" s="913">
        <v>230159</v>
      </c>
      <c r="R86" s="867"/>
      <c r="S86" s="867"/>
      <c r="T86" s="867"/>
      <c r="U86" s="867"/>
      <c r="V86" s="867">
        <v>223900</v>
      </c>
      <c r="W86" s="867"/>
      <c r="X86" s="867"/>
      <c r="Y86" s="867"/>
      <c r="Z86" s="867"/>
      <c r="AA86" s="867">
        <v>6259</v>
      </c>
      <c r="AB86" s="867"/>
      <c r="AC86" s="867"/>
      <c r="AD86" s="867"/>
      <c r="AE86" s="867"/>
      <c r="AF86" s="867">
        <v>6259</v>
      </c>
      <c r="AG86" s="867"/>
      <c r="AH86" s="867"/>
      <c r="AI86" s="867"/>
      <c r="AJ86" s="867"/>
      <c r="AK86" s="867" t="s">
        <v>554</v>
      </c>
      <c r="AL86" s="867"/>
      <c r="AM86" s="867"/>
      <c r="AN86" s="867"/>
      <c r="AO86" s="867"/>
      <c r="AP86" s="867" t="s">
        <v>554</v>
      </c>
      <c r="AQ86" s="867"/>
      <c r="AR86" s="867"/>
      <c r="AS86" s="867"/>
      <c r="AT86" s="867"/>
      <c r="AU86" s="867" t="s">
        <v>554</v>
      </c>
      <c r="AV86" s="867"/>
      <c r="AW86" s="867"/>
      <c r="AX86" s="867"/>
      <c r="AY86" s="867"/>
      <c r="AZ86" s="869"/>
      <c r="BA86" s="869"/>
      <c r="BB86" s="869"/>
      <c r="BC86" s="869"/>
      <c r="BD86" s="870"/>
      <c r="BE86" s="237"/>
      <c r="BF86" s="237"/>
      <c r="BG86" s="237"/>
      <c r="BH86" s="237"/>
      <c r="BI86" s="237"/>
      <c r="BJ86" s="237"/>
      <c r="BK86" s="237"/>
      <c r="BL86" s="237"/>
      <c r="BM86" s="237"/>
      <c r="BN86" s="237"/>
      <c r="BO86" s="237"/>
      <c r="BP86" s="237"/>
      <c r="BQ86" s="234">
        <v>80</v>
      </c>
      <c r="BR86" s="239"/>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26"/>
    </row>
    <row r="87" spans="1:131" ht="26.25" customHeight="1" x14ac:dyDescent="0.2">
      <c r="A87" s="240">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37"/>
      <c r="BF87" s="237"/>
      <c r="BG87" s="237"/>
      <c r="BH87" s="237"/>
      <c r="BI87" s="237"/>
      <c r="BJ87" s="237"/>
      <c r="BK87" s="237"/>
      <c r="BL87" s="237"/>
      <c r="BM87" s="237"/>
      <c r="BN87" s="237"/>
      <c r="BO87" s="237"/>
      <c r="BP87" s="237"/>
      <c r="BQ87" s="234">
        <v>81</v>
      </c>
      <c r="BR87" s="239"/>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26"/>
    </row>
    <row r="88" spans="1:131" ht="26.25" customHeight="1" thickBot="1" x14ac:dyDescent="0.25">
      <c r="A88" s="236" t="s">
        <v>377</v>
      </c>
      <c r="B88" s="825" t="s">
        <v>406</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v>5455</v>
      </c>
      <c r="AG88" s="881"/>
      <c r="AH88" s="881"/>
      <c r="AI88" s="881"/>
      <c r="AJ88" s="881"/>
      <c r="AK88" s="878"/>
      <c r="AL88" s="878"/>
      <c r="AM88" s="878"/>
      <c r="AN88" s="878"/>
      <c r="AO88" s="878"/>
      <c r="AP88" s="881">
        <v>956</v>
      </c>
      <c r="AQ88" s="881"/>
      <c r="AR88" s="881"/>
      <c r="AS88" s="881"/>
      <c r="AT88" s="881"/>
      <c r="AU88" s="881">
        <v>597</v>
      </c>
      <c r="AV88" s="881"/>
      <c r="AW88" s="881"/>
      <c r="AX88" s="881"/>
      <c r="AY88" s="881"/>
      <c r="AZ88" s="886"/>
      <c r="BA88" s="886"/>
      <c r="BB88" s="886"/>
      <c r="BC88" s="886"/>
      <c r="BD88" s="887"/>
      <c r="BE88" s="237"/>
      <c r="BF88" s="237"/>
      <c r="BG88" s="237"/>
      <c r="BH88" s="237"/>
      <c r="BI88" s="237"/>
      <c r="BJ88" s="237"/>
      <c r="BK88" s="237"/>
      <c r="BL88" s="237"/>
      <c r="BM88" s="237"/>
      <c r="BN88" s="237"/>
      <c r="BO88" s="237"/>
      <c r="BP88" s="237"/>
      <c r="BQ88" s="234">
        <v>82</v>
      </c>
      <c r="BR88" s="239"/>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377</v>
      </c>
      <c r="BR102" s="825" t="s">
        <v>407</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v>143</v>
      </c>
      <c r="CS102" s="889"/>
      <c r="CT102" s="889"/>
      <c r="CU102" s="889"/>
      <c r="CV102" s="928"/>
      <c r="CW102" s="927" t="s">
        <v>554</v>
      </c>
      <c r="CX102" s="889"/>
      <c r="CY102" s="889"/>
      <c r="CZ102" s="889"/>
      <c r="DA102" s="928"/>
      <c r="DB102" s="927" t="s">
        <v>554</v>
      </c>
      <c r="DC102" s="889"/>
      <c r="DD102" s="889"/>
      <c r="DE102" s="889"/>
      <c r="DF102" s="928"/>
      <c r="DG102" s="927" t="s">
        <v>554</v>
      </c>
      <c r="DH102" s="889"/>
      <c r="DI102" s="889"/>
      <c r="DJ102" s="889"/>
      <c r="DK102" s="928"/>
      <c r="DL102" s="927" t="s">
        <v>554</v>
      </c>
      <c r="DM102" s="889"/>
      <c r="DN102" s="889"/>
      <c r="DO102" s="889"/>
      <c r="DP102" s="928"/>
      <c r="DQ102" s="927" t="s">
        <v>554</v>
      </c>
      <c r="DR102" s="889"/>
      <c r="DS102" s="889"/>
      <c r="DT102" s="889"/>
      <c r="DU102" s="928"/>
      <c r="DV102" s="825"/>
      <c r="DW102" s="826"/>
      <c r="DX102" s="826"/>
      <c r="DY102" s="826"/>
      <c r="DZ102" s="951"/>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2" t="s">
        <v>408</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3" t="s">
        <v>409</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4" t="s">
        <v>412</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413</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6" customFormat="1" ht="26.25" customHeight="1" x14ac:dyDescent="0.2">
      <c r="A109" s="949" t="s">
        <v>414</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415</v>
      </c>
      <c r="AB109" s="930"/>
      <c r="AC109" s="930"/>
      <c r="AD109" s="930"/>
      <c r="AE109" s="931"/>
      <c r="AF109" s="929" t="s">
        <v>416</v>
      </c>
      <c r="AG109" s="930"/>
      <c r="AH109" s="930"/>
      <c r="AI109" s="930"/>
      <c r="AJ109" s="931"/>
      <c r="AK109" s="929" t="s">
        <v>294</v>
      </c>
      <c r="AL109" s="930"/>
      <c r="AM109" s="930"/>
      <c r="AN109" s="930"/>
      <c r="AO109" s="931"/>
      <c r="AP109" s="929" t="s">
        <v>417</v>
      </c>
      <c r="AQ109" s="930"/>
      <c r="AR109" s="930"/>
      <c r="AS109" s="930"/>
      <c r="AT109" s="932"/>
      <c r="AU109" s="949" t="s">
        <v>414</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415</v>
      </c>
      <c r="BR109" s="930"/>
      <c r="BS109" s="930"/>
      <c r="BT109" s="930"/>
      <c r="BU109" s="931"/>
      <c r="BV109" s="929" t="s">
        <v>416</v>
      </c>
      <c r="BW109" s="930"/>
      <c r="BX109" s="930"/>
      <c r="BY109" s="930"/>
      <c r="BZ109" s="931"/>
      <c r="CA109" s="929" t="s">
        <v>294</v>
      </c>
      <c r="CB109" s="930"/>
      <c r="CC109" s="930"/>
      <c r="CD109" s="930"/>
      <c r="CE109" s="931"/>
      <c r="CF109" s="950" t="s">
        <v>417</v>
      </c>
      <c r="CG109" s="950"/>
      <c r="CH109" s="950"/>
      <c r="CI109" s="950"/>
      <c r="CJ109" s="950"/>
      <c r="CK109" s="929" t="s">
        <v>418</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415</v>
      </c>
      <c r="DH109" s="930"/>
      <c r="DI109" s="930"/>
      <c r="DJ109" s="930"/>
      <c r="DK109" s="931"/>
      <c r="DL109" s="929" t="s">
        <v>416</v>
      </c>
      <c r="DM109" s="930"/>
      <c r="DN109" s="930"/>
      <c r="DO109" s="930"/>
      <c r="DP109" s="931"/>
      <c r="DQ109" s="929" t="s">
        <v>294</v>
      </c>
      <c r="DR109" s="930"/>
      <c r="DS109" s="930"/>
      <c r="DT109" s="930"/>
      <c r="DU109" s="931"/>
      <c r="DV109" s="929" t="s">
        <v>417</v>
      </c>
      <c r="DW109" s="930"/>
      <c r="DX109" s="930"/>
      <c r="DY109" s="930"/>
      <c r="DZ109" s="932"/>
    </row>
    <row r="110" spans="1:131" s="226" customFormat="1" ht="26.25" customHeight="1" x14ac:dyDescent="0.2">
      <c r="A110" s="933" t="s">
        <v>419</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1746002</v>
      </c>
      <c r="AB110" s="937"/>
      <c r="AC110" s="937"/>
      <c r="AD110" s="937"/>
      <c r="AE110" s="938"/>
      <c r="AF110" s="939">
        <v>1829167</v>
      </c>
      <c r="AG110" s="937"/>
      <c r="AH110" s="937"/>
      <c r="AI110" s="937"/>
      <c r="AJ110" s="938"/>
      <c r="AK110" s="939">
        <v>1851890</v>
      </c>
      <c r="AL110" s="937"/>
      <c r="AM110" s="937"/>
      <c r="AN110" s="937"/>
      <c r="AO110" s="938"/>
      <c r="AP110" s="940">
        <v>20.2</v>
      </c>
      <c r="AQ110" s="941"/>
      <c r="AR110" s="941"/>
      <c r="AS110" s="941"/>
      <c r="AT110" s="942"/>
      <c r="AU110" s="943" t="s">
        <v>69</v>
      </c>
      <c r="AV110" s="944"/>
      <c r="AW110" s="944"/>
      <c r="AX110" s="944"/>
      <c r="AY110" s="944"/>
      <c r="AZ110" s="966" t="s">
        <v>420</v>
      </c>
      <c r="BA110" s="934"/>
      <c r="BB110" s="934"/>
      <c r="BC110" s="934"/>
      <c r="BD110" s="934"/>
      <c r="BE110" s="934"/>
      <c r="BF110" s="934"/>
      <c r="BG110" s="934"/>
      <c r="BH110" s="934"/>
      <c r="BI110" s="934"/>
      <c r="BJ110" s="934"/>
      <c r="BK110" s="934"/>
      <c r="BL110" s="934"/>
      <c r="BM110" s="934"/>
      <c r="BN110" s="934"/>
      <c r="BO110" s="934"/>
      <c r="BP110" s="935"/>
      <c r="BQ110" s="967">
        <v>23222186</v>
      </c>
      <c r="BR110" s="968"/>
      <c r="BS110" s="968"/>
      <c r="BT110" s="968"/>
      <c r="BU110" s="968"/>
      <c r="BV110" s="968">
        <v>22500087</v>
      </c>
      <c r="BW110" s="968"/>
      <c r="BX110" s="968"/>
      <c r="BY110" s="968"/>
      <c r="BZ110" s="968"/>
      <c r="CA110" s="968">
        <v>22115409</v>
      </c>
      <c r="CB110" s="968"/>
      <c r="CC110" s="968"/>
      <c r="CD110" s="968"/>
      <c r="CE110" s="968"/>
      <c r="CF110" s="981">
        <v>241.8</v>
      </c>
      <c r="CG110" s="982"/>
      <c r="CH110" s="982"/>
      <c r="CI110" s="982"/>
      <c r="CJ110" s="982"/>
      <c r="CK110" s="983" t="s">
        <v>421</v>
      </c>
      <c r="CL110" s="984"/>
      <c r="CM110" s="966" t="s">
        <v>422</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26" customFormat="1" ht="26.25" customHeight="1" x14ac:dyDescent="0.2">
      <c r="A111" s="971" t="s">
        <v>423</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424</v>
      </c>
      <c r="BA111" s="960"/>
      <c r="BB111" s="960"/>
      <c r="BC111" s="960"/>
      <c r="BD111" s="960"/>
      <c r="BE111" s="960"/>
      <c r="BF111" s="960"/>
      <c r="BG111" s="960"/>
      <c r="BH111" s="960"/>
      <c r="BI111" s="960"/>
      <c r="BJ111" s="960"/>
      <c r="BK111" s="960"/>
      <c r="BL111" s="960"/>
      <c r="BM111" s="960"/>
      <c r="BN111" s="960"/>
      <c r="BO111" s="960"/>
      <c r="BP111" s="961"/>
      <c r="BQ111" s="962" t="s">
        <v>122</v>
      </c>
      <c r="BR111" s="963"/>
      <c r="BS111" s="963"/>
      <c r="BT111" s="963"/>
      <c r="BU111" s="963"/>
      <c r="BV111" s="963" t="s">
        <v>122</v>
      </c>
      <c r="BW111" s="963"/>
      <c r="BX111" s="963"/>
      <c r="BY111" s="963"/>
      <c r="BZ111" s="963"/>
      <c r="CA111" s="963" t="s">
        <v>122</v>
      </c>
      <c r="CB111" s="963"/>
      <c r="CC111" s="963"/>
      <c r="CD111" s="963"/>
      <c r="CE111" s="963"/>
      <c r="CF111" s="957" t="s">
        <v>122</v>
      </c>
      <c r="CG111" s="958"/>
      <c r="CH111" s="958"/>
      <c r="CI111" s="958"/>
      <c r="CJ111" s="958"/>
      <c r="CK111" s="985"/>
      <c r="CL111" s="986"/>
      <c r="CM111" s="959" t="s">
        <v>425</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26" customFormat="1" ht="26.25" customHeight="1" x14ac:dyDescent="0.2">
      <c r="A112" s="989" t="s">
        <v>426</v>
      </c>
      <c r="B112" s="990"/>
      <c r="C112" s="960" t="s">
        <v>427</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428</v>
      </c>
      <c r="BA112" s="960"/>
      <c r="BB112" s="960"/>
      <c r="BC112" s="960"/>
      <c r="BD112" s="960"/>
      <c r="BE112" s="960"/>
      <c r="BF112" s="960"/>
      <c r="BG112" s="960"/>
      <c r="BH112" s="960"/>
      <c r="BI112" s="960"/>
      <c r="BJ112" s="960"/>
      <c r="BK112" s="960"/>
      <c r="BL112" s="960"/>
      <c r="BM112" s="960"/>
      <c r="BN112" s="960"/>
      <c r="BO112" s="960"/>
      <c r="BP112" s="961"/>
      <c r="BQ112" s="962">
        <v>3330952</v>
      </c>
      <c r="BR112" s="963"/>
      <c r="BS112" s="963"/>
      <c r="BT112" s="963"/>
      <c r="BU112" s="963"/>
      <c r="BV112" s="963">
        <v>2429275</v>
      </c>
      <c r="BW112" s="963"/>
      <c r="BX112" s="963"/>
      <c r="BY112" s="963"/>
      <c r="BZ112" s="963"/>
      <c r="CA112" s="963">
        <v>2179777</v>
      </c>
      <c r="CB112" s="963"/>
      <c r="CC112" s="963"/>
      <c r="CD112" s="963"/>
      <c r="CE112" s="963"/>
      <c r="CF112" s="957">
        <v>23.8</v>
      </c>
      <c r="CG112" s="958"/>
      <c r="CH112" s="958"/>
      <c r="CI112" s="958"/>
      <c r="CJ112" s="958"/>
      <c r="CK112" s="985"/>
      <c r="CL112" s="986"/>
      <c r="CM112" s="959" t="s">
        <v>429</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26" customFormat="1" ht="26.25" customHeight="1" x14ac:dyDescent="0.2">
      <c r="A113" s="991"/>
      <c r="B113" s="992"/>
      <c r="C113" s="960" t="s">
        <v>430</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382941</v>
      </c>
      <c r="AB113" s="975"/>
      <c r="AC113" s="975"/>
      <c r="AD113" s="975"/>
      <c r="AE113" s="976"/>
      <c r="AF113" s="977">
        <v>385944</v>
      </c>
      <c r="AG113" s="975"/>
      <c r="AH113" s="975"/>
      <c r="AI113" s="975"/>
      <c r="AJ113" s="976"/>
      <c r="AK113" s="977">
        <v>351029</v>
      </c>
      <c r="AL113" s="975"/>
      <c r="AM113" s="975"/>
      <c r="AN113" s="975"/>
      <c r="AO113" s="976"/>
      <c r="AP113" s="978">
        <v>3.8</v>
      </c>
      <c r="AQ113" s="979"/>
      <c r="AR113" s="979"/>
      <c r="AS113" s="979"/>
      <c r="AT113" s="980"/>
      <c r="AU113" s="945"/>
      <c r="AV113" s="946"/>
      <c r="AW113" s="946"/>
      <c r="AX113" s="946"/>
      <c r="AY113" s="946"/>
      <c r="AZ113" s="959" t="s">
        <v>431</v>
      </c>
      <c r="BA113" s="960"/>
      <c r="BB113" s="960"/>
      <c r="BC113" s="960"/>
      <c r="BD113" s="960"/>
      <c r="BE113" s="960"/>
      <c r="BF113" s="960"/>
      <c r="BG113" s="960"/>
      <c r="BH113" s="960"/>
      <c r="BI113" s="960"/>
      <c r="BJ113" s="960"/>
      <c r="BK113" s="960"/>
      <c r="BL113" s="960"/>
      <c r="BM113" s="960"/>
      <c r="BN113" s="960"/>
      <c r="BO113" s="960"/>
      <c r="BP113" s="961"/>
      <c r="BQ113" s="962">
        <v>547414</v>
      </c>
      <c r="BR113" s="963"/>
      <c r="BS113" s="963"/>
      <c r="BT113" s="963"/>
      <c r="BU113" s="963"/>
      <c r="BV113" s="963">
        <v>473136</v>
      </c>
      <c r="BW113" s="963"/>
      <c r="BX113" s="963"/>
      <c r="BY113" s="963"/>
      <c r="BZ113" s="963"/>
      <c r="CA113" s="963">
        <v>597896</v>
      </c>
      <c r="CB113" s="963"/>
      <c r="CC113" s="963"/>
      <c r="CD113" s="963"/>
      <c r="CE113" s="963"/>
      <c r="CF113" s="957">
        <v>6.5</v>
      </c>
      <c r="CG113" s="958"/>
      <c r="CH113" s="958"/>
      <c r="CI113" s="958"/>
      <c r="CJ113" s="958"/>
      <c r="CK113" s="985"/>
      <c r="CL113" s="986"/>
      <c r="CM113" s="959" t="s">
        <v>432</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26" customFormat="1" ht="26.25" customHeight="1" x14ac:dyDescent="0.2">
      <c r="A114" s="991"/>
      <c r="B114" s="992"/>
      <c r="C114" s="960" t="s">
        <v>433</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127210</v>
      </c>
      <c r="AB114" s="996"/>
      <c r="AC114" s="996"/>
      <c r="AD114" s="996"/>
      <c r="AE114" s="997"/>
      <c r="AF114" s="998">
        <v>105022</v>
      </c>
      <c r="AG114" s="996"/>
      <c r="AH114" s="996"/>
      <c r="AI114" s="996"/>
      <c r="AJ114" s="997"/>
      <c r="AK114" s="998">
        <v>73256</v>
      </c>
      <c r="AL114" s="996"/>
      <c r="AM114" s="996"/>
      <c r="AN114" s="996"/>
      <c r="AO114" s="997"/>
      <c r="AP114" s="999">
        <v>0.8</v>
      </c>
      <c r="AQ114" s="1000"/>
      <c r="AR114" s="1000"/>
      <c r="AS114" s="1000"/>
      <c r="AT114" s="1001"/>
      <c r="AU114" s="945"/>
      <c r="AV114" s="946"/>
      <c r="AW114" s="946"/>
      <c r="AX114" s="946"/>
      <c r="AY114" s="946"/>
      <c r="AZ114" s="959" t="s">
        <v>434</v>
      </c>
      <c r="BA114" s="960"/>
      <c r="BB114" s="960"/>
      <c r="BC114" s="960"/>
      <c r="BD114" s="960"/>
      <c r="BE114" s="960"/>
      <c r="BF114" s="960"/>
      <c r="BG114" s="960"/>
      <c r="BH114" s="960"/>
      <c r="BI114" s="960"/>
      <c r="BJ114" s="960"/>
      <c r="BK114" s="960"/>
      <c r="BL114" s="960"/>
      <c r="BM114" s="960"/>
      <c r="BN114" s="960"/>
      <c r="BO114" s="960"/>
      <c r="BP114" s="961"/>
      <c r="BQ114" s="962">
        <v>1565902</v>
      </c>
      <c r="BR114" s="963"/>
      <c r="BS114" s="963"/>
      <c r="BT114" s="963"/>
      <c r="BU114" s="963"/>
      <c r="BV114" s="963">
        <v>1561322</v>
      </c>
      <c r="BW114" s="963"/>
      <c r="BX114" s="963"/>
      <c r="BY114" s="963"/>
      <c r="BZ114" s="963"/>
      <c r="CA114" s="963">
        <v>1573608</v>
      </c>
      <c r="CB114" s="963"/>
      <c r="CC114" s="963"/>
      <c r="CD114" s="963"/>
      <c r="CE114" s="963"/>
      <c r="CF114" s="957">
        <v>17.2</v>
      </c>
      <c r="CG114" s="958"/>
      <c r="CH114" s="958"/>
      <c r="CI114" s="958"/>
      <c r="CJ114" s="958"/>
      <c r="CK114" s="985"/>
      <c r="CL114" s="986"/>
      <c r="CM114" s="959" t="s">
        <v>435</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26" customFormat="1" ht="26.25" customHeight="1" x14ac:dyDescent="0.2">
      <c r="A115" s="991"/>
      <c r="B115" s="992"/>
      <c r="C115" s="960" t="s">
        <v>436</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5890</v>
      </c>
      <c r="AB115" s="975"/>
      <c r="AC115" s="975"/>
      <c r="AD115" s="975"/>
      <c r="AE115" s="976"/>
      <c r="AF115" s="977">
        <v>4891</v>
      </c>
      <c r="AG115" s="975"/>
      <c r="AH115" s="975"/>
      <c r="AI115" s="975"/>
      <c r="AJ115" s="976"/>
      <c r="AK115" s="977">
        <v>7836</v>
      </c>
      <c r="AL115" s="975"/>
      <c r="AM115" s="975"/>
      <c r="AN115" s="975"/>
      <c r="AO115" s="976"/>
      <c r="AP115" s="978">
        <v>0.1</v>
      </c>
      <c r="AQ115" s="979"/>
      <c r="AR115" s="979"/>
      <c r="AS115" s="979"/>
      <c r="AT115" s="980"/>
      <c r="AU115" s="945"/>
      <c r="AV115" s="946"/>
      <c r="AW115" s="946"/>
      <c r="AX115" s="946"/>
      <c r="AY115" s="946"/>
      <c r="AZ115" s="959" t="s">
        <v>437</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438</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26" customFormat="1" ht="26.25" customHeight="1" x14ac:dyDescent="0.2">
      <c r="A116" s="993"/>
      <c r="B116" s="994"/>
      <c r="C116" s="1002" t="s">
        <v>439</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440</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441</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26"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442</v>
      </c>
      <c r="Z117" s="931"/>
      <c r="AA117" s="1015">
        <v>2262043</v>
      </c>
      <c r="AB117" s="1016"/>
      <c r="AC117" s="1016"/>
      <c r="AD117" s="1016"/>
      <c r="AE117" s="1017"/>
      <c r="AF117" s="1018">
        <v>2325024</v>
      </c>
      <c r="AG117" s="1016"/>
      <c r="AH117" s="1016"/>
      <c r="AI117" s="1016"/>
      <c r="AJ117" s="1017"/>
      <c r="AK117" s="1018">
        <v>2284011</v>
      </c>
      <c r="AL117" s="1016"/>
      <c r="AM117" s="1016"/>
      <c r="AN117" s="1016"/>
      <c r="AO117" s="1017"/>
      <c r="AP117" s="1019"/>
      <c r="AQ117" s="1020"/>
      <c r="AR117" s="1020"/>
      <c r="AS117" s="1020"/>
      <c r="AT117" s="1021"/>
      <c r="AU117" s="945"/>
      <c r="AV117" s="946"/>
      <c r="AW117" s="946"/>
      <c r="AX117" s="946"/>
      <c r="AY117" s="946"/>
      <c r="AZ117" s="1011" t="s">
        <v>443</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444</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26" customFormat="1" ht="26.25" customHeight="1" x14ac:dyDescent="0.2">
      <c r="A118" s="949" t="s">
        <v>418</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415</v>
      </c>
      <c r="AB118" s="930"/>
      <c r="AC118" s="930"/>
      <c r="AD118" s="930"/>
      <c r="AE118" s="931"/>
      <c r="AF118" s="929" t="s">
        <v>416</v>
      </c>
      <c r="AG118" s="930"/>
      <c r="AH118" s="930"/>
      <c r="AI118" s="930"/>
      <c r="AJ118" s="931"/>
      <c r="AK118" s="929" t="s">
        <v>294</v>
      </c>
      <c r="AL118" s="930"/>
      <c r="AM118" s="930"/>
      <c r="AN118" s="930"/>
      <c r="AO118" s="931"/>
      <c r="AP118" s="1007" t="s">
        <v>417</v>
      </c>
      <c r="AQ118" s="1008"/>
      <c r="AR118" s="1008"/>
      <c r="AS118" s="1008"/>
      <c r="AT118" s="1009"/>
      <c r="AU118" s="945"/>
      <c r="AV118" s="946"/>
      <c r="AW118" s="946"/>
      <c r="AX118" s="946"/>
      <c r="AY118" s="946"/>
      <c r="AZ118" s="1010" t="s">
        <v>445</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446</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26" customFormat="1" ht="26.25" customHeight="1" x14ac:dyDescent="0.2">
      <c r="A119" s="1093" t="s">
        <v>421</v>
      </c>
      <c r="B119" s="984"/>
      <c r="C119" s="966" t="s">
        <v>422</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1014" t="s">
        <v>447</v>
      </c>
      <c r="BP119" s="1042"/>
      <c r="BQ119" s="1036">
        <v>28666454</v>
      </c>
      <c r="BR119" s="1037"/>
      <c r="BS119" s="1037"/>
      <c r="BT119" s="1037"/>
      <c r="BU119" s="1037"/>
      <c r="BV119" s="1037">
        <v>26963820</v>
      </c>
      <c r="BW119" s="1037"/>
      <c r="BX119" s="1037"/>
      <c r="BY119" s="1037"/>
      <c r="BZ119" s="1037"/>
      <c r="CA119" s="1037">
        <v>26466690</v>
      </c>
      <c r="CB119" s="1037"/>
      <c r="CC119" s="1037"/>
      <c r="CD119" s="1037"/>
      <c r="CE119" s="1037"/>
      <c r="CF119" s="1038"/>
      <c r="CG119" s="1039"/>
      <c r="CH119" s="1039"/>
      <c r="CI119" s="1039"/>
      <c r="CJ119" s="1040"/>
      <c r="CK119" s="987"/>
      <c r="CL119" s="988"/>
      <c r="CM119" s="1010" t="s">
        <v>448</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26" customFormat="1" ht="26.25" customHeight="1" x14ac:dyDescent="0.2">
      <c r="A120" s="1094"/>
      <c r="B120" s="986"/>
      <c r="C120" s="959" t="s">
        <v>425</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449</v>
      </c>
      <c r="AV120" s="1029"/>
      <c r="AW120" s="1029"/>
      <c r="AX120" s="1029"/>
      <c r="AY120" s="1030"/>
      <c r="AZ120" s="966" t="s">
        <v>450</v>
      </c>
      <c r="BA120" s="934"/>
      <c r="BB120" s="934"/>
      <c r="BC120" s="934"/>
      <c r="BD120" s="934"/>
      <c r="BE120" s="934"/>
      <c r="BF120" s="934"/>
      <c r="BG120" s="934"/>
      <c r="BH120" s="934"/>
      <c r="BI120" s="934"/>
      <c r="BJ120" s="934"/>
      <c r="BK120" s="934"/>
      <c r="BL120" s="934"/>
      <c r="BM120" s="934"/>
      <c r="BN120" s="934"/>
      <c r="BO120" s="934"/>
      <c r="BP120" s="935"/>
      <c r="BQ120" s="967">
        <v>4880055</v>
      </c>
      <c r="BR120" s="968"/>
      <c r="BS120" s="968"/>
      <c r="BT120" s="968"/>
      <c r="BU120" s="968"/>
      <c r="BV120" s="968">
        <v>5652264</v>
      </c>
      <c r="BW120" s="968"/>
      <c r="BX120" s="968"/>
      <c r="BY120" s="968"/>
      <c r="BZ120" s="968"/>
      <c r="CA120" s="968">
        <v>5557991</v>
      </c>
      <c r="CB120" s="968"/>
      <c r="CC120" s="968"/>
      <c r="CD120" s="968"/>
      <c r="CE120" s="968"/>
      <c r="CF120" s="981">
        <v>60.8</v>
      </c>
      <c r="CG120" s="982"/>
      <c r="CH120" s="982"/>
      <c r="CI120" s="982"/>
      <c r="CJ120" s="982"/>
      <c r="CK120" s="1043" t="s">
        <v>451</v>
      </c>
      <c r="CL120" s="1044"/>
      <c r="CM120" s="1044"/>
      <c r="CN120" s="1044"/>
      <c r="CO120" s="1045"/>
      <c r="CP120" s="1051" t="s">
        <v>395</v>
      </c>
      <c r="CQ120" s="1052"/>
      <c r="CR120" s="1052"/>
      <c r="CS120" s="1052"/>
      <c r="CT120" s="1052"/>
      <c r="CU120" s="1052"/>
      <c r="CV120" s="1052"/>
      <c r="CW120" s="1052"/>
      <c r="CX120" s="1052"/>
      <c r="CY120" s="1052"/>
      <c r="CZ120" s="1052"/>
      <c r="DA120" s="1052"/>
      <c r="DB120" s="1052"/>
      <c r="DC120" s="1052"/>
      <c r="DD120" s="1052"/>
      <c r="DE120" s="1052"/>
      <c r="DF120" s="1053"/>
      <c r="DG120" s="967">
        <v>2562400</v>
      </c>
      <c r="DH120" s="968"/>
      <c r="DI120" s="968"/>
      <c r="DJ120" s="968"/>
      <c r="DK120" s="968"/>
      <c r="DL120" s="968">
        <v>1679248</v>
      </c>
      <c r="DM120" s="968"/>
      <c r="DN120" s="968"/>
      <c r="DO120" s="968"/>
      <c r="DP120" s="968"/>
      <c r="DQ120" s="968">
        <v>1489510</v>
      </c>
      <c r="DR120" s="968"/>
      <c r="DS120" s="968"/>
      <c r="DT120" s="968"/>
      <c r="DU120" s="968"/>
      <c r="DV120" s="969">
        <v>16.3</v>
      </c>
      <c r="DW120" s="969"/>
      <c r="DX120" s="969"/>
      <c r="DY120" s="969"/>
      <c r="DZ120" s="970"/>
    </row>
    <row r="121" spans="1:130" s="226" customFormat="1" ht="26.25" customHeight="1" x14ac:dyDescent="0.2">
      <c r="A121" s="1094"/>
      <c r="B121" s="986"/>
      <c r="C121" s="1011" t="s">
        <v>452</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453</v>
      </c>
      <c r="BA121" s="960"/>
      <c r="BB121" s="960"/>
      <c r="BC121" s="960"/>
      <c r="BD121" s="960"/>
      <c r="BE121" s="960"/>
      <c r="BF121" s="960"/>
      <c r="BG121" s="960"/>
      <c r="BH121" s="960"/>
      <c r="BI121" s="960"/>
      <c r="BJ121" s="960"/>
      <c r="BK121" s="960"/>
      <c r="BL121" s="960"/>
      <c r="BM121" s="960"/>
      <c r="BN121" s="960"/>
      <c r="BO121" s="960"/>
      <c r="BP121" s="961"/>
      <c r="BQ121" s="962">
        <v>81549</v>
      </c>
      <c r="BR121" s="963"/>
      <c r="BS121" s="963"/>
      <c r="BT121" s="963"/>
      <c r="BU121" s="963"/>
      <c r="BV121" s="963">
        <v>56304</v>
      </c>
      <c r="BW121" s="963"/>
      <c r="BX121" s="963"/>
      <c r="BY121" s="963"/>
      <c r="BZ121" s="963"/>
      <c r="CA121" s="963">
        <v>55170</v>
      </c>
      <c r="CB121" s="963"/>
      <c r="CC121" s="963"/>
      <c r="CD121" s="963"/>
      <c r="CE121" s="963"/>
      <c r="CF121" s="957">
        <v>0.6</v>
      </c>
      <c r="CG121" s="958"/>
      <c r="CH121" s="958"/>
      <c r="CI121" s="958"/>
      <c r="CJ121" s="958"/>
      <c r="CK121" s="1046"/>
      <c r="CL121" s="1047"/>
      <c r="CM121" s="1047"/>
      <c r="CN121" s="1047"/>
      <c r="CO121" s="1048"/>
      <c r="CP121" s="1056" t="s">
        <v>393</v>
      </c>
      <c r="CQ121" s="1057"/>
      <c r="CR121" s="1057"/>
      <c r="CS121" s="1057"/>
      <c r="CT121" s="1057"/>
      <c r="CU121" s="1057"/>
      <c r="CV121" s="1057"/>
      <c r="CW121" s="1057"/>
      <c r="CX121" s="1057"/>
      <c r="CY121" s="1057"/>
      <c r="CZ121" s="1057"/>
      <c r="DA121" s="1057"/>
      <c r="DB121" s="1057"/>
      <c r="DC121" s="1057"/>
      <c r="DD121" s="1057"/>
      <c r="DE121" s="1057"/>
      <c r="DF121" s="1058"/>
      <c r="DG121" s="962">
        <v>398803</v>
      </c>
      <c r="DH121" s="963"/>
      <c r="DI121" s="963"/>
      <c r="DJ121" s="963"/>
      <c r="DK121" s="963"/>
      <c r="DL121" s="963">
        <v>413557</v>
      </c>
      <c r="DM121" s="963"/>
      <c r="DN121" s="963"/>
      <c r="DO121" s="963"/>
      <c r="DP121" s="963"/>
      <c r="DQ121" s="963">
        <v>393160</v>
      </c>
      <c r="DR121" s="963"/>
      <c r="DS121" s="963"/>
      <c r="DT121" s="963"/>
      <c r="DU121" s="963"/>
      <c r="DV121" s="964">
        <v>4.3</v>
      </c>
      <c r="DW121" s="964"/>
      <c r="DX121" s="964"/>
      <c r="DY121" s="964"/>
      <c r="DZ121" s="965"/>
    </row>
    <row r="122" spans="1:130" s="226" customFormat="1" ht="26.25" customHeight="1" x14ac:dyDescent="0.2">
      <c r="A122" s="1094"/>
      <c r="B122" s="986"/>
      <c r="C122" s="959" t="s">
        <v>435</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454</v>
      </c>
      <c r="BA122" s="1002"/>
      <c r="BB122" s="1002"/>
      <c r="BC122" s="1002"/>
      <c r="BD122" s="1002"/>
      <c r="BE122" s="1002"/>
      <c r="BF122" s="1002"/>
      <c r="BG122" s="1002"/>
      <c r="BH122" s="1002"/>
      <c r="BI122" s="1002"/>
      <c r="BJ122" s="1002"/>
      <c r="BK122" s="1002"/>
      <c r="BL122" s="1002"/>
      <c r="BM122" s="1002"/>
      <c r="BN122" s="1002"/>
      <c r="BO122" s="1002"/>
      <c r="BP122" s="1003"/>
      <c r="BQ122" s="1036">
        <v>20808270</v>
      </c>
      <c r="BR122" s="1037"/>
      <c r="BS122" s="1037"/>
      <c r="BT122" s="1037"/>
      <c r="BU122" s="1037"/>
      <c r="BV122" s="1037">
        <v>20149565</v>
      </c>
      <c r="BW122" s="1037"/>
      <c r="BX122" s="1037"/>
      <c r="BY122" s="1037"/>
      <c r="BZ122" s="1037"/>
      <c r="CA122" s="1037">
        <v>19391594</v>
      </c>
      <c r="CB122" s="1037"/>
      <c r="CC122" s="1037"/>
      <c r="CD122" s="1037"/>
      <c r="CE122" s="1037"/>
      <c r="CF122" s="1054">
        <v>212</v>
      </c>
      <c r="CG122" s="1055"/>
      <c r="CH122" s="1055"/>
      <c r="CI122" s="1055"/>
      <c r="CJ122" s="1055"/>
      <c r="CK122" s="1046"/>
      <c r="CL122" s="1047"/>
      <c r="CM122" s="1047"/>
      <c r="CN122" s="1047"/>
      <c r="CO122" s="1048"/>
      <c r="CP122" s="1056" t="s">
        <v>398</v>
      </c>
      <c r="CQ122" s="1057"/>
      <c r="CR122" s="1057"/>
      <c r="CS122" s="1057"/>
      <c r="CT122" s="1057"/>
      <c r="CU122" s="1057"/>
      <c r="CV122" s="1057"/>
      <c r="CW122" s="1057"/>
      <c r="CX122" s="1057"/>
      <c r="CY122" s="1057"/>
      <c r="CZ122" s="1057"/>
      <c r="DA122" s="1057"/>
      <c r="DB122" s="1057"/>
      <c r="DC122" s="1057"/>
      <c r="DD122" s="1057"/>
      <c r="DE122" s="1057"/>
      <c r="DF122" s="1058"/>
      <c r="DG122" s="962">
        <v>309829</v>
      </c>
      <c r="DH122" s="963"/>
      <c r="DI122" s="963"/>
      <c r="DJ122" s="963"/>
      <c r="DK122" s="963"/>
      <c r="DL122" s="963">
        <v>280878</v>
      </c>
      <c r="DM122" s="963"/>
      <c r="DN122" s="963"/>
      <c r="DO122" s="963"/>
      <c r="DP122" s="963"/>
      <c r="DQ122" s="963">
        <v>245901</v>
      </c>
      <c r="DR122" s="963"/>
      <c r="DS122" s="963"/>
      <c r="DT122" s="963"/>
      <c r="DU122" s="963"/>
      <c r="DV122" s="964">
        <v>2.7</v>
      </c>
      <c r="DW122" s="964"/>
      <c r="DX122" s="964"/>
      <c r="DY122" s="964"/>
      <c r="DZ122" s="965"/>
    </row>
    <row r="123" spans="1:130" s="226" customFormat="1" ht="26.25" customHeight="1" x14ac:dyDescent="0.2">
      <c r="A123" s="1094"/>
      <c r="B123" s="986"/>
      <c r="C123" s="959" t="s">
        <v>441</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47" t="s">
        <v>177</v>
      </c>
      <c r="BA123" s="247"/>
      <c r="BB123" s="247"/>
      <c r="BC123" s="247"/>
      <c r="BD123" s="247"/>
      <c r="BE123" s="247"/>
      <c r="BF123" s="247"/>
      <c r="BG123" s="247"/>
      <c r="BH123" s="247"/>
      <c r="BI123" s="247"/>
      <c r="BJ123" s="247"/>
      <c r="BK123" s="247"/>
      <c r="BL123" s="247"/>
      <c r="BM123" s="247"/>
      <c r="BN123" s="247"/>
      <c r="BO123" s="1014" t="s">
        <v>455</v>
      </c>
      <c r="BP123" s="1042"/>
      <c r="BQ123" s="1100">
        <v>25769874</v>
      </c>
      <c r="BR123" s="1101"/>
      <c r="BS123" s="1101"/>
      <c r="BT123" s="1101"/>
      <c r="BU123" s="1101"/>
      <c r="BV123" s="1101">
        <v>25858133</v>
      </c>
      <c r="BW123" s="1101"/>
      <c r="BX123" s="1101"/>
      <c r="BY123" s="1101"/>
      <c r="BZ123" s="1101"/>
      <c r="CA123" s="1101">
        <v>25004755</v>
      </c>
      <c r="CB123" s="1101"/>
      <c r="CC123" s="1101"/>
      <c r="CD123" s="1101"/>
      <c r="CE123" s="1101"/>
      <c r="CF123" s="1038"/>
      <c r="CG123" s="1039"/>
      <c r="CH123" s="1039"/>
      <c r="CI123" s="1039"/>
      <c r="CJ123" s="1040"/>
      <c r="CK123" s="1046"/>
      <c r="CL123" s="1047"/>
      <c r="CM123" s="1047"/>
      <c r="CN123" s="1047"/>
      <c r="CO123" s="1048"/>
      <c r="CP123" s="1056" t="s">
        <v>399</v>
      </c>
      <c r="CQ123" s="1057"/>
      <c r="CR123" s="1057"/>
      <c r="CS123" s="1057"/>
      <c r="CT123" s="1057"/>
      <c r="CU123" s="1057"/>
      <c r="CV123" s="1057"/>
      <c r="CW123" s="1057"/>
      <c r="CX123" s="1057"/>
      <c r="CY123" s="1057"/>
      <c r="CZ123" s="1057"/>
      <c r="DA123" s="1057"/>
      <c r="DB123" s="1057"/>
      <c r="DC123" s="1057"/>
      <c r="DD123" s="1057"/>
      <c r="DE123" s="1057"/>
      <c r="DF123" s="1058"/>
      <c r="DG123" s="995">
        <v>59920</v>
      </c>
      <c r="DH123" s="996"/>
      <c r="DI123" s="996"/>
      <c r="DJ123" s="996"/>
      <c r="DK123" s="997"/>
      <c r="DL123" s="998">
        <v>55592</v>
      </c>
      <c r="DM123" s="996"/>
      <c r="DN123" s="996"/>
      <c r="DO123" s="996"/>
      <c r="DP123" s="997"/>
      <c r="DQ123" s="998">
        <v>51206</v>
      </c>
      <c r="DR123" s="996"/>
      <c r="DS123" s="996"/>
      <c r="DT123" s="996"/>
      <c r="DU123" s="997"/>
      <c r="DV123" s="999">
        <v>0.6</v>
      </c>
      <c r="DW123" s="1000"/>
      <c r="DX123" s="1000"/>
      <c r="DY123" s="1000"/>
      <c r="DZ123" s="1001"/>
    </row>
    <row r="124" spans="1:130" s="226" customFormat="1" ht="26.25" customHeight="1" thickBot="1" x14ac:dyDescent="0.25">
      <c r="A124" s="1094"/>
      <c r="B124" s="986"/>
      <c r="C124" s="959" t="s">
        <v>444</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456</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31.1</v>
      </c>
      <c r="BR124" s="1064"/>
      <c r="BS124" s="1064"/>
      <c r="BT124" s="1064"/>
      <c r="BU124" s="1064"/>
      <c r="BV124" s="1064">
        <v>12.2</v>
      </c>
      <c r="BW124" s="1064"/>
      <c r="BX124" s="1064"/>
      <c r="BY124" s="1064"/>
      <c r="BZ124" s="1064"/>
      <c r="CA124" s="1064">
        <v>15.9</v>
      </c>
      <c r="CB124" s="1064"/>
      <c r="CC124" s="1064"/>
      <c r="CD124" s="1064"/>
      <c r="CE124" s="1064"/>
      <c r="CF124" s="1065"/>
      <c r="CG124" s="1066"/>
      <c r="CH124" s="1066"/>
      <c r="CI124" s="1066"/>
      <c r="CJ124" s="1067"/>
      <c r="CK124" s="1049"/>
      <c r="CL124" s="1049"/>
      <c r="CM124" s="1049"/>
      <c r="CN124" s="1049"/>
      <c r="CO124" s="1050"/>
      <c r="CP124" s="1056" t="s">
        <v>457</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26" customFormat="1" ht="26.25" customHeight="1" x14ac:dyDescent="0.2">
      <c r="A125" s="1094"/>
      <c r="B125" s="986"/>
      <c r="C125" s="959" t="s">
        <v>446</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9" t="s">
        <v>458</v>
      </c>
      <c r="CL125" s="1044"/>
      <c r="CM125" s="1044"/>
      <c r="CN125" s="1044"/>
      <c r="CO125" s="1045"/>
      <c r="CP125" s="966" t="s">
        <v>459</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26" customFormat="1" ht="26.25" customHeight="1" thickBot="1" x14ac:dyDescent="0.25">
      <c r="A126" s="1094"/>
      <c r="B126" s="986"/>
      <c r="C126" s="959" t="s">
        <v>448</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60"/>
      <c r="CL126" s="1047"/>
      <c r="CM126" s="1047"/>
      <c r="CN126" s="1047"/>
      <c r="CO126" s="1048"/>
      <c r="CP126" s="959" t="s">
        <v>460</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26" customFormat="1" ht="26.25" customHeight="1" x14ac:dyDescent="0.2">
      <c r="A127" s="1095"/>
      <c r="B127" s="988"/>
      <c r="C127" s="1010" t="s">
        <v>461</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5890</v>
      </c>
      <c r="AB127" s="996"/>
      <c r="AC127" s="996"/>
      <c r="AD127" s="996"/>
      <c r="AE127" s="997"/>
      <c r="AF127" s="998">
        <v>4891</v>
      </c>
      <c r="AG127" s="996"/>
      <c r="AH127" s="996"/>
      <c r="AI127" s="996"/>
      <c r="AJ127" s="997"/>
      <c r="AK127" s="998">
        <v>7836</v>
      </c>
      <c r="AL127" s="996"/>
      <c r="AM127" s="996"/>
      <c r="AN127" s="996"/>
      <c r="AO127" s="997"/>
      <c r="AP127" s="999">
        <v>0.1</v>
      </c>
      <c r="AQ127" s="1000"/>
      <c r="AR127" s="1000"/>
      <c r="AS127" s="1000"/>
      <c r="AT127" s="1001"/>
      <c r="AU127" s="228"/>
      <c r="AV127" s="228"/>
      <c r="AW127" s="228"/>
      <c r="AX127" s="1068" t="s">
        <v>462</v>
      </c>
      <c r="AY127" s="1069"/>
      <c r="AZ127" s="1069"/>
      <c r="BA127" s="1069"/>
      <c r="BB127" s="1069"/>
      <c r="BC127" s="1069"/>
      <c r="BD127" s="1069"/>
      <c r="BE127" s="1070"/>
      <c r="BF127" s="1071" t="s">
        <v>463</v>
      </c>
      <c r="BG127" s="1069"/>
      <c r="BH127" s="1069"/>
      <c r="BI127" s="1069"/>
      <c r="BJ127" s="1069"/>
      <c r="BK127" s="1069"/>
      <c r="BL127" s="1070"/>
      <c r="BM127" s="1071" t="s">
        <v>464</v>
      </c>
      <c r="BN127" s="1069"/>
      <c r="BO127" s="1069"/>
      <c r="BP127" s="1069"/>
      <c r="BQ127" s="1069"/>
      <c r="BR127" s="1069"/>
      <c r="BS127" s="1070"/>
      <c r="BT127" s="1071" t="s">
        <v>465</v>
      </c>
      <c r="BU127" s="1069"/>
      <c r="BV127" s="1069"/>
      <c r="BW127" s="1069"/>
      <c r="BX127" s="1069"/>
      <c r="BY127" s="1069"/>
      <c r="BZ127" s="1092"/>
      <c r="CA127" s="228"/>
      <c r="CB127" s="228"/>
      <c r="CC127" s="228"/>
      <c r="CD127" s="251"/>
      <c r="CE127" s="251"/>
      <c r="CF127" s="251"/>
      <c r="CG127" s="228"/>
      <c r="CH127" s="228"/>
      <c r="CI127" s="228"/>
      <c r="CJ127" s="250"/>
      <c r="CK127" s="1060"/>
      <c r="CL127" s="1047"/>
      <c r="CM127" s="1047"/>
      <c r="CN127" s="1047"/>
      <c r="CO127" s="1048"/>
      <c r="CP127" s="959" t="s">
        <v>466</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26" customFormat="1" ht="26.25" customHeight="1" thickBot="1" x14ac:dyDescent="0.25">
      <c r="A128" s="1078" t="s">
        <v>467</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468</v>
      </c>
      <c r="X128" s="1080"/>
      <c r="Y128" s="1080"/>
      <c r="Z128" s="1081"/>
      <c r="AA128" s="1082">
        <v>14539</v>
      </c>
      <c r="AB128" s="1083"/>
      <c r="AC128" s="1083"/>
      <c r="AD128" s="1083"/>
      <c r="AE128" s="1084"/>
      <c r="AF128" s="1085">
        <v>11311</v>
      </c>
      <c r="AG128" s="1083"/>
      <c r="AH128" s="1083"/>
      <c r="AI128" s="1083"/>
      <c r="AJ128" s="1084"/>
      <c r="AK128" s="1085">
        <v>14732</v>
      </c>
      <c r="AL128" s="1083"/>
      <c r="AM128" s="1083"/>
      <c r="AN128" s="1083"/>
      <c r="AO128" s="1084"/>
      <c r="AP128" s="1086"/>
      <c r="AQ128" s="1087"/>
      <c r="AR128" s="1087"/>
      <c r="AS128" s="1087"/>
      <c r="AT128" s="1088"/>
      <c r="AU128" s="228"/>
      <c r="AV128" s="228"/>
      <c r="AW128" s="228"/>
      <c r="AX128" s="933" t="s">
        <v>469</v>
      </c>
      <c r="AY128" s="934"/>
      <c r="AZ128" s="934"/>
      <c r="BA128" s="934"/>
      <c r="BB128" s="934"/>
      <c r="BC128" s="934"/>
      <c r="BD128" s="934"/>
      <c r="BE128" s="935"/>
      <c r="BF128" s="1089" t="s">
        <v>122</v>
      </c>
      <c r="BG128" s="1090"/>
      <c r="BH128" s="1090"/>
      <c r="BI128" s="1090"/>
      <c r="BJ128" s="1090"/>
      <c r="BK128" s="1090"/>
      <c r="BL128" s="1091"/>
      <c r="BM128" s="1089">
        <v>13.19</v>
      </c>
      <c r="BN128" s="1090"/>
      <c r="BO128" s="1090"/>
      <c r="BP128" s="1090"/>
      <c r="BQ128" s="1090"/>
      <c r="BR128" s="1090"/>
      <c r="BS128" s="1091"/>
      <c r="BT128" s="1089">
        <v>20</v>
      </c>
      <c r="BU128" s="1090"/>
      <c r="BV128" s="1090"/>
      <c r="BW128" s="1090"/>
      <c r="BX128" s="1090"/>
      <c r="BY128" s="1090"/>
      <c r="BZ128" s="1113"/>
      <c r="CA128" s="251"/>
      <c r="CB128" s="251"/>
      <c r="CC128" s="251"/>
      <c r="CD128" s="251"/>
      <c r="CE128" s="251"/>
      <c r="CF128" s="251"/>
      <c r="CG128" s="228"/>
      <c r="CH128" s="228"/>
      <c r="CI128" s="228"/>
      <c r="CJ128" s="250"/>
      <c r="CK128" s="1061"/>
      <c r="CL128" s="1062"/>
      <c r="CM128" s="1062"/>
      <c r="CN128" s="1062"/>
      <c r="CO128" s="1063"/>
      <c r="CP128" s="1072" t="s">
        <v>470</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26"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471</v>
      </c>
      <c r="X129" s="1108"/>
      <c r="Y129" s="1108"/>
      <c r="Z129" s="1109"/>
      <c r="AA129" s="995">
        <v>11146946</v>
      </c>
      <c r="AB129" s="996"/>
      <c r="AC129" s="996"/>
      <c r="AD129" s="996"/>
      <c r="AE129" s="997"/>
      <c r="AF129" s="998">
        <v>10852420</v>
      </c>
      <c r="AG129" s="996"/>
      <c r="AH129" s="996"/>
      <c r="AI129" s="996"/>
      <c r="AJ129" s="997"/>
      <c r="AK129" s="998">
        <v>10924535</v>
      </c>
      <c r="AL129" s="996"/>
      <c r="AM129" s="996"/>
      <c r="AN129" s="996"/>
      <c r="AO129" s="997"/>
      <c r="AP129" s="1110"/>
      <c r="AQ129" s="1111"/>
      <c r="AR129" s="1111"/>
      <c r="AS129" s="1111"/>
      <c r="AT129" s="1112"/>
      <c r="AU129" s="229"/>
      <c r="AV129" s="229"/>
      <c r="AW129" s="229"/>
      <c r="AX129" s="1102" t="s">
        <v>472</v>
      </c>
      <c r="AY129" s="960"/>
      <c r="AZ129" s="960"/>
      <c r="BA129" s="960"/>
      <c r="BB129" s="960"/>
      <c r="BC129" s="960"/>
      <c r="BD129" s="960"/>
      <c r="BE129" s="961"/>
      <c r="BF129" s="1103" t="s">
        <v>122</v>
      </c>
      <c r="BG129" s="1104"/>
      <c r="BH129" s="1104"/>
      <c r="BI129" s="1104"/>
      <c r="BJ129" s="1104"/>
      <c r="BK129" s="1104"/>
      <c r="BL129" s="1105"/>
      <c r="BM129" s="1103">
        <v>18.190000000000001</v>
      </c>
      <c r="BN129" s="1104"/>
      <c r="BO129" s="1104"/>
      <c r="BP129" s="1104"/>
      <c r="BQ129" s="1104"/>
      <c r="BR129" s="1104"/>
      <c r="BS129" s="1105"/>
      <c r="BT129" s="1103">
        <v>30</v>
      </c>
      <c r="BU129" s="1104"/>
      <c r="BV129" s="1104"/>
      <c r="BW129" s="1104"/>
      <c r="BX129" s="1104"/>
      <c r="BY129" s="1104"/>
      <c r="BZ129" s="1106"/>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1" t="s">
        <v>473</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474</v>
      </c>
      <c r="X130" s="1108"/>
      <c r="Y130" s="1108"/>
      <c r="Z130" s="1109"/>
      <c r="AA130" s="995">
        <v>1834043</v>
      </c>
      <c r="AB130" s="996"/>
      <c r="AC130" s="996"/>
      <c r="AD130" s="996"/>
      <c r="AE130" s="997"/>
      <c r="AF130" s="998">
        <v>1802287</v>
      </c>
      <c r="AG130" s="996"/>
      <c r="AH130" s="996"/>
      <c r="AI130" s="996"/>
      <c r="AJ130" s="997"/>
      <c r="AK130" s="998">
        <v>1776991</v>
      </c>
      <c r="AL130" s="996"/>
      <c r="AM130" s="996"/>
      <c r="AN130" s="996"/>
      <c r="AO130" s="997"/>
      <c r="AP130" s="1110"/>
      <c r="AQ130" s="1111"/>
      <c r="AR130" s="1111"/>
      <c r="AS130" s="1111"/>
      <c r="AT130" s="1112"/>
      <c r="AU130" s="229"/>
      <c r="AV130" s="229"/>
      <c r="AW130" s="229"/>
      <c r="AX130" s="1102" t="s">
        <v>475</v>
      </c>
      <c r="AY130" s="960"/>
      <c r="AZ130" s="960"/>
      <c r="BA130" s="960"/>
      <c r="BB130" s="960"/>
      <c r="BC130" s="960"/>
      <c r="BD130" s="960"/>
      <c r="BE130" s="961"/>
      <c r="BF130" s="1138">
        <v>5.0999999999999996</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476</v>
      </c>
      <c r="X131" s="1145"/>
      <c r="Y131" s="1145"/>
      <c r="Z131" s="1146"/>
      <c r="AA131" s="1041">
        <v>9312903</v>
      </c>
      <c r="AB131" s="1023"/>
      <c r="AC131" s="1023"/>
      <c r="AD131" s="1023"/>
      <c r="AE131" s="1024"/>
      <c r="AF131" s="1022">
        <v>9050133</v>
      </c>
      <c r="AG131" s="1023"/>
      <c r="AH131" s="1023"/>
      <c r="AI131" s="1023"/>
      <c r="AJ131" s="1024"/>
      <c r="AK131" s="1022">
        <v>9147544</v>
      </c>
      <c r="AL131" s="1023"/>
      <c r="AM131" s="1023"/>
      <c r="AN131" s="1023"/>
      <c r="AO131" s="1024"/>
      <c r="AP131" s="1147"/>
      <c r="AQ131" s="1148"/>
      <c r="AR131" s="1148"/>
      <c r="AS131" s="1148"/>
      <c r="AT131" s="1149"/>
      <c r="AU131" s="229"/>
      <c r="AV131" s="229"/>
      <c r="AW131" s="229"/>
      <c r="AX131" s="1120" t="s">
        <v>477</v>
      </c>
      <c r="AY131" s="762"/>
      <c r="AZ131" s="762"/>
      <c r="BA131" s="762"/>
      <c r="BB131" s="762"/>
      <c r="BC131" s="762"/>
      <c r="BD131" s="762"/>
      <c r="BE131" s="1073"/>
      <c r="BF131" s="1121">
        <v>15.9</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7" t="s">
        <v>478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479</v>
      </c>
      <c r="W132" s="1131"/>
      <c r="X132" s="1131"/>
      <c r="Y132" s="1131"/>
      <c r="Z132" s="1132"/>
      <c r="AA132" s="1133">
        <v>4.4396575379999996</v>
      </c>
      <c r="AB132" s="1134"/>
      <c r="AC132" s="1134"/>
      <c r="AD132" s="1134"/>
      <c r="AE132" s="1135"/>
      <c r="AF132" s="1136">
        <v>5.6510329739999996</v>
      </c>
      <c r="AG132" s="1134"/>
      <c r="AH132" s="1134"/>
      <c r="AI132" s="1134"/>
      <c r="AJ132" s="1135"/>
      <c r="AK132" s="1136">
        <v>5.3816412360000001</v>
      </c>
      <c r="AL132" s="1134"/>
      <c r="AM132" s="1134"/>
      <c r="AN132" s="1134"/>
      <c r="AO132" s="1135"/>
      <c r="AP132" s="1038"/>
      <c r="AQ132" s="1039"/>
      <c r="AR132" s="1039"/>
      <c r="AS132" s="1039"/>
      <c r="AT132" s="113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480</v>
      </c>
      <c r="W133" s="1114"/>
      <c r="X133" s="1114"/>
      <c r="Y133" s="1114"/>
      <c r="Z133" s="1115"/>
      <c r="AA133" s="1116">
        <v>6.2</v>
      </c>
      <c r="AB133" s="1117"/>
      <c r="AC133" s="1117"/>
      <c r="AD133" s="1117"/>
      <c r="AE133" s="1118"/>
      <c r="AF133" s="1116">
        <v>5.3</v>
      </c>
      <c r="AG133" s="1117"/>
      <c r="AH133" s="1117"/>
      <c r="AI133" s="1117"/>
      <c r="AJ133" s="1118"/>
      <c r="AK133" s="1116">
        <v>5.0999999999999996</v>
      </c>
      <c r="AL133" s="1117"/>
      <c r="AM133" s="1117"/>
      <c r="AN133" s="1117"/>
      <c r="AO133" s="1118"/>
      <c r="AP133" s="1065"/>
      <c r="AQ133" s="1066"/>
      <c r="AR133" s="1066"/>
      <c r="AS133" s="1066"/>
      <c r="AT133" s="1119"/>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8DuS+7QPEYFXonk/M9jSLIiDXUdTl5myt5LHepzvP2vaINel6nCUzZZtfW76/GY3otjLQHyoP13Cn5MV+0h44Q==" saltValue="6DPb169f26dwKl4ixiyp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481</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lgVACGQ1UqR3B+NiVKoupsE6nHhy3QfTKl23t3nLqQ7m8yhWMFvwuR7Fj9hiEq5lFr0dXoThZI4uFNR5yxAatw==" saltValue="ZeyPUUrf/gz9xeZpaOe7w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v+uTuRltRJcuTFvkZ5I6q6t+4WHoRM7gOmxdD402y1qI7LmTMPLv1RUI8LsQEzWSwy41Mj0DyPrRBsRHi2dCQ==" saltValue="GSx5RJBcEz4qDWAOOFexo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482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1" t="s">
        <v>484</v>
      </c>
      <c r="AP7" s="268"/>
      <c r="AQ7" s="269" t="s">
        <v>485</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2"/>
      <c r="AP8" s="274" t="s">
        <v>486</v>
      </c>
      <c r="AQ8" s="275" t="s">
        <v>487</v>
      </c>
      <c r="AR8" s="276" t="s">
        <v>488</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3" t="s">
        <v>489</v>
      </c>
      <c r="AL9" s="1154"/>
      <c r="AM9" s="1154"/>
      <c r="AN9" s="1155"/>
      <c r="AO9" s="277">
        <v>2918751</v>
      </c>
      <c r="AP9" s="277">
        <v>82177</v>
      </c>
      <c r="AQ9" s="278">
        <v>107616</v>
      </c>
      <c r="AR9" s="279">
        <v>-23.6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3" t="s">
        <v>490</v>
      </c>
      <c r="AL10" s="1154"/>
      <c r="AM10" s="1154"/>
      <c r="AN10" s="1155"/>
      <c r="AO10" s="280">
        <v>643726</v>
      </c>
      <c r="AP10" s="280">
        <v>18124</v>
      </c>
      <c r="AQ10" s="281">
        <v>10095</v>
      </c>
      <c r="AR10" s="282">
        <v>79.5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3" t="s">
        <v>491</v>
      </c>
      <c r="AL11" s="1154"/>
      <c r="AM11" s="1154"/>
      <c r="AN11" s="1155"/>
      <c r="AO11" s="280" t="s">
        <v>492</v>
      </c>
      <c r="AP11" s="280" t="s">
        <v>492</v>
      </c>
      <c r="AQ11" s="281">
        <v>1704</v>
      </c>
      <c r="AR11" s="282" t="s">
        <v>492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3" t="s">
        <v>493</v>
      </c>
      <c r="AL12" s="1154"/>
      <c r="AM12" s="1154"/>
      <c r="AN12" s="1155"/>
      <c r="AO12" s="280" t="s">
        <v>492</v>
      </c>
      <c r="AP12" s="280" t="s">
        <v>492</v>
      </c>
      <c r="AQ12" s="281">
        <v>7</v>
      </c>
      <c r="AR12" s="282" t="s">
        <v>492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3" t="s">
        <v>494</v>
      </c>
      <c r="AL13" s="1154"/>
      <c r="AM13" s="1154"/>
      <c r="AN13" s="1155"/>
      <c r="AO13" s="280">
        <v>115808</v>
      </c>
      <c r="AP13" s="280">
        <v>3261</v>
      </c>
      <c r="AQ13" s="281">
        <v>4110</v>
      </c>
      <c r="AR13" s="282">
        <v>-20.7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3" t="s">
        <v>495</v>
      </c>
      <c r="AL14" s="1154"/>
      <c r="AM14" s="1154"/>
      <c r="AN14" s="1155"/>
      <c r="AO14" s="280">
        <v>61466</v>
      </c>
      <c r="AP14" s="280">
        <v>1731</v>
      </c>
      <c r="AQ14" s="281">
        <v>2451</v>
      </c>
      <c r="AR14" s="282">
        <v>-29.4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6" t="s">
        <v>496</v>
      </c>
      <c r="AL15" s="1157"/>
      <c r="AM15" s="1157"/>
      <c r="AN15" s="1158"/>
      <c r="AO15" s="280">
        <v>-194927</v>
      </c>
      <c r="AP15" s="280">
        <v>-5488</v>
      </c>
      <c r="AQ15" s="281">
        <v>-6399</v>
      </c>
      <c r="AR15" s="282">
        <v>-14.2</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6" t="s">
        <v>177</v>
      </c>
      <c r="AL16" s="1157"/>
      <c r="AM16" s="1157"/>
      <c r="AN16" s="1158"/>
      <c r="AO16" s="280">
        <v>3544824</v>
      </c>
      <c r="AP16" s="280">
        <v>99804</v>
      </c>
      <c r="AQ16" s="281">
        <v>119584</v>
      </c>
      <c r="AR16" s="282">
        <v>-16.5</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497</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498</v>
      </c>
      <c r="AP20" s="289" t="s">
        <v>499</v>
      </c>
      <c r="AQ20" s="290" t="s">
        <v>500</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9" t="s">
        <v>501</v>
      </c>
      <c r="AL21" s="1160"/>
      <c r="AM21" s="1160"/>
      <c r="AN21" s="1161"/>
      <c r="AO21" s="293">
        <v>8.73</v>
      </c>
      <c r="AP21" s="294">
        <v>10.86</v>
      </c>
      <c r="AQ21" s="295">
        <v>-2.13</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9" t="s">
        <v>502</v>
      </c>
      <c r="AL22" s="1160"/>
      <c r="AM22" s="1160"/>
      <c r="AN22" s="1161"/>
      <c r="AO22" s="298">
        <v>95.5</v>
      </c>
      <c r="AP22" s="299">
        <v>97.3</v>
      </c>
      <c r="AQ22" s="300">
        <v>-1.8</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50" t="s">
        <v>503</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3"/>
    </row>
    <row r="27" spans="1:46" ht="13" x14ac:dyDescent="0.2">
      <c r="A27" s="305"/>
      <c r="AO27" s="258"/>
      <c r="AP27" s="258"/>
      <c r="AQ27" s="258"/>
      <c r="AR27" s="258"/>
      <c r="AS27" s="258"/>
      <c r="AT27" s="258"/>
    </row>
    <row r="28" spans="1:46" ht="16.5" x14ac:dyDescent="0.2">
      <c r="A28" s="259" t="s">
        <v>504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1" t="s">
        <v>484</v>
      </c>
      <c r="AP30" s="268"/>
      <c r="AQ30" s="269" t="s">
        <v>485</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2"/>
      <c r="AP31" s="274" t="s">
        <v>486</v>
      </c>
      <c r="AQ31" s="275" t="s">
        <v>487</v>
      </c>
      <c r="AR31" s="276" t="s">
        <v>488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7" t="s">
        <v>506</v>
      </c>
      <c r="AL32" s="1168"/>
      <c r="AM32" s="1168"/>
      <c r="AN32" s="1169"/>
      <c r="AO32" s="308">
        <v>1851890</v>
      </c>
      <c r="AP32" s="308">
        <v>52139</v>
      </c>
      <c r="AQ32" s="309">
        <v>75090</v>
      </c>
      <c r="AR32" s="310">
        <v>-30.6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7" t="s">
        <v>507</v>
      </c>
      <c r="AL33" s="1168"/>
      <c r="AM33" s="1168"/>
      <c r="AN33" s="1169"/>
      <c r="AO33" s="308" t="s">
        <v>492</v>
      </c>
      <c r="AP33" s="308" t="s">
        <v>492</v>
      </c>
      <c r="AQ33" s="309" t="s">
        <v>492</v>
      </c>
      <c r="AR33" s="310" t="s">
        <v>492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7" t="s">
        <v>508</v>
      </c>
      <c r="AL34" s="1168"/>
      <c r="AM34" s="1168"/>
      <c r="AN34" s="1169"/>
      <c r="AO34" s="308" t="s">
        <v>492</v>
      </c>
      <c r="AP34" s="308" t="s">
        <v>492</v>
      </c>
      <c r="AQ34" s="309">
        <v>1</v>
      </c>
      <c r="AR34" s="310" t="s">
        <v>492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7" t="s">
        <v>509</v>
      </c>
      <c r="AL35" s="1168"/>
      <c r="AM35" s="1168"/>
      <c r="AN35" s="1169"/>
      <c r="AO35" s="308">
        <v>351029</v>
      </c>
      <c r="AP35" s="308">
        <v>9883</v>
      </c>
      <c r="AQ35" s="309">
        <v>17211</v>
      </c>
      <c r="AR35" s="310">
        <v>-42.6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7" t="s">
        <v>510</v>
      </c>
      <c r="AL36" s="1168"/>
      <c r="AM36" s="1168"/>
      <c r="AN36" s="1169"/>
      <c r="AO36" s="308">
        <v>73256</v>
      </c>
      <c r="AP36" s="308">
        <v>2063</v>
      </c>
      <c r="AQ36" s="309">
        <v>2478</v>
      </c>
      <c r="AR36" s="310">
        <v>-16.7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7" t="s">
        <v>511</v>
      </c>
      <c r="AL37" s="1168"/>
      <c r="AM37" s="1168"/>
      <c r="AN37" s="1169"/>
      <c r="AO37" s="308">
        <v>7836</v>
      </c>
      <c r="AP37" s="308">
        <v>221</v>
      </c>
      <c r="AQ37" s="309">
        <v>654</v>
      </c>
      <c r="AR37" s="310">
        <v>-66.2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70" t="s">
        <v>512</v>
      </c>
      <c r="AL38" s="1171"/>
      <c r="AM38" s="1171"/>
      <c r="AN38" s="1172"/>
      <c r="AO38" s="311" t="s">
        <v>492</v>
      </c>
      <c r="AP38" s="311" t="s">
        <v>492</v>
      </c>
      <c r="AQ38" s="312">
        <v>4</v>
      </c>
      <c r="AR38" s="300" t="s">
        <v>492</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70" t="s">
        <v>513</v>
      </c>
      <c r="AL39" s="1171"/>
      <c r="AM39" s="1171"/>
      <c r="AN39" s="1172"/>
      <c r="AO39" s="308">
        <v>-14732</v>
      </c>
      <c r="AP39" s="308">
        <v>-415</v>
      </c>
      <c r="AQ39" s="309">
        <v>-3502</v>
      </c>
      <c r="AR39" s="310">
        <v>-88.1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7" t="s">
        <v>514</v>
      </c>
      <c r="AL40" s="1168"/>
      <c r="AM40" s="1168"/>
      <c r="AN40" s="1169"/>
      <c r="AO40" s="308">
        <v>-1776991</v>
      </c>
      <c r="AP40" s="308">
        <v>-50031</v>
      </c>
      <c r="AQ40" s="309">
        <v>-63750</v>
      </c>
      <c r="AR40" s="310">
        <v>-21.5</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3" t="s">
        <v>287</v>
      </c>
      <c r="AL41" s="1174"/>
      <c r="AM41" s="1174"/>
      <c r="AN41" s="1175"/>
      <c r="AO41" s="308">
        <v>492288</v>
      </c>
      <c r="AP41" s="308">
        <v>13860</v>
      </c>
      <c r="AQ41" s="309">
        <v>28185</v>
      </c>
      <c r="AR41" s="310">
        <v>-50.8</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2" t="s">
        <v>484</v>
      </c>
      <c r="AN49" s="1164" t="s">
        <v>517</v>
      </c>
      <c r="AO49" s="1165"/>
      <c r="AP49" s="1165"/>
      <c r="AQ49" s="1165"/>
      <c r="AR49" s="1166"/>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3"/>
      <c r="AN50" s="324" t="s">
        <v>518</v>
      </c>
      <c r="AO50" s="325" t="s">
        <v>519</v>
      </c>
      <c r="AP50" s="326" t="s">
        <v>520</v>
      </c>
      <c r="AQ50" s="327" t="s">
        <v>521</v>
      </c>
      <c r="AR50" s="328" t="s">
        <v>522</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523</v>
      </c>
      <c r="AL51" s="321"/>
      <c r="AM51" s="329">
        <v>4262693</v>
      </c>
      <c r="AN51" s="330">
        <v>115417</v>
      </c>
      <c r="AO51" s="331">
        <v>75.8</v>
      </c>
      <c r="AP51" s="332">
        <v>94081</v>
      </c>
      <c r="AQ51" s="333">
        <v>10.5</v>
      </c>
      <c r="AR51" s="334">
        <v>65.3</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524</v>
      </c>
      <c r="AM52" s="337">
        <v>470008</v>
      </c>
      <c r="AN52" s="338">
        <v>12726</v>
      </c>
      <c r="AO52" s="339">
        <v>5.9</v>
      </c>
      <c r="AP52" s="340">
        <v>48949</v>
      </c>
      <c r="AQ52" s="341">
        <v>11.5</v>
      </c>
      <c r="AR52" s="342">
        <v>-5.6</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525</v>
      </c>
      <c r="AL53" s="321"/>
      <c r="AM53" s="329">
        <v>1207281</v>
      </c>
      <c r="AN53" s="330">
        <v>33110</v>
      </c>
      <c r="AO53" s="331">
        <v>-71.3</v>
      </c>
      <c r="AP53" s="332">
        <v>92632</v>
      </c>
      <c r="AQ53" s="333">
        <v>-1.5</v>
      </c>
      <c r="AR53" s="334">
        <v>-69.8</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524</v>
      </c>
      <c r="AM54" s="337">
        <v>964586</v>
      </c>
      <c r="AN54" s="338">
        <v>26454</v>
      </c>
      <c r="AO54" s="339">
        <v>107.9</v>
      </c>
      <c r="AP54" s="340">
        <v>47978</v>
      </c>
      <c r="AQ54" s="341">
        <v>-2</v>
      </c>
      <c r="AR54" s="342">
        <v>109.9</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526</v>
      </c>
      <c r="AL55" s="321"/>
      <c r="AM55" s="329">
        <v>834700</v>
      </c>
      <c r="AN55" s="330">
        <v>23117</v>
      </c>
      <c r="AO55" s="331">
        <v>-30.2</v>
      </c>
      <c r="AP55" s="332">
        <v>96469</v>
      </c>
      <c r="AQ55" s="333">
        <v>4.0999999999999996</v>
      </c>
      <c r="AR55" s="334">
        <v>-34.299999999999997</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524</v>
      </c>
      <c r="AM56" s="337">
        <v>364290</v>
      </c>
      <c r="AN56" s="338">
        <v>10089</v>
      </c>
      <c r="AO56" s="339">
        <v>-61.9</v>
      </c>
      <c r="AP56" s="340">
        <v>49775</v>
      </c>
      <c r="AQ56" s="341">
        <v>3.7</v>
      </c>
      <c r="AR56" s="342">
        <v>-65.599999999999994</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527</v>
      </c>
      <c r="AL57" s="321"/>
      <c r="AM57" s="329">
        <v>788184</v>
      </c>
      <c r="AN57" s="330">
        <v>22013</v>
      </c>
      <c r="AO57" s="331">
        <v>-4.8</v>
      </c>
      <c r="AP57" s="332">
        <v>85743</v>
      </c>
      <c r="AQ57" s="333">
        <v>-11.1</v>
      </c>
      <c r="AR57" s="334">
        <v>6.3</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524</v>
      </c>
      <c r="AM58" s="337">
        <v>550014</v>
      </c>
      <c r="AN58" s="338">
        <v>15361</v>
      </c>
      <c r="AO58" s="339">
        <v>52.3</v>
      </c>
      <c r="AP58" s="340">
        <v>45231</v>
      </c>
      <c r="AQ58" s="341">
        <v>-9.1</v>
      </c>
      <c r="AR58" s="342">
        <v>61.4</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528</v>
      </c>
      <c r="AL59" s="321"/>
      <c r="AM59" s="329">
        <v>1111862</v>
      </c>
      <c r="AN59" s="330">
        <v>31304</v>
      </c>
      <c r="AO59" s="331">
        <v>42.2</v>
      </c>
      <c r="AP59" s="332">
        <v>92509</v>
      </c>
      <c r="AQ59" s="333">
        <v>7.9</v>
      </c>
      <c r="AR59" s="334">
        <v>34.299999999999997</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524</v>
      </c>
      <c r="AM60" s="337">
        <v>586171</v>
      </c>
      <c r="AN60" s="338">
        <v>16503</v>
      </c>
      <c r="AO60" s="339">
        <v>7.4</v>
      </c>
      <c r="AP60" s="340">
        <v>52274</v>
      </c>
      <c r="AQ60" s="341">
        <v>15.6</v>
      </c>
      <c r="AR60" s="342">
        <v>-8.1999999999999993</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529</v>
      </c>
      <c r="AL61" s="343"/>
      <c r="AM61" s="344">
        <v>1640944</v>
      </c>
      <c r="AN61" s="345">
        <v>44992</v>
      </c>
      <c r="AO61" s="346">
        <v>2.2999999999999998</v>
      </c>
      <c r="AP61" s="347">
        <v>92287</v>
      </c>
      <c r="AQ61" s="348">
        <v>2</v>
      </c>
      <c r="AR61" s="334">
        <v>0.3</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524</v>
      </c>
      <c r="AM62" s="337">
        <v>587014</v>
      </c>
      <c r="AN62" s="338">
        <v>16227</v>
      </c>
      <c r="AO62" s="339">
        <v>22.3</v>
      </c>
      <c r="AP62" s="340">
        <v>48841</v>
      </c>
      <c r="AQ62" s="341">
        <v>3.9</v>
      </c>
      <c r="AR62" s="342">
        <v>18.399999999999999</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lfBbTsYXchABStExO84/VzS6sWT0LeDHyOU19zGCJTwNUOw9UsawlNc0kpKNo1xsu2LscT1iyYqzvTvCx7Tyjw==" saltValue="CkKCwZHwjhzg8h8EOeL0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481</v>
      </c>
    </row>
    <row r="121" spans="125:125" ht="13.5" hidden="1" customHeight="1" x14ac:dyDescent="0.2">
      <c r="DU121" s="255"/>
    </row>
  </sheetData>
  <sheetProtection algorithmName="SHA-512" hashValue="LNSPZ4XlQkEHUYs5zjgB9MqgY+V2+kbwlmonKP5RJJfyZ1sAv/vAuwEqAunaQeCaohF2LgUbNZHZebJc+7EAOQ==" saltValue="BDqNzSAlcFc75oYXCWBi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481</v>
      </c>
    </row>
  </sheetData>
  <sheetProtection algorithmName="SHA-512" hashValue="H8DcPdC3m+0hlYQ5b0GkCwp0jhf49J59fIYlHRbQOGZKgaNIbwBBxAa1pAKvdLdR3LNpsLVqYPAgRhKwGeAx+A==" saltValue="RwbS9IYxRaWqqc6Cun0j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76" t="s">
        <v>3</v>
      </c>
      <c r="D47" s="1176"/>
      <c r="E47" s="1177"/>
      <c r="F47" s="11">
        <v>17.87</v>
      </c>
      <c r="G47" s="12">
        <v>19.37</v>
      </c>
      <c r="H47" s="12">
        <v>18.59</v>
      </c>
      <c r="I47" s="12">
        <v>20.59</v>
      </c>
      <c r="J47" s="13">
        <v>19.54</v>
      </c>
    </row>
    <row r="48" spans="2:10" ht="57.75" customHeight="1" x14ac:dyDescent="0.2">
      <c r="B48" s="14"/>
      <c r="C48" s="1178" t="s">
        <v>4</v>
      </c>
      <c r="D48" s="1178"/>
      <c r="E48" s="1179"/>
      <c r="F48" s="15">
        <v>6.04</v>
      </c>
      <c r="G48" s="16">
        <v>7.99</v>
      </c>
      <c r="H48" s="16">
        <v>14.72</v>
      </c>
      <c r="I48" s="16">
        <v>8.89</v>
      </c>
      <c r="J48" s="17">
        <v>8.2100000000000009</v>
      </c>
    </row>
    <row r="49" spans="2:10" ht="57.75" customHeight="1" thickBot="1" x14ac:dyDescent="0.25">
      <c r="B49" s="18"/>
      <c r="C49" s="1180" t="s">
        <v>5</v>
      </c>
      <c r="D49" s="1180"/>
      <c r="E49" s="1181"/>
      <c r="F49" s="19">
        <v>1.41</v>
      </c>
      <c r="G49" s="20">
        <v>3.95</v>
      </c>
      <c r="H49" s="20">
        <v>7.05</v>
      </c>
      <c r="I49" s="20" t="s">
        <v>536</v>
      </c>
      <c r="J49" s="21" t="s">
        <v>537</v>
      </c>
    </row>
    <row r="50" spans="2:10" ht="13" x14ac:dyDescent="0.2"/>
  </sheetData>
  <sheetProtection algorithmName="SHA-512" hashValue="djxbcX3ymSYYbJjwxF4+8jknO2xWW/6UFPmTh5z+NLXx91JwqCI+ExR9Ihn7jJf9XeC/Y2Mtk8tPIcArW1Vl8g==" saltValue="VWSLYPJ/toZix/fh3bn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2025-03-14T08:00:44Z</cp:lastPrinted>
  <dcterms:created xsi:type="dcterms:W3CDTF">2025-02-19T04:34:40Z</dcterms:created>
  <dcterms:modified xsi:type="dcterms:W3CDTF">2025-09-19T00:13:22Z</dcterms:modified>
  <cp:category/>
</cp:coreProperties>
</file>