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ADBF0568-0FBF-4248-A129-6D0BA5DC3F11}" xr6:coauthVersionLast="47" xr6:coauthVersionMax="47" xr10:uidLastSave="{00000000-0000-0000-0000-000000000000}"/>
  <bookViews>
    <workbookView xWindow="28680" yWindow="-120" windowWidth="19440" windowHeight="14880" tabRatio="88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C37" i="10"/>
  <c r="CO36" i="10"/>
  <c r="BE36" i="10"/>
  <c r="BE35" i="10"/>
  <c r="C34" i="10"/>
  <c r="C35" i="10" s="1"/>
  <c r="C36"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W34" i="10"/>
  <c r="BW35" i="10" s="1"/>
  <c r="BW36" i="10" s="1"/>
  <c r="BW37" i="10" s="1"/>
  <c r="BW38" i="10" s="1"/>
  <c r="BW39" i="10" s="1"/>
  <c r="BW40" i="10" s="1"/>
  <c r="CO34" i="10" l="1"/>
  <c r="CO35" i="10" s="1"/>
</calcChain>
</file>

<file path=xl/sharedStrings.xml><?xml version="1.0" encoding="utf-8"?>
<sst xmlns="http://schemas.openxmlformats.org/spreadsheetml/2006/main" count="1159" uniqueCount="600">
  <si>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</si>
  <si>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</si>
  <si>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</si>
  <si>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</si>
  <si>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</si>
  <si>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</si>
  <si>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</si>
  <si>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</si>
  <si>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</si>
  <si>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</si>
  <si>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</si>
  <si>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</si>
  <si>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</si>
  <si>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</si>
  <si>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</si>
  <si>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</si>
  <si>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</si>
  <si>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</si>
  <si>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</si>
  <si>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</si>
  <si>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</si>
  <si>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</si>
  <si>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</si>
  <si>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</si>
  <si>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</si>
  <si>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</si>
  <si>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</si>
  <si>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</si>
  <si>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</si>
  <si>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</si>
  <si>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</si>
  <si>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</si>
  <si>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</si>
  <si>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</si>
  <si>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</si>
  <si>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</si>
  <si>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</si>
  <si>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</si>
  <si>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</si>
  <si>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</si>
  <si>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</si>
  <si>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</si>
  <si>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</si>
  <si>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</si>
  <si>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</si>
  <si>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</si>
  <si>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</si>
  <si>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</si>
  <si>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</si>
  <si>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</si>
  <si>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</si>
  <si>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</si>
  <si>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</si>
  <si>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</si>
  <si>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</si>
  <si>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</si>
  <si>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</si>
  <si>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</si>
  <si>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</si>
  <si>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</si>
  <si>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</si>
  <si>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</si>
  <si>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</si>
  <si>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</si>
  <si>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</si>
  <si>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</si>
  <si>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</si>
  <si>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</si>
  <si>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</si>
  <si>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</si>
  <si>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</si>
  <si>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</si>
  <si>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</si>
  <si>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</si>
  <si>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</si>
  <si>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</si>
  <si>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</si>
  <si>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</si>
  <si>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</si>
  <si>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</si>
  <si>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</si>
  <si>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</si>
  <si>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</si>
  <si>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</si>
  <si>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</si>
  <si>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</si>
  <si>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</si>
  <si>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</si>
  <si>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</si>
  <si>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</si>
  <si>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</si>
  <si>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</si>
  <si>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</si>
  <si>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</si>
  <si>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宇和島市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</si>
  <si>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</si>
  <si>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</si>
  <si>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</si>
  <si>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</si>
  <si>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</si>
  <si>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</si>
  <si>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</si>
  <si>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</si>
  <si>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</si>
  <si>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</si>
  <si>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</si>
  <si>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</si>
  <si>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</si>
  <si>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</si>
  <si>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</si>
  <si>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</si>
  <si>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</si>
  <si>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</si>
  <si>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</si>
  <si>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</si>
  <si>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</si>
  <si>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</si>
  <si>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</si>
  <si>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</si>
  <si>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</si>
  <si>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</si>
  <si>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</si>
  <si>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</si>
  <si>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</si>
  <si>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</si>
  <si>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</si>
  <si>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</si>
  <si>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</si>
  <si>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</si>
  <si>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</si>
  <si>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</si>
  <si>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</si>
  <si>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</si>
  <si>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</si>
  <si>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</si>
  <si>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</si>
  <si>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</si>
  <si>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</si>
  <si>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</si>
  <si>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</si>
  <si>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</si>
  <si>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</si>
  <si>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</si>
  <si>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</si>
  <si>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</si>
  <si>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</si>
  <si>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</si>
  <si>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</si>
  <si>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</si>
  <si>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</si>
  <si>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</si>
  <si>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</si>
  <si>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</si>
  <si>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</si>
  <si>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</si>
  <si>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</si>
  <si>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</si>
  <si>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</si>
  <si>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</si>
  <si>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</si>
  <si>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</si>
  <si>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</si>
  <si>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</si>
  <si>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</si>
  <si>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</si>
  <si>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</si>
  <si>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</si>
  <si>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</si>
  <si>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</si>
  <si>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</si>
  <si>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</si>
  <si>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</si>
  <si>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</si>
  <si>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</si>
  <si>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</si>
  <si>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</si>
  <si>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</si>
  <si>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</si>
  <si>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</si>
  <si>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</si>
  <si>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</si>
  <si>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</si>
  <si>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</si>
  <si>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</si>
  <si>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</si>
  <si>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</si>
  <si>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</si>
  <si>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</si>
  <si>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</si>
  <si>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</si>
  <si>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</si>
  <si>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</si>
  <si>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</si>
  <si>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</si>
  <si>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</si>
  <si>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</si>
  <si>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</si>
  <si>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</si>
  <si>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</si>
  <si>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</si>
  <si>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</si>
  <si>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</si>
  <si>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</si>
  <si>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愛媛県宇和島市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</si>
  <si>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</si>
  <si>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</si>
  <si>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</si>
  <si>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</si>
  <si>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</si>
  <si>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</si>
  <si>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</si>
  <si>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</si>
  <si>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</si>
  <si>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</si>
  <si>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</si>
  <si>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</si>
  <si>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</si>
  <si>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</si>
  <si>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</si>
  <si>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</si>
  <si>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</si>
  <si>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</si>
  <si>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</si>
  <si>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</si>
  <si>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</si>
  <si>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</si>
  <si>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</si>
  <si>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</si>
  <si>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</si>
  <si>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</si>
  <si>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</si>
  <si>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</si>
  <si>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</si>
  <si>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</si>
  <si>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</si>
  <si>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</si>
  <si>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</si>
  <si>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</si>
  <si>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</si>
  <si>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</si>
  <si>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</si>
  <si>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</si>
  <si>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</si>
  <si>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</si>
  <si>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</si>
  <si>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</si>
  <si>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</si>
  <si>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</si>
  <si>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</si>
  <si>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</si>
  <si>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</si>
  <si>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</si>
  <si>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</si>
  <si>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</si>
  <si>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</si>
  <si>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</si>
  <si>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</si>
  <si>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</si>
  <si>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</si>
  <si>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</si>
  <si>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</si>
  <si>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</si>
  <si>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</si>
  <si>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</si>
  <si>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</si>
  <si>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</si>
  <si>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</si>
  <si>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</si>
  <si>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</si>
  <si>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</si>
  <si>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</si>
  <si>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</si>
  <si>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</si>
  <si>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</si>
  <si>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</si>
  <si>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</si>
  <si>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</si>
  <si>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</si>
  <si>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</si>
  <si>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</si>
  <si>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</si>
  <si>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</si>
  <si>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</si>
  <si>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</si>
  <si>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</si>
  <si>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</si>
  <si>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</si>
  <si>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</si>
  <si>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</si>
  <si>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</si>
  <si>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</si>
  <si>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</si>
  <si>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</si>
  <si>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</si>
  <si>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</si>
  <si>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</si>
  <si>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</si>
  <si>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</si>
  <si>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</si>
  <si>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</si>
  <si>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</si>
  <si>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</si>
  <si>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</si>
  <si>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</si>
  <si>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</si>
  <si>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</si>
  <si>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</si>
  <si>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</si>
  <si>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</si>
  <si>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</si>
  <si>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</si>
  <si>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</si>
  <si>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</si>
  <si>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</si>
  <si>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</si>
  <si>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</si>
  <si>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</si>
  <si>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</si>
  <si>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</si>
  <si>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</si>
  <si>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</si>
  <si>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</si>
  <si>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</si>
  <si>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</si>
  <si>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</si>
  <si>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</si>
  <si>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</si>
  <si>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</si>
  <si>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</si>
  <si>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</si>
  <si>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</si>
  <si>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</si>
  <si>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</si>
  <si>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</si>
  <si>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</si>
  <si>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</si>
  <si>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</si>
  <si>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</si>
  <si>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</si>
  <si>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</si>
  <si>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</si>
  <si>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</si>
  <si>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</si>
  <si>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</si>
  <si>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</si>
  <si>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</si>
  <si>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</si>
  <si>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</si>
  <si>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</si>
  <si>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</si>
  <si>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</si>
  <si>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</si>
  <si>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</si>
  <si>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</si>
  <si>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愛媛県宇和島市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</si>
  <si>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</si>
  <si>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</si>
  <si>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</si>
  <si>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</si>
  <si>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</si>
  <si>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</si>
  <si>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</si>
  <si>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</si>
  <si>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</si>
  <si>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</si>
  <si>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</si>
  <si>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</si>
  <si>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</si>
  <si>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</si>
  <si>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</si>
  <si>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</si>
  <si>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</si>
  <si>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</si>
  <si>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</si>
  <si>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</si>
  <si>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</si>
  <si>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</si>
  <si>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</si>
  <si>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</si>
  <si>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</si>
  <si>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</si>
  <si>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</si>
  <si>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</si>
  <si>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</si>
  <si>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</si>
  <si>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</si>
  <si>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</si>
  <si>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</si>
  <si>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</si>
  <si>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</si>
  <si>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</si>
  <si>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</si>
  <si>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</si>
  <si>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</si>
  <si>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</si>
  <si>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</si>
  <si>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</si>
  <si>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病院事業会計</t>
    <phoneticPr fontId="5"/>
  </si>
  <si>
    <t>介護老人保健施設事業会計</t>
    <phoneticPr fontId="5"/>
  </si>
  <si>
    <t>公共下水道事業会計</t>
    <phoneticPr fontId="5"/>
  </si>
  <si>
    <t>小規模下水道事業特別会計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</si>
  <si>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</si>
  <si>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</si>
  <si>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</si>
  <si>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</si>
  <si>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</si>
  <si>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</si>
  <si>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</si>
  <si>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</si>
  <si>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</si>
  <si>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</si>
  <si>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</si>
  <si>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</si>
  <si>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</si>
  <si>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</si>
  <si>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</si>
  <si>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</si>
  <si>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</si>
  <si>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</si>
  <si>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</si>
  <si>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</si>
  <si>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</si>
  <si>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</si>
  <si>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</si>
  <si>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</si>
  <si>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</si>
  <si>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</si>
  <si>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</si>
  <si>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</si>
  <si>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</si>
  <si>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</si>
  <si>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</si>
  <si>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</si>
  <si>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</si>
  <si>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</si>
  <si>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</si>
  <si>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</si>
  <si>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</si>
  <si>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</si>
  <si>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</si>
  <si>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</si>
  <si>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</si>
  <si>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</si>
  <si>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</si>
  <si>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</si>
  <si>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</si>
  <si>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</si>
  <si>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</si>
  <si>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</si>
  <si>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</si>
  <si>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</si>
  <si>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</si>
  <si>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</si>
  <si>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</si>
  <si>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</si>
  <si>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</si>
  <si>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</si>
  <si>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</si>
  <si>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</si>
  <si>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</si>
  <si>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</si>
  <si>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</si>
  <si>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</si>
  <si>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</si>
  <si>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</si>
  <si>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</si>
  <si>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</si>
  <si>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</si>
  <si>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</si>
  <si>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</si>
  <si>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</si>
  <si>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</si>
  <si>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</si>
  <si>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</si>
  <si>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</si>
  <si>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</si>
  <si>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</si>
  <si>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</si>
  <si>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</si>
  <si>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</si>
  <si>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</si>
  <si>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</si>
  <si>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</si>
  <si>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</si>
  <si>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</si>
  <si>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</si>
  <si>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</si>
  <si>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</si>
  <si>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</si>
  <si>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</si>
  <si>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</si>
  <si>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</si>
  <si>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</si>
  <si>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</si>
  <si>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</si>
  <si>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</si>
  <si>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</si>
  <si>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</si>
  <si>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</si>
  <si>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</si>
  <si>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</si>
  <si>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</si>
  <si>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</si>
  <si>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</si>
  <si>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</si>
  <si>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</si>
  <si>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</si>
  <si>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</si>
  <si>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</si>
  <si>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</si>
  <si>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</si>
  <si>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</si>
  <si>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</si>
  <si>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</si>
  <si>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</si>
  <si>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</si>
  <si>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</si>
  <si>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</si>
  <si>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</si>
  <si>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</si>
  <si>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</si>
  <si>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</si>
  <si>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</si>
  <si>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</si>
  <si>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</si>
  <si>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</si>
  <si>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</si>
  <si>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</si>
  <si>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</si>
  <si>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</si>
  <si>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</si>
  <si>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</si>
  <si>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</si>
  <si>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</si>
  <si>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</si>
  <si>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</si>
  <si>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</si>
  <si>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2.53</t>
  </si>
  <si>
    <t>▲ 0.90</t>
  </si>
  <si>
    <t>病院事業会計</t>
  </si>
  <si>
    <t>一般会計</t>
  </si>
  <si>
    <t>水道事業会計</t>
  </si>
  <si>
    <t>国民健康保険（事業勘定）特別会計</t>
  </si>
  <si>
    <t>介護保険（保険事業勘定）特別会計</t>
  </si>
  <si>
    <t>介護老人保健施設事業会計</t>
  </si>
  <si>
    <t>後期高齢者医療特別会計</t>
  </si>
  <si>
    <t>公共下水道事業会計</t>
  </si>
  <si>
    <t>その他会計（赤字）</t>
  </si>
  <si>
    <t>▲ 0.80</t>
  </si>
  <si>
    <t>▲ 0.74</t>
  </si>
  <si>
    <t>▲ 0.68</t>
  </si>
  <si>
    <t>▲ 0.69</t>
  </si>
  <si>
    <t>その他会計（黒字）</t>
  </si>
  <si>
    <t>R01</t>
    <phoneticPr fontId="5"/>
  </si>
  <si>
    <t>R02</t>
    <phoneticPr fontId="5"/>
  </si>
  <si>
    <t>R03</t>
    <phoneticPr fontId="5"/>
  </si>
  <si>
    <t>R04</t>
    <phoneticPr fontId="5"/>
  </si>
  <si>
    <t>R05</t>
    <phoneticPr fontId="5"/>
  </si>
  <si>
    <t>(災害対策基金(R05年度末現在))</t>
    <rPh sb="1" eb="7">
      <t>サイガイタイサクキキン</t>
    </rPh>
    <phoneticPr fontId="5"/>
  </si>
  <si>
    <t>(地域振興基金(R05年度末現在))</t>
    <rPh sb="1" eb="7">
      <t>チイキシンコウキキン</t>
    </rPh>
    <phoneticPr fontId="2"/>
  </si>
  <si>
    <t>(公共施設等整備管理基金(R05年度末現在))</t>
    <rPh sb="1" eb="12">
      <t>コウキョウシセツトウセイビカンリキキン</t>
    </rPh>
    <phoneticPr fontId="2"/>
  </si>
  <si>
    <t>(ふるさとうわじま応援基金(R05年度末現在))</t>
    <rPh sb="9" eb="13">
      <t>オウエンキキン</t>
    </rPh>
    <phoneticPr fontId="2"/>
  </si>
  <si>
    <t>(子ども・子育て応援基金(R05年度末現在))</t>
    <rPh sb="1" eb="2">
      <t>コ</t>
    </rPh>
    <rPh sb="5" eb="7">
      <t>コソダ</t>
    </rPh>
    <rPh sb="8" eb="12">
      <t>オウエンキキン</t>
    </rPh>
    <phoneticPr fontId="2"/>
  </si>
  <si>
    <t>-</t>
    <phoneticPr fontId="2"/>
  </si>
  <si>
    <t>-</t>
    <phoneticPr fontId="2"/>
  </si>
  <si>
    <t>-</t>
    <phoneticPr fontId="2"/>
  </si>
  <si>
    <t>-</t>
    <phoneticPr fontId="2"/>
  </si>
  <si>
    <t>-</t>
    <phoneticPr fontId="2"/>
  </si>
  <si>
    <t>-</t>
    <phoneticPr fontId="2"/>
  </si>
  <si>
    <t>-</t>
    <phoneticPr fontId="2"/>
  </si>
  <si>
    <t>宇和島地区広域事務組合(一般会計)</t>
    <rPh sb="0" eb="7">
      <t>ウワジマチクコウイキ</t>
    </rPh>
    <rPh sb="7" eb="11">
      <t>ジムクミアイ</t>
    </rPh>
    <rPh sb="12" eb="16">
      <t>イッパンカイケイ</t>
    </rPh>
    <phoneticPr fontId="2"/>
  </si>
  <si>
    <t>宇和島地区広域事務組合(介護保険特別会計)</t>
    <rPh sb="12" eb="18">
      <t>カイゴホケントクベツ</t>
    </rPh>
    <rPh sb="18" eb="20">
      <t>カイケイ</t>
    </rPh>
    <phoneticPr fontId="2"/>
  </si>
  <si>
    <t>南予水道企業団</t>
    <rPh sb="0" eb="7">
      <t>ナンヨスイドウキギョウダン</t>
    </rPh>
    <phoneticPr fontId="2"/>
  </si>
  <si>
    <t>津島水道企業団</t>
    <rPh sb="0" eb="7">
      <t>ツシマスイドウキギョウダン</t>
    </rPh>
    <phoneticPr fontId="2"/>
  </si>
  <si>
    <t>愛媛県後期高齢者医療広域連合(後期高齢者医療特別会計)</t>
    <rPh sb="0" eb="3">
      <t>エヒメケン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</si>
  <si>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愛媛県後期高齢者医療広域連合(一般会計)</t>
    <rPh sb="0" eb="3">
      <t>エヒメケン</t>
    </rPh>
    <rPh sb="3" eb="8">
      <t>コウキコウレイシャ</t>
    </rPh>
    <rPh sb="8" eb="10">
      <t>イリョウ</t>
    </rPh>
    <rPh sb="10" eb="14">
      <t>コウイキレンゴウ</t>
    </rPh>
    <rPh sb="15" eb="19">
      <t>イッパンカイケイ</t>
    </rPh>
    <phoneticPr fontId="2"/>
  </si>
  <si>
    <t>愛媛県地方税滞納整理機構</t>
    <rPh sb="0" eb="3">
      <t>エヒメケン</t>
    </rPh>
    <rPh sb="3" eb="6">
      <t>チホウゼイ</t>
    </rPh>
    <rPh sb="6" eb="10">
      <t>タイノウセイリ</t>
    </rPh>
    <rPh sb="10" eb="12">
      <t>キコウ</t>
    </rPh>
    <phoneticPr fontId="2"/>
  </si>
  <si>
    <t>-</t>
    <phoneticPr fontId="2"/>
  </si>
  <si>
    <t>-</t>
    <phoneticPr fontId="2"/>
  </si>
  <si>
    <t>-</t>
    <phoneticPr fontId="2"/>
  </si>
  <si>
    <t>うわじま産業振興公社</t>
    <rPh sb="4" eb="10">
      <t>サンギョウシンコウコウシャ</t>
    </rPh>
    <phoneticPr fontId="2"/>
  </si>
  <si>
    <t>○</t>
    <phoneticPr fontId="2"/>
  </si>
  <si>
    <t>愛媛県信用保証協会</t>
    <rPh sb="0" eb="9">
      <t>エヒメケンシンヨウホショウキョウカイ</t>
    </rPh>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</si>
  <si>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</si>
  <si>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</si>
  <si>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</si>
  <si>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</si>
  <si>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</si>
  <si>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</si>
  <si>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</si>
  <si>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</si>
  <si>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</si>
  <si>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</si>
  <si>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</si>
  <si>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について、ともに類似団体と比較して低い水準にある。将来負担比率増加の要因としては、災害対策債の残高減少等による基準財政需要額算入見込額が減少したこと、公営企業会計の経常損失による繰入見込額の増加等が考えられる。実質公債費比率増加の要因としては、本庁舎耐震改修事業の償還が本格化したこと等により、元利償還金が増加したことや、普通交付税の事業費補正に伴い、基準財政需要額に算入される公債費が減少したこと等が考えられる。今後は、人口減少等により標準財政規模が段階的に縮小していくほか、都市再生整備事業や吉田統合小中学校整備事業等の大規模事業の実施に伴い、中期的には悪化する見込みであるが、長期的には若干の改善傾向で推移するものと見込まれる。</t>
    <rPh sb="47" eb="49">
      <t>ゾウカ</t>
    </rPh>
    <rPh sb="57" eb="62">
      <t>サイガイタイサクサイ</t>
    </rPh>
    <rPh sb="63" eb="65">
      <t>ザンダカ</t>
    </rPh>
    <rPh sb="65" eb="67">
      <t>ゲンショウ</t>
    </rPh>
    <rPh sb="67" eb="68">
      <t>トウ</t>
    </rPh>
    <rPh sb="71" eb="78">
      <t>キジュンザイセイジュヨウガク</t>
    </rPh>
    <rPh sb="78" eb="83">
      <t>サンニュウミコミガク</t>
    </rPh>
    <rPh sb="84" eb="86">
      <t>ゲンショウ</t>
    </rPh>
    <rPh sb="95" eb="97">
      <t>カイケイ</t>
    </rPh>
    <rPh sb="111" eb="113">
      <t>ゾウカ</t>
    </rPh>
    <rPh sb="128" eb="130">
      <t>ゾウカ</t>
    </rPh>
    <rPh sb="138" eb="141">
      <t>ホンチョウシャ</t>
    </rPh>
    <rPh sb="141" eb="147">
      <t>タイシンカイシュウジギョウ</t>
    </rPh>
    <rPh sb="177" eb="182">
      <t>フツウコウフゼイ</t>
    </rPh>
    <rPh sb="183" eb="188">
      <t>ジギョウヒホセイ</t>
    </rPh>
    <rPh sb="189" eb="190">
      <t>トモナ</t>
    </rPh>
    <rPh sb="192" eb="199">
      <t>キジュンザイセイジュヨウガク</t>
    </rPh>
    <rPh sb="200" eb="202">
      <t>サンニュウ</t>
    </rPh>
    <rPh sb="205" eb="208">
      <t>コウサイヒ</t>
    </rPh>
    <rPh sb="209" eb="211">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</si>
  <si>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</si>
  <si>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</si>
  <si>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</si>
  <si>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マイナス算定となっており、類似団体と比較して低い水準にある。また、有形固定資産減価償却率については、類似団体と同水準で推移しているが、1950年頃から1970年頃の時代のニーズや人口の増加に対応するために整備した施設の多くが耐用年数を迎えつつあるため、引き続き施設の適正管理を進めていく。今後、老朽化した施設の更新等による財政負担が懸念されることから、公共施設等総合管理計画に基づき、効率的・効果的な公共施設等の管理に取り組む。</t>
    <rPh sb="1" eb="7">
      <t>ショウライフタンヒリツ</t>
    </rPh>
    <rPh sb="12" eb="14">
      <t>サンテイ</t>
    </rPh>
    <rPh sb="21" eb="25">
      <t>ルイジダンタイ</t>
    </rPh>
    <rPh sb="26" eb="28">
      <t>ヒカク</t>
    </rPh>
    <rPh sb="30" eb="31">
      <t>ヒク</t>
    </rPh>
    <rPh sb="32" eb="34">
      <t>スイジュン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</si>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</sst>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D2E948C-2854-42F7-82FB-7E8D7CEFD77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6136-4FED-A369-CA684AA6C0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77237</c:v>
                </c:pt>
                <c:pt idx="1">
                  <c:v>66542</c:v>
                </c:pt>
                <c:pt idx="2">
                  <c:v>78749</c:v>
                </c:pt>
                <c:pt idx="3">
                  <c:v>95325</c:v>
                </c:pt>
                <c:pt idx="4">
                  <c:v>83188</c:v>
                </c:pt>
              </c:numCache>
            </c:numRef>
          </c:val>
          <c:smooth val="0"/>
          <c:extLst>
            <c:ext xmlns:c16="http://schemas.microsoft.com/office/drawing/2014/chart" uri="{C3380CC4-5D6E-409C-BE32-E72D297353CC}">
              <c16:uniqueId val="{00000001-6136-4FED-A369-CA684AA6C0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1.62</c:v>
                </c:pt>
                <c:pt idx="1">
                  <c:v>6.94</c:v>
                </c:pt>
                <c:pt idx="2">
                  <c:v>8.0500000000000007</c:v>
                </c:pt>
                <c:pt idx="3">
                  <c:v>7.4</c:v>
                </c:pt>
                <c:pt idx="4">
                  <c:v>8.69</c:v>
                </c:pt>
              </c:numCache>
            </c:numRef>
          </c:val>
          <c:extLst>
            <c:ext xmlns:c16="http://schemas.microsoft.com/office/drawing/2014/chart" uri="{C3380CC4-5D6E-409C-BE32-E72D297353CC}">
              <c16:uniqueId val="{00000000-07B1-470B-AFCC-061C12EFE9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18.46</c:v>
                </c:pt>
                <c:pt idx="1">
                  <c:v>17.010000000000002</c:v>
                </c:pt>
                <c:pt idx="2">
                  <c:v>16.260000000000002</c:v>
                </c:pt>
                <c:pt idx="3">
                  <c:v>16.78</c:v>
                </c:pt>
                <c:pt idx="4">
                  <c:v>17.55</c:v>
                </c:pt>
              </c:numCache>
            </c:numRef>
          </c:val>
          <c:extLst>
            <c:ext xmlns:c16="http://schemas.microsoft.com/office/drawing/2014/chart" uri="{C3380CC4-5D6E-409C-BE32-E72D297353CC}">
              <c16:uniqueId val="{00000001-07B1-470B-AFCC-061C12EFE9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-2.5299999999999998</c:v>
                </c:pt>
                <c:pt idx="1">
                  <c:v>4.34</c:v>
                </c:pt>
                <c:pt idx="2">
                  <c:v>1.42</c:v>
                </c:pt>
                <c:pt idx="3">
                  <c:v>-0.9</c:v>
                </c:pt>
                <c:pt idx="4">
                  <c:v>2.0499999999999998</c:v>
                </c:pt>
              </c:numCache>
            </c:numRef>
          </c:val>
          <c:smooth val="0"/>
          <c:extLst>
            <c:ext xmlns:c16="http://schemas.microsoft.com/office/drawing/2014/chart" uri="{C3380CC4-5D6E-409C-BE32-E72D297353CC}">
              <c16:uniqueId val="{00000002-07B1-470B-AFCC-061C12EFE9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B41-40B4-AEE1-2BBB811F6F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0.8</c:v>
                </c:pt>
                <c:pt idx="1">
                  <c:v>#N/A</c:v>
                </c:pt>
                <c:pt idx="2">
                  <c:v>0.74</c:v>
                </c:pt>
                <c:pt idx="3">
                  <c:v>#N/A</c:v>
                </c:pt>
                <c:pt idx="4">
                  <c:v>0.68</c:v>
                </c:pt>
                <c:pt idx="5">
                  <c:v>#N/A</c:v>
                </c:pt>
                <c:pt idx="6">
                  <c:v>0.69</c:v>
                </c:pt>
                <c:pt idx="7">
                  <c:v>#N/A</c:v>
                </c:pt>
                <c:pt idx="8">
                  <c:v>0</c:v>
                </c:pt>
                <c:pt idx="9">
                  <c:v>0</c:v>
                </c:pt>
              </c:numCache>
            </c:numRef>
          </c:val>
          <c:extLst>
            <c:ext xmlns:c16="http://schemas.microsoft.com/office/drawing/2014/chart" uri="{C3380CC4-5D6E-409C-BE32-E72D297353CC}">
              <c16:uniqueId val="{00000001-BB41-40B4-AEE1-2BBB811F6F33}"/>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0.1</c:v>
                </c:pt>
                <c:pt idx="4">
                  <c:v>#N/A</c:v>
                </c:pt>
                <c:pt idx="5">
                  <c:v>0.15</c:v>
                </c:pt>
                <c:pt idx="6">
                  <c:v>#N/A</c:v>
                </c:pt>
                <c:pt idx="7">
                  <c:v>0.21</c:v>
                </c:pt>
                <c:pt idx="8">
                  <c:v>#N/A</c:v>
                </c:pt>
                <c:pt idx="9">
                  <c:v>0.17</c:v>
                </c:pt>
              </c:numCache>
            </c:numRef>
          </c:val>
          <c:extLst>
            <c:ext xmlns:c16="http://schemas.microsoft.com/office/drawing/2014/chart" uri="{C3380CC4-5D6E-409C-BE32-E72D297353CC}">
              <c16:uniqueId val="{00000002-BB41-40B4-AEE1-2BBB811F6F3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0.15</c:v>
                </c:pt>
                <c:pt idx="4">
                  <c:v>#N/A</c:v>
                </c:pt>
                <c:pt idx="5">
                  <c:v>0.14000000000000001</c:v>
                </c:pt>
                <c:pt idx="6">
                  <c:v>#N/A</c:v>
                </c:pt>
                <c:pt idx="7">
                  <c:v>0.16</c:v>
                </c:pt>
                <c:pt idx="8">
                  <c:v>#N/A</c:v>
                </c:pt>
                <c:pt idx="9">
                  <c:v>0.17</c:v>
                </c:pt>
              </c:numCache>
            </c:numRef>
          </c:val>
          <c:extLst>
            <c:ext xmlns:c16="http://schemas.microsoft.com/office/drawing/2014/chart" uri="{C3380CC4-5D6E-409C-BE32-E72D297353CC}">
              <c16:uniqueId val="{00000003-BB41-40B4-AEE1-2BBB811F6F33}"/>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0.33</c:v>
                </c:pt>
                <c:pt idx="2">
                  <c:v>#N/A</c:v>
                </c:pt>
                <c:pt idx="3">
                  <c:v>0.33</c:v>
                </c:pt>
                <c:pt idx="4">
                  <c:v>#N/A</c:v>
                </c:pt>
                <c:pt idx="5">
                  <c:v>0.15</c:v>
                </c:pt>
                <c:pt idx="6">
                  <c:v>#N/A</c:v>
                </c:pt>
                <c:pt idx="7">
                  <c:v>0.44</c:v>
                </c:pt>
                <c:pt idx="8">
                  <c:v>#N/A</c:v>
                </c:pt>
                <c:pt idx="9">
                  <c:v>0.41</c:v>
                </c:pt>
              </c:numCache>
            </c:numRef>
          </c:val>
          <c:extLst>
            <c:ext xmlns:c16="http://schemas.microsoft.com/office/drawing/2014/chart" uri="{C3380CC4-5D6E-409C-BE32-E72D297353CC}">
              <c16:uniqueId val="{00000004-BB41-40B4-AEE1-2BBB811F6F33}"/>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0.28000000000000003</c:v>
                </c:pt>
                <c:pt idx="4">
                  <c:v>#N/A</c:v>
                </c:pt>
                <c:pt idx="5">
                  <c:v>1</c:v>
                </c:pt>
                <c:pt idx="6">
                  <c:v>#N/A</c:v>
                </c:pt>
                <c:pt idx="7">
                  <c:v>1.49</c:v>
                </c:pt>
                <c:pt idx="8">
                  <c:v>#N/A</c:v>
                </c:pt>
                <c:pt idx="9">
                  <c:v>1.76</c:v>
                </c:pt>
              </c:numCache>
            </c:numRef>
          </c:val>
          <c:extLst>
            <c:ext xmlns:c16="http://schemas.microsoft.com/office/drawing/2014/chart" uri="{C3380CC4-5D6E-409C-BE32-E72D297353CC}">
              <c16:uniqueId val="{00000005-BB41-40B4-AEE1-2BBB811F6F33}"/>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2.77</c:v>
                </c:pt>
                <c:pt idx="2">
                  <c:v>#N/A</c:v>
                </c:pt>
                <c:pt idx="3">
                  <c:v>3.1</c:v>
                </c:pt>
                <c:pt idx="4">
                  <c:v>#N/A</c:v>
                </c:pt>
                <c:pt idx="5">
                  <c:v>2.93</c:v>
                </c:pt>
                <c:pt idx="6">
                  <c:v>#N/A</c:v>
                </c:pt>
                <c:pt idx="7">
                  <c:v>2.64</c:v>
                </c:pt>
                <c:pt idx="8">
                  <c:v>#N/A</c:v>
                </c:pt>
                <c:pt idx="9">
                  <c:v>1.97</c:v>
                </c:pt>
              </c:numCache>
            </c:numRef>
          </c:val>
          <c:extLst>
            <c:ext xmlns:c16="http://schemas.microsoft.com/office/drawing/2014/chart" uri="{C3380CC4-5D6E-409C-BE32-E72D297353CC}">
              <c16:uniqueId val="{00000006-BB41-40B4-AEE1-2BBB811F6F3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10.48</c:v>
                </c:pt>
                <c:pt idx="2">
                  <c:v>#N/A</c:v>
                </c:pt>
                <c:pt idx="3">
                  <c:v>10.75</c:v>
                </c:pt>
                <c:pt idx="4">
                  <c:v>#N/A</c:v>
                </c:pt>
                <c:pt idx="5">
                  <c:v>8.3699999999999992</c:v>
                </c:pt>
                <c:pt idx="6">
                  <c:v>#N/A</c:v>
                </c:pt>
                <c:pt idx="7">
                  <c:v>9.31</c:v>
                </c:pt>
                <c:pt idx="8">
                  <c:v>#N/A</c:v>
                </c:pt>
                <c:pt idx="9">
                  <c:v>7.06</c:v>
                </c:pt>
              </c:numCache>
            </c:numRef>
          </c:val>
          <c:extLst>
            <c:ext xmlns:c16="http://schemas.microsoft.com/office/drawing/2014/chart" uri="{C3380CC4-5D6E-409C-BE32-E72D297353CC}">
              <c16:uniqueId val="{00000007-BB41-40B4-AEE1-2BBB811F6F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2.41</c:v>
                </c:pt>
                <c:pt idx="2">
                  <c:v>#N/A</c:v>
                </c:pt>
                <c:pt idx="3">
                  <c:v>7.68</c:v>
                </c:pt>
                <c:pt idx="4">
                  <c:v>#N/A</c:v>
                </c:pt>
                <c:pt idx="5">
                  <c:v>8.73</c:v>
                </c:pt>
                <c:pt idx="6">
                  <c:v>#N/A</c:v>
                </c:pt>
                <c:pt idx="7">
                  <c:v>8.09</c:v>
                </c:pt>
                <c:pt idx="8">
                  <c:v>#N/A</c:v>
                </c:pt>
                <c:pt idx="9">
                  <c:v>8.68</c:v>
                </c:pt>
              </c:numCache>
            </c:numRef>
          </c:val>
          <c:extLst>
            <c:ext xmlns:c16="http://schemas.microsoft.com/office/drawing/2014/chart" uri="{C3380CC4-5D6E-409C-BE32-E72D297353CC}">
              <c16:uniqueId val="{00000008-BB41-40B4-AEE1-2BBB811F6F3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32.79</c:v>
                </c:pt>
                <c:pt idx="2">
                  <c:v>#N/A</c:v>
                </c:pt>
                <c:pt idx="3">
                  <c:v>34.14</c:v>
                </c:pt>
                <c:pt idx="4">
                  <c:v>#N/A</c:v>
                </c:pt>
                <c:pt idx="5">
                  <c:v>31.92</c:v>
                </c:pt>
                <c:pt idx="6">
                  <c:v>#N/A</c:v>
                </c:pt>
                <c:pt idx="7">
                  <c:v>34.64</c:v>
                </c:pt>
                <c:pt idx="8">
                  <c:v>#N/A</c:v>
                </c:pt>
                <c:pt idx="9">
                  <c:v>31.35</c:v>
                </c:pt>
              </c:numCache>
            </c:numRef>
          </c:val>
          <c:extLst>
            <c:ext xmlns:c16="http://schemas.microsoft.com/office/drawing/2014/chart" uri="{C3380CC4-5D6E-409C-BE32-E72D297353CC}">
              <c16:uniqueId val="{00000009-BB41-40B4-AEE1-2BBB811F6F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5226</c:v>
                </c:pt>
                <c:pt idx="5">
                  <c:v>5391</c:v>
                </c:pt>
                <c:pt idx="8">
                  <c:v>5995</c:v>
                </c:pt>
                <c:pt idx="11">
                  <c:v>6064</c:v>
                </c:pt>
                <c:pt idx="14">
                  <c:v>6076</c:v>
                </c:pt>
              </c:numCache>
            </c:numRef>
          </c:val>
          <c:extLst>
            <c:ext xmlns:c16="http://schemas.microsoft.com/office/drawing/2014/chart" uri="{C3380CC4-5D6E-409C-BE32-E72D297353CC}">
              <c16:uniqueId val="{00000000-C124-44B8-A95A-0FC7A038EE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24-44B8-A95A-0FC7A038EE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c:v>
                </c:pt>
                <c:pt idx="3">
                  <c:v>0</c:v>
                </c:pt>
                <c:pt idx="6">
                  <c:v>0</c:v>
                </c:pt>
                <c:pt idx="9">
                  <c:v>0</c:v>
                </c:pt>
                <c:pt idx="12">
                  <c:v>0</c:v>
                </c:pt>
              </c:numCache>
            </c:numRef>
          </c:val>
          <c:extLst>
            <c:ext xmlns:c16="http://schemas.microsoft.com/office/drawing/2014/chart" uri="{C3380CC4-5D6E-409C-BE32-E72D297353CC}">
              <c16:uniqueId val="{00000002-C124-44B8-A95A-0FC7A038EE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83</c:v>
                </c:pt>
                <c:pt idx="3">
                  <c:v>84</c:v>
                </c:pt>
                <c:pt idx="6">
                  <c:v>113</c:v>
                </c:pt>
                <c:pt idx="9">
                  <c:v>165</c:v>
                </c:pt>
                <c:pt idx="12">
                  <c:v>144</c:v>
                </c:pt>
              </c:numCache>
            </c:numRef>
          </c:val>
          <c:extLst>
            <c:ext xmlns:c16="http://schemas.microsoft.com/office/drawing/2014/chart" uri="{C3380CC4-5D6E-409C-BE32-E72D297353CC}">
              <c16:uniqueId val="{00000003-C124-44B8-A95A-0FC7A038EE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1428</c:v>
                </c:pt>
                <c:pt idx="3">
                  <c:v>1340</c:v>
                </c:pt>
                <c:pt idx="6">
                  <c:v>1425</c:v>
                </c:pt>
                <c:pt idx="9">
                  <c:v>1378</c:v>
                </c:pt>
                <c:pt idx="12">
                  <c:v>1276</c:v>
                </c:pt>
              </c:numCache>
            </c:numRef>
          </c:val>
          <c:extLst>
            <c:ext xmlns:c16="http://schemas.microsoft.com/office/drawing/2014/chart" uri="{C3380CC4-5D6E-409C-BE32-E72D297353CC}">
              <c16:uniqueId val="{00000004-C124-44B8-A95A-0FC7A038EE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24-44B8-A95A-0FC7A038EE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24-44B8-A95A-0FC7A038EE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4296</c:v>
                </c:pt>
                <c:pt idx="3">
                  <c:v>4772</c:v>
                </c:pt>
                <c:pt idx="6">
                  <c:v>5629</c:v>
                </c:pt>
                <c:pt idx="9">
                  <c:v>5818</c:v>
                </c:pt>
                <c:pt idx="12">
                  <c:v>5991</c:v>
                </c:pt>
              </c:numCache>
            </c:numRef>
          </c:val>
          <c:extLst>
            <c:ext xmlns:c16="http://schemas.microsoft.com/office/drawing/2014/chart" uri="{C3380CC4-5D6E-409C-BE32-E72D297353CC}">
              <c16:uniqueId val="{00000007-C124-44B8-A95A-0FC7A038EE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599</c:v>
                </c:pt>
                <c:pt idx="2">
                  <c:v>#N/A</c:v>
                </c:pt>
                <c:pt idx="3">
                  <c:v>#N/A</c:v>
                </c:pt>
                <c:pt idx="4">
                  <c:v>805</c:v>
                </c:pt>
                <c:pt idx="5">
                  <c:v>#N/A</c:v>
                </c:pt>
                <c:pt idx="6">
                  <c:v>#N/A</c:v>
                </c:pt>
                <c:pt idx="7">
                  <c:v>1172</c:v>
                </c:pt>
                <c:pt idx="8">
                  <c:v>#N/A</c:v>
                </c:pt>
                <c:pt idx="9">
                  <c:v>#N/A</c:v>
                </c:pt>
                <c:pt idx="10">
                  <c:v>1297</c:v>
                </c:pt>
                <c:pt idx="11">
                  <c:v>#N/A</c:v>
                </c:pt>
                <c:pt idx="12">
                  <c:v>#N/A</c:v>
                </c:pt>
                <c:pt idx="13">
                  <c:v>1335</c:v>
                </c:pt>
                <c:pt idx="14">
                  <c:v>#N/A</c:v>
                </c:pt>
              </c:numCache>
            </c:numRef>
          </c:val>
          <c:smooth val="0"/>
          <c:extLst>
            <c:ext xmlns:c16="http://schemas.microsoft.com/office/drawing/2014/chart" uri="{C3380CC4-5D6E-409C-BE32-E72D297353CC}">
              <c16:uniqueId val="{00000008-C124-44B8-A95A-0FC7A038EE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46574</c:v>
                </c:pt>
                <c:pt idx="5">
                  <c:v>45508</c:v>
                </c:pt>
                <c:pt idx="8">
                  <c:v>43870</c:v>
                </c:pt>
                <c:pt idx="11">
                  <c:v>41869</c:v>
                </c:pt>
                <c:pt idx="14">
                  <c:v>39630</c:v>
                </c:pt>
              </c:numCache>
            </c:numRef>
          </c:val>
          <c:extLst>
            <c:ext xmlns:c16="http://schemas.microsoft.com/office/drawing/2014/chart" uri="{C3380CC4-5D6E-409C-BE32-E72D297353CC}">
              <c16:uniqueId val="{00000000-F6F3-46B4-B073-E98FAA1A32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673</c:v>
                </c:pt>
                <c:pt idx="5">
                  <c:v>592</c:v>
                </c:pt>
                <c:pt idx="8">
                  <c:v>509</c:v>
                </c:pt>
                <c:pt idx="11">
                  <c:v>420</c:v>
                </c:pt>
                <c:pt idx="14">
                  <c:v>422</c:v>
                </c:pt>
              </c:numCache>
            </c:numRef>
          </c:val>
          <c:extLst>
            <c:ext xmlns:c16="http://schemas.microsoft.com/office/drawing/2014/chart" uri="{C3380CC4-5D6E-409C-BE32-E72D297353CC}">
              <c16:uniqueId val="{00000001-F6F3-46B4-B073-E98FAA1A32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12557</c:v>
                </c:pt>
                <c:pt idx="5">
                  <c:v>14058</c:v>
                </c:pt>
                <c:pt idx="8">
                  <c:v>16893</c:v>
                </c:pt>
                <c:pt idx="11">
                  <c:v>18765</c:v>
                </c:pt>
                <c:pt idx="14">
                  <c:v>18917</c:v>
                </c:pt>
              </c:numCache>
            </c:numRef>
          </c:val>
          <c:extLst>
            <c:ext xmlns:c16="http://schemas.microsoft.com/office/drawing/2014/chart" uri="{C3380CC4-5D6E-409C-BE32-E72D297353CC}">
              <c16:uniqueId val="{00000002-F6F3-46B4-B073-E98FAA1A32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F3-46B4-B073-E98FAA1A32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F3-46B4-B073-E98FAA1A32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F3-46B4-B073-E98FAA1A32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4780</c:v>
                </c:pt>
                <c:pt idx="3">
                  <c:v>4585</c:v>
                </c:pt>
                <c:pt idx="6">
                  <c:v>4332</c:v>
                </c:pt>
                <c:pt idx="9">
                  <c:v>4284</c:v>
                </c:pt>
                <c:pt idx="12">
                  <c:v>4382</c:v>
                </c:pt>
              </c:numCache>
            </c:numRef>
          </c:val>
          <c:extLst>
            <c:ext xmlns:c16="http://schemas.microsoft.com/office/drawing/2014/chart" uri="{C3380CC4-5D6E-409C-BE32-E72D297353CC}">
              <c16:uniqueId val="{00000006-F6F3-46B4-B073-E98FAA1A32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975</c:v>
                </c:pt>
                <c:pt idx="3">
                  <c:v>1204</c:v>
                </c:pt>
                <c:pt idx="6">
                  <c:v>1087</c:v>
                </c:pt>
                <c:pt idx="9">
                  <c:v>961</c:v>
                </c:pt>
                <c:pt idx="12">
                  <c:v>817</c:v>
                </c:pt>
              </c:numCache>
            </c:numRef>
          </c:val>
          <c:extLst>
            <c:ext xmlns:c16="http://schemas.microsoft.com/office/drawing/2014/chart" uri="{C3380CC4-5D6E-409C-BE32-E72D297353CC}">
              <c16:uniqueId val="{00000007-F6F3-46B4-B073-E98FAA1A32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10747</c:v>
                </c:pt>
                <c:pt idx="3">
                  <c:v>9732</c:v>
                </c:pt>
                <c:pt idx="6">
                  <c:v>8775</c:v>
                </c:pt>
                <c:pt idx="9">
                  <c:v>7725</c:v>
                </c:pt>
                <c:pt idx="12">
                  <c:v>9036</c:v>
                </c:pt>
              </c:numCache>
            </c:numRef>
          </c:val>
          <c:extLst>
            <c:ext xmlns:c16="http://schemas.microsoft.com/office/drawing/2014/chart" uri="{C3380CC4-5D6E-409C-BE32-E72D297353CC}">
              <c16:uniqueId val="{00000008-F6F3-46B4-B073-E98FAA1A32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6F3-46B4-B073-E98FAA1A32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34189</c:v>
                </c:pt>
                <c:pt idx="3">
                  <c:v>33971</c:v>
                </c:pt>
                <c:pt idx="6">
                  <c:v>32980</c:v>
                </c:pt>
                <c:pt idx="9">
                  <c:v>32071</c:v>
                </c:pt>
                <c:pt idx="12">
                  <c:v>29711</c:v>
                </c:pt>
              </c:numCache>
            </c:numRef>
          </c:val>
          <c:extLst>
            <c:ext xmlns:c16="http://schemas.microsoft.com/office/drawing/2014/chart" uri="{C3380CC4-5D6E-409C-BE32-E72D297353CC}">
              <c16:uniqueId val="{0000000A-F6F3-46B4-B073-E98FAA1A32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F3-46B4-B073-E98FAA1A32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4380</c:v>
                </c:pt>
                <c:pt idx="1">
                  <c:v>4382</c:v>
                </c:pt>
                <c:pt idx="2">
                  <c:v>4582</c:v>
                </c:pt>
              </c:numCache>
            </c:numRef>
          </c:val>
          <c:extLst>
            <c:ext xmlns:c16="http://schemas.microsoft.com/office/drawing/2014/chart" uri="{C3380CC4-5D6E-409C-BE32-E72D297353CC}">
              <c16:uniqueId val="{00000000-F38E-4064-9655-9CF46BD98D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2252</c:v>
                </c:pt>
                <c:pt idx="1">
                  <c:v>2273</c:v>
                </c:pt>
                <c:pt idx="2">
                  <c:v>2432</c:v>
                </c:pt>
              </c:numCache>
            </c:numRef>
          </c:val>
          <c:extLst>
            <c:ext xmlns:c16="http://schemas.microsoft.com/office/drawing/2014/chart" uri="{C3380CC4-5D6E-409C-BE32-E72D297353CC}">
              <c16:uniqueId val="{00000001-F38E-4064-9655-9CF46BD98D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10857</c:v>
                </c:pt>
                <c:pt idx="1">
                  <c:v>12484</c:v>
                </c:pt>
                <c:pt idx="2">
                  <c:v>12202</c:v>
                </c:pt>
              </c:numCache>
            </c:numRef>
          </c:val>
          <c:extLst>
            <c:ext xmlns:c16="http://schemas.microsoft.com/office/drawing/2014/chart" uri="{C3380CC4-5D6E-409C-BE32-E72D297353CC}">
              <c16:uniqueId val="{00000002-F38E-4064-9655-9CF46BD98D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{D5BD938D-EC39-4933-9E9C-DDBFD78637A7}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60D-4962-843D-12BAADB6AB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{7485F961-4262-4CAE-A8A7-330314663CD4}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0D-4962-843D-12BAADB6AB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{D06DC5EB-AB88-45B6-9CAB-BA8219D0EED8}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0D-4962-843D-12BAADB6AB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{C17C6F7D-CEEC-4F4B-852B-F1BCFAA03EB6}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0D-4962-843D-12BAADB6AB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{698A690D-B87D-4F89-8253-5D4BBE632212}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0D-4962-843D-12BAADB6AB2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{3D17D2E7-BE16-474F-89B8-72A204C00B2D}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60D-4962-843D-12BAADB6AB2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{450F20CB-7B6E-4CDF-8582-1833134A9403}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60D-4962-843D-12BAADB6AB2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{160F0E40-D914-4085-BE1B-4E900F058796}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60D-4962-843D-12BAADB6AB2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{759DA9E3-6E54-4662-85CC-637907D111CE}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60D-4962-843D-12BAADB6AB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62</c:v>
                </c:pt>
                <c:pt idx="16">
                  <c:v>63.1</c:v>
                </c:pt>
                <c:pt idx="24">
                  <c:v>64.599999999999994</c:v>
                </c:pt>
                <c:pt idx="32">
                  <c:v>65.900000000000006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60D-4962-843D-12BAADB6AB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{983A9663-6972-4CB5-AEE0-6B6B56E6A81B}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60D-4962-843D-12BAADB6AB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{6477AD29-7417-492E-B094-151FF7A98FD1}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0D-4962-843D-12BAADB6AB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{C0E7E8E5-26A2-4036-B817-B4E1F951145A}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0D-4962-843D-12BAADB6AB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{1DEAE313-CE0A-48E1-B274-7C9668BDF297}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0D-4962-843D-12BAADB6AB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{78526EA6-6597-4A30-92D4-261C6713965D}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0D-4962-843D-12BAADB6AB2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{5ADC77CA-29B6-4514-9E9A-2ED1EE3D5447}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60D-4962-843D-12BAADB6AB2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{F153F444-ADDA-4955-9C4C-EDF85194A7B7}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60D-4962-843D-12BAADB6AB2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{8541A2F4-BE05-4098-8B6F-62F3267B47C6}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60D-4962-843D-12BAADB6AB2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{5B09DECD-4018-452E-B4BB-7EB6B9E7EB2E}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60D-4962-843D-12BAADB6AB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360D-4962-843D-12BAADB6AB2F}"/>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{843F5EB3-2FB2-43AF-B9C2-9152BB351904}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64C-4D53-BD87-A083FAA4A3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{67A88BAF-56B3-41B4-BF8D-B9F2DA6F25C7}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4C-4D53-BD87-A083FAA4A3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{C36A4902-8DB4-4E8E-B305-402AB501239E}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4C-4D53-BD87-A083FAA4A3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{11B51FAE-955C-406B-9A0E-F0BE0A5B3280}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4C-4D53-BD87-A083FAA4A3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{DB389CA6-82D3-41EB-8C6B-4755652AD89A}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4C-4D53-BD87-A083FAA4A3C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{5519FF01-B9F8-4DA5-ACF8-C681756D88CD}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64C-4D53-BD87-A083FAA4A3C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{AA303E64-8DB1-4A74-9A5C-E3A9A5926C7C}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64C-4D53-BD87-A083FAA4A3C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{89C619F5-D9ED-42FA-902F-346B8AEE0516}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64C-4D53-BD87-A083FAA4A3C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{B44B1C6E-C9DC-44BA-82EE-BCBCE77849A6}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64C-4D53-BD87-A083FAA4A3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3.7</c:v>
                </c:pt>
                <c:pt idx="16">
                  <c:v>4.0999999999999996</c:v>
                </c:pt>
                <c:pt idx="24">
                  <c:v>5.3</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64C-4D53-BD87-A083FAA4A3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{AC8112CC-0BF9-41C2-B620-3B11135B66F7}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64C-4D53-BD87-A083FAA4A3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{515B6F11-848C-4CC3-8F76-7EC1FFB9E931}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4C-4D53-BD87-A083FAA4A3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{789BCB3A-2532-4858-84D0-3B44DD0779C7}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4C-4D53-BD87-A083FAA4A3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{EE5EC9BB-C357-4C39-B6A9-73983A47110C}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4C-4D53-BD87-A083FAA4A3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{621752C3-A2E7-455E-819D-52AA1E42C0F5}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4C-4D53-BD87-A083FAA4A3C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{BFDBF41F-B777-4F06-8B74-A592F7439479}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64C-4D53-BD87-A083FAA4A3C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{31E0029B-68F2-418E-ACC6-5C733BE28B73}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64C-4D53-BD87-A083FAA4A3C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{48FAE794-011B-4975-9A15-BBB793413FCD}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64C-4D53-BD87-A083FAA4A3C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{6836AFF0-CC15-4130-B6ED-E2CE9FB1E3EB}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64C-4D53-BD87-A083FAA4A3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464C-4D53-BD87-A083FAA4A3C8}"/>
            </c:ext>
          </c:extLst>
        </c:ser>
        <c:dLbls>
          <c:showLegendKey val="0"/>
          <c:showVal val="1"/>
          <c:showCatName val="0"/>
          <c:showSerName val="0"/>
          <c:showPercent val="0"/>
          <c:showBubbleSize val="0"/>
        </c:dLbls>
        <c:axId val="84219776"/>
        <c:axId val="84234240"/>
      </c:scatterChart>
      <c:valAx>
        <c:axId val="84219776"/>
        <c:scaling>
          <c:orientation val="maxMin"/>
          <c:max val="8.4"/>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実質公債費比率の分子は令和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38</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百万円増加した。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年度同意分の合併特例債</a:t>
          </a:r>
          <a:r>
            <a:rPr kumimoji="1" lang="ja-JP" altLang="ja-JP" sz="1100" b="0" i="0" u="none" strike="noStrike" kern="0" cap="none" spc="0" normalizeH="0" baseline="0" noProof="0">
              <a:ln>
                <a:noFill/>
              </a:ln>
              <a:solidFill>
                <a:prstClr val="black"/>
              </a:solidFill>
              <a:effectLst/>
              <a:uLnTx/>
              <a:uFillTx/>
              <a:latin typeface="+mn-lt"/>
              <a:ea typeface="+mn-ea"/>
              <a:cs typeface="+mn-cs"/>
            </a:rPr>
            <a:t>の償還が</a:t>
          </a:r>
          <a:r>
            <a:rPr kumimoji="1" lang="ja-JP" altLang="en-US" sz="1100" b="0" i="0" u="none" strike="noStrike" kern="0" cap="none" spc="0" normalizeH="0" baseline="0" noProof="0">
              <a:ln>
                <a:noFill/>
              </a:ln>
              <a:solidFill>
                <a:prstClr val="black"/>
              </a:solidFill>
              <a:effectLst/>
              <a:uLnTx/>
              <a:uFillTx/>
              <a:latin typeface="+mn-lt"/>
              <a:ea typeface="+mn-ea"/>
              <a:cs typeface="+mn-cs"/>
            </a:rPr>
            <a:t>本格化</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したこと等が主な要因である。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また、過疎対策事業債や合併特例債など交付税措置率の有利な地方債の活用により、元利償還金が増加したこと等も影響している。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大規模事業や災害復旧事業の実施に伴い、中期的に悪化する見込みであるが、中長期財政計画等に基づいた計画的な地方債の発行・抑制に努め、今後も過重な負担とならないよう、元利償還金などの縮減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当市では、満期一括償還地方債の借入を行っていない。</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令和元年度は、平成</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a:t>
          </a:r>
          <a:r>
            <a:rPr kumimoji="1" lang="en-US" altLang="ja-JP" sz="1050" b="0" i="0" u="none" strike="noStrike" kern="0" cap="none" spc="0" normalizeH="0" baseline="0" noProof="0">
              <a:ln>
                <a:noFill/>
              </a:ln>
              <a:solidFill>
                <a:prstClr val="black"/>
              </a:solidFill>
              <a:effectLst/>
              <a:uLnTx/>
              <a:uFillTx/>
              <a:latin typeface="+mn-lt"/>
              <a:ea typeface="+mn-ea"/>
              <a:cs typeface="+mn-cs"/>
            </a:rPr>
            <a:t>7</a:t>
          </a:r>
          <a:r>
            <a:rPr kumimoji="1" lang="ja-JP" altLang="ja-JP" sz="1050" b="0" i="0" u="none" strike="noStrike" kern="0" cap="none" spc="0" normalizeH="0" baseline="0" noProof="0">
              <a:ln>
                <a:noFill/>
              </a:ln>
              <a:solidFill>
                <a:prstClr val="black"/>
              </a:solidFill>
              <a:effectLst/>
              <a:uLnTx/>
              <a:uFillTx/>
              <a:latin typeface="+mn-lt"/>
              <a:ea typeface="+mn-ea"/>
              <a:cs typeface="+mn-cs"/>
            </a:rPr>
            <a:t>月豪雨災害に係る災害復旧債の借入れの本格化に伴い増加となっていた。しかしながら、令和</a:t>
          </a:r>
          <a:r>
            <a:rPr kumimoji="1" lang="en-US" altLang="ja-JP" sz="1050" b="0" i="0" u="none" strike="noStrike" kern="0" cap="none" spc="0" normalizeH="0" baseline="0" noProof="0">
              <a:ln>
                <a:noFill/>
              </a:ln>
              <a:solidFill>
                <a:prstClr val="black"/>
              </a:solidFill>
              <a:effectLst/>
              <a:uLnTx/>
              <a:uFillTx/>
              <a:latin typeface="+mn-lt"/>
              <a:ea typeface="+mn-ea"/>
              <a:cs typeface="+mn-cs"/>
            </a:rPr>
            <a:t>2</a:t>
          </a:r>
          <a:r>
            <a:rPr kumimoji="1" lang="ja-JP" altLang="ja-JP" sz="1050" b="0" i="0" u="none" strike="noStrike" kern="0" cap="none" spc="0" normalizeH="0" baseline="0" noProof="0">
              <a:ln>
                <a:noFill/>
              </a:ln>
              <a:solidFill>
                <a:prstClr val="black"/>
              </a:solidFill>
              <a:effectLst/>
              <a:uLnTx/>
              <a:uFillTx/>
              <a:latin typeface="+mn-lt"/>
              <a:ea typeface="+mn-ea"/>
              <a:cs typeface="+mn-cs"/>
            </a:rPr>
            <a:t>年度</a:t>
          </a:r>
          <a:r>
            <a:rPr kumimoji="1" lang="ja-JP" altLang="en-US" sz="1050" b="0" i="0" u="none" strike="noStrike" kern="0" cap="none" spc="0" normalizeH="0" baseline="0" noProof="0">
              <a:ln>
                <a:noFill/>
              </a:ln>
              <a:solidFill>
                <a:prstClr val="black"/>
              </a:solidFill>
              <a:effectLst/>
              <a:uLnTx/>
              <a:uFillTx/>
              <a:latin typeface="+mn-lt"/>
              <a:ea typeface="+mn-ea"/>
              <a:cs typeface="+mn-cs"/>
            </a:rPr>
            <a:t>以降</a:t>
          </a:r>
          <a:r>
            <a:rPr kumimoji="1" lang="ja-JP" altLang="ja-JP" sz="1050" b="0" i="0" u="none" strike="noStrike" kern="0" cap="none" spc="0" normalizeH="0" baseline="0" noProof="0">
              <a:ln>
                <a:noFill/>
              </a:ln>
              <a:solidFill>
                <a:prstClr val="black"/>
              </a:solidFill>
              <a:effectLst/>
              <a:uLnTx/>
              <a:uFillTx/>
              <a:latin typeface="+mn-lt"/>
              <a:ea typeface="+mn-ea"/>
              <a:cs typeface="+mn-cs"/>
            </a:rPr>
            <a:t>は平成</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a:t>
          </a:r>
          <a:r>
            <a:rPr kumimoji="1" lang="en-US" altLang="ja-JP" sz="1050" b="0" i="0" u="none" strike="noStrike" kern="0" cap="none" spc="0" normalizeH="0" baseline="0" noProof="0">
              <a:ln>
                <a:noFill/>
              </a:ln>
              <a:solidFill>
                <a:prstClr val="black"/>
              </a:solidFill>
              <a:effectLst/>
              <a:uLnTx/>
              <a:uFillTx/>
              <a:latin typeface="+mn-lt"/>
              <a:ea typeface="+mn-ea"/>
              <a:cs typeface="+mn-cs"/>
            </a:rPr>
            <a:t>7</a:t>
          </a:r>
          <a:r>
            <a:rPr kumimoji="1" lang="ja-JP" altLang="ja-JP" sz="1050" b="0" i="0" u="none" strike="noStrike" kern="0" cap="none" spc="0" normalizeH="0" baseline="0" noProof="0">
              <a:ln>
                <a:noFill/>
              </a:ln>
              <a:solidFill>
                <a:prstClr val="black"/>
              </a:solidFill>
              <a:effectLst/>
              <a:uLnTx/>
              <a:uFillTx/>
              <a:latin typeface="+mn-lt"/>
              <a:ea typeface="+mn-ea"/>
              <a:cs typeface="+mn-cs"/>
            </a:rPr>
            <a:t>月豪雨災害に係る復旧事業の進展による借入額の減少</a:t>
          </a:r>
          <a:r>
            <a:rPr kumimoji="1" lang="ja-JP" altLang="en-US" sz="1050" b="0" i="0" u="none" strike="noStrike" kern="0" cap="none" spc="0" normalizeH="0" baseline="0" noProof="0">
              <a:ln>
                <a:noFill/>
              </a:ln>
              <a:solidFill>
                <a:prstClr val="black"/>
              </a:solidFill>
              <a:effectLst/>
              <a:uLnTx/>
              <a:uFillTx/>
              <a:latin typeface="+mn-lt"/>
              <a:ea typeface="+mn-ea"/>
              <a:cs typeface="+mn-cs"/>
            </a:rPr>
            <a:t>や、償還本格化により減少傾向であ</a:t>
          </a:r>
          <a:r>
            <a:rPr kumimoji="1" lang="ja-JP" altLang="ja-JP" sz="1050" b="0" i="0" u="none" strike="noStrike" kern="0" cap="none" spc="0" normalizeH="0" baseline="0" noProof="0">
              <a:ln>
                <a:noFill/>
              </a:ln>
              <a:solidFill>
                <a:prstClr val="black"/>
              </a:solidFill>
              <a:effectLst/>
              <a:uLnTx/>
              <a:uFillTx/>
              <a:latin typeface="+mn-lt"/>
              <a:ea typeface="+mn-ea"/>
              <a:cs typeface="+mn-cs"/>
            </a:rPr>
            <a:t>り、現在高は災害前の水準</a:t>
          </a:r>
          <a:r>
            <a:rPr kumimoji="1" lang="ja-JP" altLang="en-US" sz="1050" b="0" i="0" u="none" strike="noStrike" kern="0" cap="none" spc="0" normalizeH="0" baseline="0" noProof="0">
              <a:ln>
                <a:noFill/>
              </a:ln>
              <a:solidFill>
                <a:prstClr val="black"/>
              </a:solidFill>
              <a:effectLst/>
              <a:uLnTx/>
              <a:uFillTx/>
              <a:latin typeface="+mn-lt"/>
              <a:ea typeface="+mn-ea"/>
              <a:cs typeface="+mn-cs"/>
            </a:rPr>
            <a:t>を下回っている</a:t>
          </a:r>
          <a:r>
            <a:rPr kumimoji="1" lang="ja-JP" altLang="ja-JP" sz="105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a:t>
          </a:r>
          <a:r>
            <a:rPr kumimoji="1" lang="ja-JP" altLang="en-US" sz="1050" b="0" i="0" u="none" strike="noStrike" kern="0" cap="none" spc="0" normalizeH="0" baseline="0" noProof="0">
              <a:ln>
                <a:noFill/>
              </a:ln>
              <a:solidFill>
                <a:prstClr val="black"/>
              </a:solidFill>
              <a:effectLst/>
              <a:uLnTx/>
              <a:uFillTx/>
              <a:latin typeface="+mn-lt"/>
              <a:ea typeface="+mn-ea"/>
              <a:cs typeface="+mn-cs"/>
            </a:rPr>
            <a:t>今後は、令和</a:t>
          </a:r>
          <a:r>
            <a:rPr kumimoji="1" lang="en-US" altLang="ja-JP" sz="1050" b="0" i="0" u="none" strike="noStrike" kern="0" cap="none" spc="0" normalizeH="0" baseline="0" noProof="0">
              <a:ln>
                <a:noFill/>
              </a:ln>
              <a:solidFill>
                <a:prstClr val="black"/>
              </a:solidFill>
              <a:effectLst/>
              <a:uLnTx/>
              <a:uFillTx/>
              <a:latin typeface="+mn-lt"/>
              <a:ea typeface="+mn-ea"/>
              <a:cs typeface="+mn-cs"/>
            </a:rPr>
            <a:t>7</a:t>
          </a:r>
          <a:r>
            <a:rPr kumimoji="1" lang="ja-JP" altLang="en-US" sz="1050" b="0" i="0" u="none" strike="noStrike" kern="0" cap="none" spc="0" normalizeH="0" baseline="0" noProof="0">
              <a:ln>
                <a:noFill/>
              </a:ln>
              <a:solidFill>
                <a:prstClr val="black"/>
              </a:solidFill>
              <a:effectLst/>
              <a:uLnTx/>
              <a:uFillTx/>
              <a:latin typeface="+mn-lt"/>
              <a:ea typeface="+mn-ea"/>
              <a:cs typeface="+mn-cs"/>
            </a:rPr>
            <a:t>年度に完成予定の市立宇和島病院エネルギーセンター建設等に伴う公営企業債残高の増加により、公営企業</a:t>
          </a:r>
          <a:r>
            <a:rPr kumimoji="1" lang="ja-JP" altLang="ja-JP" sz="1050" b="0" i="0" u="none" strike="noStrike" kern="0" cap="none" spc="0" normalizeH="0" baseline="0" noProof="0">
              <a:ln>
                <a:noFill/>
              </a:ln>
              <a:solidFill>
                <a:prstClr val="black"/>
              </a:solidFill>
              <a:effectLst/>
              <a:uLnTx/>
              <a:uFillTx/>
              <a:latin typeface="+mn-lt"/>
              <a:ea typeface="+mn-ea"/>
              <a:cs typeface="+mn-cs"/>
            </a:rPr>
            <a:t>債等繰入見込額が</a:t>
          </a:r>
          <a:r>
            <a:rPr kumimoji="1" lang="ja-JP" altLang="en-US" sz="1050" b="0" i="0" u="none" strike="noStrike" kern="0" cap="none" spc="0" normalizeH="0" baseline="0" noProof="0">
              <a:ln>
                <a:noFill/>
              </a:ln>
              <a:solidFill>
                <a:prstClr val="black"/>
              </a:solidFill>
              <a:effectLst/>
              <a:uLnTx/>
              <a:uFillTx/>
              <a:latin typeface="+mn-lt"/>
              <a:ea typeface="+mn-ea"/>
              <a:cs typeface="+mn-cs"/>
            </a:rPr>
            <a:t>増加</a:t>
          </a:r>
          <a:r>
            <a:rPr kumimoji="1" lang="ja-JP" altLang="ja-JP" sz="1050" b="0" i="0" u="none" strike="noStrike" kern="0" cap="none" spc="0" normalizeH="0" baseline="0" noProof="0">
              <a:ln>
                <a:noFill/>
              </a:ln>
              <a:solidFill>
                <a:prstClr val="black"/>
              </a:solidFill>
              <a:effectLst/>
              <a:uLnTx/>
              <a:uFillTx/>
              <a:latin typeface="+mn-lt"/>
              <a:ea typeface="+mn-ea"/>
              <a:cs typeface="+mn-cs"/>
            </a:rPr>
            <a:t>傾向となる見込みである</a:t>
          </a:r>
          <a:r>
            <a:rPr kumimoji="1" lang="ja-JP" altLang="en-US" sz="1050" b="0" i="0" u="none" strike="noStrike" kern="0" cap="none" spc="0" normalizeH="0" baseline="0" noProof="0">
              <a:ln>
                <a:noFill/>
              </a:ln>
              <a:solidFill>
                <a:prstClr val="black"/>
              </a:solidFill>
              <a:effectLst/>
              <a:uLnTx/>
              <a:uFillTx/>
              <a:latin typeface="+mn-lt"/>
              <a:ea typeface="+mn-ea"/>
              <a:cs typeface="+mn-cs"/>
            </a:rPr>
            <a:t>ものの</a:t>
          </a:r>
          <a:r>
            <a:rPr kumimoji="1" lang="ja-JP"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baseline="0">
              <a:solidFill>
                <a:schemeClr val="dk1"/>
              </a:solidFill>
              <a:effectLst/>
              <a:latin typeface="+mn-lt"/>
              <a:ea typeface="+mn-ea"/>
              <a:cs typeface="+mn-cs"/>
            </a:rPr>
            <a:t>災害対策基金等の積み立てにより充当可能基金が増加（</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6,360</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50.6</a:t>
          </a:r>
          <a:r>
            <a:rPr kumimoji="1" lang="ja-JP" altLang="ja-JP" sz="1100" b="0" i="0" baseline="0">
              <a:solidFill>
                <a:schemeClr val="dk1"/>
              </a:solidFill>
              <a:effectLst/>
              <a:latin typeface="+mn-lt"/>
              <a:ea typeface="+mn-ea"/>
              <a:cs typeface="+mn-cs"/>
            </a:rPr>
            <a:t>％増）しており、</a:t>
          </a:r>
          <a:r>
            <a:rPr kumimoji="1" lang="ja-JP" altLang="ja-JP" sz="1050" b="0" i="0" u="none" strike="noStrike" kern="0" cap="none" spc="0" normalizeH="0" baseline="0" noProof="0">
              <a:ln>
                <a:noFill/>
              </a:ln>
              <a:solidFill>
                <a:prstClr val="black"/>
              </a:solidFill>
              <a:effectLst/>
              <a:uLnTx/>
              <a:uFillTx/>
              <a:latin typeface="+mn-lt"/>
              <a:ea typeface="+mn-ea"/>
              <a:cs typeface="+mn-cs"/>
            </a:rPr>
            <a:t>将来負担は</a:t>
          </a:r>
          <a:r>
            <a:rPr kumimoji="1" lang="ja-JP" altLang="en-US" sz="1050" b="0" i="0" u="none" strike="noStrike" kern="0" cap="none" spc="0" normalizeH="0" baseline="0" noProof="0">
              <a:ln>
                <a:noFill/>
              </a:ln>
              <a:solidFill>
                <a:prstClr val="black"/>
              </a:solidFill>
              <a:effectLst/>
              <a:uLnTx/>
              <a:uFillTx/>
              <a:latin typeface="+mn-lt"/>
              <a:ea typeface="+mn-ea"/>
              <a:cs typeface="+mn-cs"/>
            </a:rPr>
            <a:t>発生しない見込みで</a:t>
          </a:r>
          <a:r>
            <a:rPr kumimoji="1" lang="ja-JP" altLang="ja-JP" sz="1050" b="0" i="0" u="none" strike="noStrike" kern="0" cap="none" spc="0" normalizeH="0" baseline="0" noProof="0">
              <a:ln>
                <a:noFill/>
              </a:ln>
              <a:solidFill>
                <a:prstClr val="black"/>
              </a:solidFill>
              <a:effectLst/>
              <a:uLnTx/>
              <a:uFillTx/>
              <a:latin typeface="+mn-lt"/>
              <a:ea typeface="+mn-ea"/>
              <a:cs typeface="+mn-cs"/>
            </a:rPr>
            <a:t>あ</a:t>
          </a:r>
          <a:r>
            <a:rPr kumimoji="1" lang="ja-JP" altLang="en-US" sz="1050" b="0" i="0" u="none" strike="noStrike" kern="0" cap="none" spc="0" normalizeH="0" baseline="0" noProof="0">
              <a:ln>
                <a:noFill/>
              </a:ln>
              <a:solidFill>
                <a:prstClr val="black"/>
              </a:solidFill>
              <a:effectLst/>
              <a:uLnTx/>
              <a:uFillTx/>
              <a:latin typeface="+mn-lt"/>
              <a:ea typeface="+mn-ea"/>
              <a:cs typeface="+mn-cs"/>
            </a:rPr>
            <a:t>る。</a:t>
          </a:r>
          <a:endParaRPr kumimoji="1" lang="en-US"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引き続き、中長期財政計画等に基づいた計画的な地方債の発行・抑制により、地方債残高の縮減に努めるとともに、市全体の負債が過重とならないよう注意する。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愛媛県宇和島市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定年延長に伴い隔年支給になった退職手当の負担平準化を図るため、財政調整基金を</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200</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百万円積み増ししたことなどにより、</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基金全体としては前年度比</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77</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百万円の増となった。</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公共</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施設</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等整備管理基金等については、将来的に公共施設等の維持更新等に要する経費が増嵩する見込みであるため、今後</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も</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取り崩し</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を</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予定している。</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公共施設等整備管理基金：公共施設等の維持管理、改修、更新及び除去に要する経費の財源に充てる。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教育文化スポーツ振興基金：教育、文化及びスポーツの振興を図るための事業に要する経費の財源に充てる。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産業振興基金：産業振興を図るための事業に要する経費の財源に充てる。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災害対策基金：災害に対する迅速な対応と災害からの早期復興を図るために行う災害復旧等の災害対策に要する経費の財源に充てる。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mn-lt"/>
              <a:ea typeface="+mn-ea"/>
              <a:cs typeface="+mn-cs"/>
            </a:rPr>
            <a:t>子ども・子育て応援基金</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0" lang="ja-JP" altLang="en-US" sz="1300" b="0" i="0" u="none" strike="noStrike" kern="0" cap="none" spc="0" normalizeH="0" baseline="0" noProof="0">
              <a:ln>
                <a:noFill/>
              </a:ln>
              <a:solidFill>
                <a:prstClr val="black"/>
              </a:solidFill>
              <a:effectLst/>
              <a:uLnTx/>
              <a:uFillTx/>
              <a:latin typeface="+mn-lt"/>
              <a:ea typeface="+mn-ea"/>
              <a:cs typeface="+mn-cs"/>
            </a:rPr>
            <a:t>結婚から妊娠、出産を経て子育てまでの切れ目のない支援を行い、子どもを健やかに生み育てる環境の整備に要　　　</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その他特定目的基金について、令和</a:t>
          </a:r>
          <a:r>
            <a:rPr kumimoji="1" lang="en-US" altLang="ja-JP" sz="1300" b="0" i="0" u="none" strike="noStrike" kern="0" cap="none" spc="0" normalizeH="0" baseline="0" noProof="0">
              <a:ln>
                <a:noFill/>
              </a:ln>
              <a:solidFill>
                <a:prstClr val="black"/>
              </a:solidFill>
              <a:effectLst/>
              <a:uLnTx/>
              <a:uFillTx/>
              <a:latin typeface="+mn-lt"/>
              <a:ea typeface="+mn-ea"/>
              <a:cs typeface="+mn-cs"/>
            </a:rPr>
            <a:t>4</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年度と比較すると全体で</a:t>
          </a:r>
          <a:r>
            <a:rPr kumimoji="1" lang="en-US" altLang="ja-JP" sz="1300" b="0" i="0" u="none" strike="noStrike" kern="0" cap="none" spc="0" normalizeH="0" baseline="0" noProof="0">
              <a:ln>
                <a:noFill/>
              </a:ln>
              <a:solidFill>
                <a:prstClr val="black"/>
              </a:solidFill>
              <a:effectLst/>
              <a:uLnTx/>
              <a:uFillTx/>
              <a:latin typeface="+mn-lt"/>
              <a:ea typeface="+mn-ea"/>
              <a:cs typeface="+mn-cs"/>
            </a:rPr>
            <a:t>282</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a:t>
          </a:r>
          <a:r>
            <a:rPr kumimoji="1" lang="ja-JP" altLang="en-US" sz="1300" b="0" i="0" u="none" strike="noStrike" kern="0" cap="none" spc="0" normalizeH="0" baseline="0" noProof="0">
              <a:ln>
                <a:noFill/>
              </a:ln>
              <a:solidFill>
                <a:prstClr val="black"/>
              </a:solidFill>
              <a:effectLst/>
              <a:uLnTx/>
              <a:uFillTx/>
              <a:latin typeface="+mn-lt"/>
              <a:ea typeface="+mn-ea"/>
              <a:cs typeface="+mn-cs"/>
            </a:rPr>
            <a:t>減少</a:t>
          </a:r>
          <a:r>
            <a:rPr kumimoji="1" lang="ja-JP" altLang="ja-JP" sz="1300" b="0" i="0" u="none" strike="noStrike" kern="0" cap="none" spc="0" normalizeH="0" baseline="0" noProof="0">
              <a:ln>
                <a:noFill/>
              </a:ln>
              <a:solidFill>
                <a:prstClr val="black"/>
              </a:solidFill>
              <a:effectLst/>
              <a:uLnTx/>
              <a:uFillTx/>
              <a:latin typeface="+mn-lt"/>
              <a:ea typeface="+mn-ea"/>
              <a:cs typeface="+mn-cs"/>
            </a:rPr>
            <a:t>している。これは、</a:t>
          </a:r>
          <a:r>
            <a:rPr kumimoji="1" lang="ja-JP" altLang="en-US" sz="1300" b="0" i="0" u="none" strike="noStrike" kern="0" cap="none" spc="0" normalizeH="0" baseline="0" noProof="0">
              <a:ln>
                <a:noFill/>
              </a:ln>
              <a:solidFill>
                <a:prstClr val="black"/>
              </a:solidFill>
              <a:effectLst/>
              <a:uLnTx/>
              <a:uFillTx/>
              <a:latin typeface="+mn-lt"/>
              <a:ea typeface="+mn-ea"/>
              <a:cs typeface="+mn-cs"/>
            </a:rPr>
            <a:t>公共施設等整備管理基金</a:t>
          </a:r>
          <a:r>
            <a:rPr kumimoji="1" lang="ja-JP" altLang="ja-JP" sz="1300" b="0" i="0" u="none" strike="noStrike" kern="0" cap="none" spc="0" normalizeH="0" baseline="0" noProof="0">
              <a:ln>
                <a:noFill/>
              </a:ln>
              <a:solidFill>
                <a:prstClr val="black"/>
              </a:solidFill>
              <a:effectLst/>
              <a:uLnTx/>
              <a:uFillTx/>
              <a:latin typeface="+mn-lt"/>
              <a:ea typeface="+mn-ea"/>
              <a:cs typeface="+mn-cs"/>
            </a:rPr>
            <a:t>において</a:t>
          </a:r>
          <a:r>
            <a:rPr kumimoji="1" lang="en-US" altLang="ja-JP" sz="1300" b="0" i="0" u="none" strike="noStrike" kern="0" cap="none" spc="0" normalizeH="0" baseline="0" noProof="0">
              <a:ln>
                <a:noFill/>
              </a:ln>
              <a:solidFill>
                <a:prstClr val="black"/>
              </a:solidFill>
              <a:effectLst/>
              <a:uLnTx/>
              <a:uFillTx/>
              <a:latin typeface="+mn-lt"/>
              <a:ea typeface="+mn-ea"/>
              <a:cs typeface="+mn-cs"/>
            </a:rPr>
            <a:t>299</a:t>
          </a:r>
          <a:r>
            <a:rPr kumimoji="1" lang="ja-JP" altLang="ja-JP" sz="1300" b="0" i="0" u="none" strike="noStrike" kern="0" cap="none" spc="0" normalizeH="0" baseline="0" noProof="0">
              <a:ln>
                <a:noFill/>
              </a:ln>
              <a:solidFill>
                <a:prstClr val="black"/>
              </a:solidFill>
              <a:effectLst/>
              <a:uLnTx/>
              <a:uFillTx/>
              <a:latin typeface="+mn-lt"/>
              <a:ea typeface="+mn-ea"/>
              <a:cs typeface="+mn-cs"/>
            </a:rPr>
            <a:t>万円</a:t>
          </a:r>
          <a:r>
            <a:rPr kumimoji="1" lang="ja-JP" altLang="en-US" sz="1300" b="0" i="0" u="none" strike="noStrike" kern="0" cap="none" spc="0" normalizeH="0" baseline="0" noProof="0">
              <a:ln>
                <a:noFill/>
              </a:ln>
              <a:solidFill>
                <a:prstClr val="black"/>
              </a:solidFill>
              <a:effectLst/>
              <a:uLnTx/>
              <a:uFillTx/>
              <a:latin typeface="+mn-lt"/>
              <a:ea typeface="+mn-ea"/>
              <a:cs typeface="+mn-cs"/>
            </a:rPr>
            <a:t>を取り崩し、ふるさとうわじま応援基金</a:t>
          </a:r>
          <a:r>
            <a:rPr kumimoji="1" lang="ja-JP" altLang="ja-JP" sz="1300" b="0" i="0" u="none" strike="noStrike" kern="0" cap="none" spc="0" normalizeH="0" baseline="0" noProof="0">
              <a:ln>
                <a:noFill/>
              </a:ln>
              <a:solidFill>
                <a:prstClr val="black"/>
              </a:solidFill>
              <a:effectLst/>
              <a:uLnTx/>
              <a:uFillTx/>
              <a:latin typeface="+mn-lt"/>
              <a:ea typeface="+mn-ea"/>
              <a:cs typeface="+mn-cs"/>
            </a:rPr>
            <a:t>において</a:t>
          </a:r>
          <a:r>
            <a:rPr kumimoji="1" lang="en-US" altLang="ja-JP" sz="1300" b="0" i="0" u="none" strike="noStrike" kern="0" cap="none" spc="0" normalizeH="0" baseline="0" noProof="0">
              <a:ln>
                <a:noFill/>
              </a:ln>
              <a:solidFill>
                <a:prstClr val="black"/>
              </a:solidFill>
              <a:effectLst/>
              <a:uLnTx/>
              <a:uFillTx/>
              <a:latin typeface="+mn-lt"/>
              <a:ea typeface="+mn-ea"/>
              <a:cs typeface="+mn-cs"/>
            </a:rPr>
            <a:t>134</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百万円を積み立てたことなどによるものである。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公共施設等整備管理基金等については、将来的に公共施設等の維持更新等に要する経費が増嵩する見込みであるため、今後</a:t>
          </a:r>
          <a:r>
            <a:rPr kumimoji="1" lang="ja-JP" altLang="en-US" sz="1300" b="0" i="0" u="none" strike="noStrike" kern="0" cap="none" spc="0" normalizeH="0" baseline="0" noProof="0">
              <a:ln>
                <a:noFill/>
              </a:ln>
              <a:solidFill>
                <a:prstClr val="black"/>
              </a:solidFill>
              <a:effectLst/>
              <a:uLnTx/>
              <a:uFillTx/>
              <a:latin typeface="+mn-lt"/>
              <a:ea typeface="+mn-ea"/>
              <a:cs typeface="+mn-cs"/>
            </a:rPr>
            <a:t>も</a:t>
          </a:r>
          <a:r>
            <a:rPr kumimoji="1" lang="ja-JP" altLang="ja-JP" sz="1300" b="0" i="0" u="none" strike="noStrike" kern="0" cap="none" spc="0" normalizeH="0" baseline="0" noProof="0">
              <a:ln>
                <a:noFill/>
              </a:ln>
              <a:solidFill>
                <a:prstClr val="black"/>
              </a:solidFill>
              <a:effectLst/>
              <a:uLnTx/>
              <a:uFillTx/>
              <a:latin typeface="+mn-lt"/>
              <a:ea typeface="+mn-ea"/>
              <a:cs typeface="+mn-cs"/>
            </a:rPr>
            <a:t>取り崩し</a:t>
          </a:r>
          <a:r>
            <a:rPr kumimoji="1" lang="ja-JP" altLang="en-US" sz="1300" b="0" i="0" u="none" strike="noStrike" kern="0" cap="none" spc="0" normalizeH="0" baseline="0" noProof="0">
              <a:ln>
                <a:noFill/>
              </a:ln>
              <a:solidFill>
                <a:prstClr val="black"/>
              </a:solidFill>
              <a:effectLst/>
              <a:uLnTx/>
              <a:uFillTx/>
              <a:latin typeface="+mn-lt"/>
              <a:ea typeface="+mn-ea"/>
              <a:cs typeface="+mn-cs"/>
            </a:rPr>
            <a:t>を</a:t>
          </a:r>
          <a:r>
            <a:rPr kumimoji="1" lang="ja-JP" altLang="ja-JP" sz="1300" b="0" i="0" u="none" strike="noStrike" kern="0" cap="none" spc="0" normalizeH="0" baseline="0" noProof="0">
              <a:ln>
                <a:noFill/>
              </a:ln>
              <a:solidFill>
                <a:prstClr val="black"/>
              </a:solidFill>
              <a:effectLst/>
              <a:uLnTx/>
              <a:uFillTx/>
              <a:latin typeface="+mn-lt"/>
              <a:ea typeface="+mn-ea"/>
              <a:cs typeface="+mn-cs"/>
            </a:rPr>
            <a:t>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前年度比</a:t>
          </a:r>
          <a:r>
            <a:rPr kumimoji="1" lang="en-US" altLang="ja-JP" sz="1300" b="0" i="0" u="none" strike="noStrike" kern="0" cap="none" spc="0" normalizeH="0" baseline="0" noProof="0">
              <a:ln>
                <a:noFill/>
              </a:ln>
              <a:solidFill>
                <a:prstClr val="black"/>
              </a:solidFill>
              <a:effectLst/>
              <a:uLnTx/>
              <a:uFillTx/>
              <a:latin typeface="+mn-lt"/>
              <a:ea typeface="+mn-ea"/>
              <a:cs typeface="+mn-cs"/>
            </a:rPr>
            <a:t>200</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百万円の増となっている。これは、運用益金（預金利子）</a:t>
          </a:r>
          <a:r>
            <a:rPr kumimoji="1" lang="ja-JP" altLang="en-US" sz="1300" b="0" i="0" u="none" strike="noStrike" kern="0" cap="none" spc="0" normalizeH="0" baseline="0" noProof="0">
              <a:ln>
                <a:noFill/>
              </a:ln>
              <a:solidFill>
                <a:prstClr val="black"/>
              </a:solidFill>
              <a:effectLst/>
              <a:uLnTx/>
              <a:uFillTx/>
              <a:latin typeface="+mn-lt"/>
              <a:ea typeface="+mn-ea"/>
              <a:cs typeface="+mn-cs"/>
            </a:rPr>
            <a:t>のほか、退職手当の負担平準化を図るため</a:t>
          </a:r>
          <a:r>
            <a:rPr kumimoji="1" lang="en-US" altLang="ja-JP" sz="1300" b="0" i="0" u="none" strike="noStrike" kern="0" cap="none" spc="0" normalizeH="0" baseline="0" noProof="0">
              <a:ln>
                <a:noFill/>
              </a:ln>
              <a:solidFill>
                <a:prstClr val="black"/>
              </a:solidFill>
              <a:effectLst/>
              <a:uLnTx/>
              <a:uFillTx/>
              <a:latin typeface="+mn-lt"/>
              <a:ea typeface="+mn-ea"/>
              <a:cs typeface="+mn-cs"/>
            </a:rPr>
            <a:t>200</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百万円積み立てたことによるものである。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他市に比べ財政基盤が弱い本市では、大規模災害による予期せぬ支出等に備え、決算状況を踏まえながら、今後も適正な範囲で維持していくこととしている。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前年度比</a:t>
          </a:r>
          <a:r>
            <a:rPr kumimoji="1" lang="en-US" altLang="ja-JP" sz="1300" b="0" i="0" u="none" strike="noStrike" kern="0" cap="none" spc="0" normalizeH="0" baseline="0" noProof="0">
              <a:ln>
                <a:noFill/>
              </a:ln>
              <a:solidFill>
                <a:prstClr val="black"/>
              </a:solidFill>
              <a:effectLst/>
              <a:uLnTx/>
              <a:uFillTx/>
              <a:latin typeface="+mn-lt"/>
              <a:ea typeface="+mn-ea"/>
              <a:cs typeface="+mn-cs"/>
            </a:rPr>
            <a:t>159</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百万円の増となっている。これは運用益金（預金利子）のほか、国営施設（南予用水）機能保全負担金相当の一括負担予定分を積み立てしたものである。</a:t>
          </a:r>
          <a:r>
            <a:rPr kumimoji="1" lang="ja-JP" altLang="en-US" sz="1300" b="0" i="0" u="none" strike="noStrike" kern="0" cap="none" spc="0" normalizeH="0" baseline="0" noProof="0">
              <a:ln>
                <a:noFill/>
              </a:ln>
              <a:solidFill>
                <a:prstClr val="black"/>
              </a:solidFill>
              <a:effectLst/>
              <a:uLnTx/>
              <a:uFillTx/>
              <a:latin typeface="+mn-lt"/>
              <a:ea typeface="+mn-ea"/>
              <a:cs typeface="+mn-cs"/>
            </a:rPr>
            <a:t>また、臨時財政対策債を償還するための基金の積立てに要する経費として交付された普通交付税（臨時財政対策債償還基金費）を</a:t>
          </a:r>
          <a:r>
            <a:rPr kumimoji="1" lang="en-US" altLang="ja-JP" sz="1300" b="0" i="0" u="none" strike="noStrike" kern="0" cap="none" spc="0" normalizeH="0" baseline="0" noProof="0">
              <a:ln>
                <a:noFill/>
              </a:ln>
              <a:solidFill>
                <a:prstClr val="black"/>
              </a:solidFill>
              <a:effectLst/>
              <a:uLnTx/>
              <a:uFillTx/>
              <a:latin typeface="+mn-lt"/>
              <a:ea typeface="+mn-ea"/>
              <a:cs typeface="+mn-cs"/>
            </a:rPr>
            <a:t>101</a:t>
          </a:r>
          <a:r>
            <a:rPr kumimoji="1" lang="ja-JP" altLang="en-US" sz="1300" b="0" i="0" u="none" strike="noStrike" kern="0" cap="none" spc="0" normalizeH="0" baseline="0" noProof="0">
              <a:ln>
                <a:noFill/>
              </a:ln>
              <a:solidFill>
                <a:prstClr val="black"/>
              </a:solidFill>
              <a:effectLst/>
              <a:uLnTx/>
              <a:uFillTx/>
              <a:latin typeface="+mn-lt"/>
              <a:ea typeface="+mn-ea"/>
              <a:cs typeface="+mn-cs"/>
            </a:rPr>
            <a:t>百万円積み立てたものである。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26</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年度から令和</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年度まで実施予定となっている国営施設</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南予用水</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機能保全事業にかかる負担金相当の一括負担予定分を、数年に分けて積み立てをしており、今後も計画的に積み立てることとしている。</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mn-lt"/>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また、令和</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年度と</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年度に臨時財政対策債を償還するために措置された普通交付税を原資に積立を行っており、今後計画的に取り崩すこととしている。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4351856-567F-490B-A1F8-2397C85FA5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A76D007-5269-4B68-B719-D624BAF8D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0E81DAB-078D-4278-AFBC-32F2A83E3EEA}"/>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ECC97EF-E282-4645-AB80-F110F2A60ABD}"/>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19772AD-03F0-4139-8098-88D1FC4638F1}"/>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9451B92-4C00-401F-8899-1B99E8B2C93D}"/>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838C384-C7F9-4E2C-8AA5-80EAB9E26FCC}"/>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0846B2E-6B87-49BA-A3CF-A6FA9C59880C}"/>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712699C-340D-4897-9CB7-09A989E2D4DE}"/>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1BDB05D-7DEC-4057-AFDF-21513E264E29}"/>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19625BC-D7D5-4FAF-AD76-D48BCD1F57F2}"/>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5D3ED23-748F-4EC3-A3A5-BB11FCEC20E7}"/>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65B5175-10C8-4C70-B771-50ECD4A9C644}"/>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FF741AB-6262-4D95-8B3E-868F4E6F2F33}"/>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CD566FD-A72B-40DA-A984-08AEB714C100}"/>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06C6FFF-3DEC-469B-A754-5B358CF00A51}"/>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6CEAA8A-9C2A-42F1-BB76-2C6F12CB34AA}"/>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D5C4360-DFB4-4BBB-86C8-0030B8D8740E}"/>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DBCA71A-A0DB-4E16-8066-E7B26D5B0E75}"/>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52BD057-76E5-4B34-839D-6B810B828E43}"/>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C9D86DF-C527-4054-9C00-F7AA52D55EDA}"/>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BF1797A-353E-4ECE-88D1-E92835CDDFF1}"/>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0F41B93-AFA3-4FFD-8CA3-1C5A9819D70B}"/>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A7C9A10-032D-42FC-9DAA-787DEC73189B}"/>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73C72B7-0CC9-4430-AD1B-DD9EFF02EDAB}"/>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D62A34D-537E-4142-ADDF-E353CE241B60}"/>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7BF93DD-3CBC-41DB-A3E9-1F6249D37A0F}"/>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C76EFB3-3540-4E63-A87E-FB60F4AF123F}"/>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4BF616F-EBDF-459E-936D-530840659EA9}"/>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394794F-134A-44E0-80C2-5264028BB2A9}"/>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BD7D274-87B7-4197-BA9B-97558C7A264C}"/>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6F143D8-2909-4D52-B059-2055DB89C8AE}"/>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B7FFDB2-9FEF-46F4-9C12-AEDBC27A371A}"/>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44FE46D-245D-4988-A2D7-2B9137776D40}"/>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5E8BA12-BE84-49C0-9CA0-5109AB75BD52}"/>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668AF57-9A18-498C-BD9C-2DC0753B5B7B}"/>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B02996E-9422-478C-9049-9D8B66864439}"/>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1100389-5D8C-4BE9-B721-96E9CA71ADBB}"/>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E067138-4435-499E-9538-1F8DE2FC0479}"/>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612E0C9-C9EB-4458-A33F-435CC77BB7F6}"/>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68507CE-5324-4D9E-8E42-39C8ACE01593}"/>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002DB36-5E03-4FB4-AD45-7B81D30C7110}"/>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6BB4227-5D88-4A2E-83DB-BF8F34B88CE5}"/>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447918F-1144-4C50-8B88-BCB9FA822083}"/>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1A63D74-BBB9-4E59-B19F-10D6025D31D3}"/>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F686299-8E2E-49AC-BBEF-4AD7263E250F}"/>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C48FF57-77E0-4D71-BE94-2D57DFF39904}"/>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C9877AE-5172-4C83-BD24-E53E489FF784}"/>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25FDF11-3B10-4D5A-A806-0AF24AEAC266}"/>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59DC6DB-B7F6-4EF4-A346-66E93E509052}"/>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DF44DC0-B7FB-495B-9AFB-04A1D4951C6F}"/>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F2C077B-44A6-44A9-B9FF-03C09CB2806A}"/>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65F2F79-F0E9-42EA-ACD2-400140811993}"/>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7C54518-DBC5-4C15-94CA-EAAED89A1A7A}"/>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75A7986-7C76-41D6-A0D7-6A1A54B81812}"/>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A0BD122-58B3-401B-B3BA-B36E9973B71E}"/>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6FC5C02-161C-40D6-8BC6-0D4CEE5CC164}"/>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年度策定（令和５年度改訂）した公共施設等総合管理計画において、公共施設等の延べ床面積を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ている。有形固定資産減価償却率については、上昇傾向にはあるものの、類似団体平均と比較するとその伸びは緩やかであり、これまでの取組の効果が表れていると考えられる。 </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975313E-AA4C-4FBC-AA40-8F3723914CEC}"/>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34C1428-5A38-44E8-98AB-4B47AC3FDA1E}"/>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DCE7937-25CE-46DF-9F41-E41D7C7A99CD}"/>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4C1B03A-F1F8-4C00-8A48-894B7E1F1C74}"/>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B3EA4E5-CBC6-4BFD-B53A-73AB1363ABD2}"/>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76C21CF-99D6-4A4E-8563-473B57B7225A}"/>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E0BC9BC-8B17-43FE-8CED-0BA8F3C61370}"/>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989B0B4-DB17-4214-B021-63DDFF1BEE19}"/>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F27FECF-1465-4123-B351-57132531E6CB}"/>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F0356F5-5199-40FF-8ABC-82A555341F52}"/>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DC61EFA-D9C1-4326-AA45-34E46EA0ADD3}"/>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F1FEE34-FD41-48C5-95CB-3D1BF1927FBC}"/>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4CD3B33-D5C5-4D8F-AA32-8A2C12DBCFA5}"/>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F8F76BE-D491-4187-AEE7-FADD66E97698}"/>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2F7D196-8556-413D-82A2-BC3ABA725AF3}"/>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C428914-FA30-4C00-AFEB-F2C2FD429432}"/>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45E58F9A-0B75-4E47-A4C2-3C5BF2FB4CC8}"/>
            </a:ext>
          </a:extLst>
        </xdr:cNvPr>
        <xdr:cNvCxnSpPr/>
      </xdr:nvCxnSpPr>
      <xdr:spPr>
        <a:xfrm flipV="1">
          <a:off x="4306570" y="4322445"/>
          <a:ext cx="1270" cy="1294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EFE303B1-D9CE-4BBD-8A71-D2DF873CC7E6}"/>
            </a:ext>
          </a:extLst>
        </xdr:cNvPr>
        <xdr:cNvSpPr txBox="1"/>
      </xdr:nvSpPr>
      <xdr:spPr>
        <a:xfrm>
          <a:off x="4359275" y="562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D8BDC9B6-0801-4031-8F4D-2EE7794AB08D}"/>
            </a:ext>
          </a:extLst>
        </xdr:cNvPr>
        <xdr:cNvCxnSpPr/>
      </xdr:nvCxnSpPr>
      <xdr:spPr>
        <a:xfrm>
          <a:off x="4216400" y="561721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8" name="有形固定資産減価償却率最大値テキスト">
          <a:extLst>
            <a:ext uri="{FF2B5EF4-FFF2-40B4-BE49-F238E27FC236}">
              <a16:creationId xmlns:a16="http://schemas.microsoft.com/office/drawing/2014/main" id="{96E577AD-E2E1-410E-B4EC-3A7233366034}"/>
            </a:ext>
          </a:extLst>
        </xdr:cNvPr>
        <xdr:cNvSpPr txBox="1"/>
      </xdr:nvSpPr>
      <xdr:spPr>
        <a:xfrm>
          <a:off x="4359275" y="410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9" name="直線コネクタ 78">
          <a:extLst>
            <a:ext uri="{FF2B5EF4-FFF2-40B4-BE49-F238E27FC236}">
              <a16:creationId xmlns:a16="http://schemas.microsoft.com/office/drawing/2014/main" id="{B1762185-A6FA-414F-8771-1356CAFC95BA}"/>
            </a:ext>
          </a:extLst>
        </xdr:cNvPr>
        <xdr:cNvCxnSpPr/>
      </xdr:nvCxnSpPr>
      <xdr:spPr>
        <a:xfrm>
          <a:off x="4216400" y="43224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80" name="有形固定資産減価償却率平均値テキスト">
          <a:extLst>
            <a:ext uri="{FF2B5EF4-FFF2-40B4-BE49-F238E27FC236}">
              <a16:creationId xmlns:a16="http://schemas.microsoft.com/office/drawing/2014/main" id="{544FEB4E-1A6C-41C9-9A2F-129BBD1F224E}"/>
            </a:ext>
          </a:extLst>
        </xdr:cNvPr>
        <xdr:cNvSpPr txBox="1"/>
      </xdr:nvSpPr>
      <xdr:spPr>
        <a:xfrm>
          <a:off x="4359275" y="4934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2F0C74B2-06DC-4396-9913-A26BA05B8E17}"/>
            </a:ext>
          </a:extLst>
        </xdr:cNvPr>
        <xdr:cNvSpPr/>
      </xdr:nvSpPr>
      <xdr:spPr>
        <a:xfrm>
          <a:off x="4254500" y="507005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82" name="フローチャート: 判断 81">
          <a:extLst>
            <a:ext uri="{FF2B5EF4-FFF2-40B4-BE49-F238E27FC236}">
              <a16:creationId xmlns:a16="http://schemas.microsoft.com/office/drawing/2014/main" id="{27D137C4-D222-4D28-9DAB-A3BA83931513}"/>
            </a:ext>
          </a:extLst>
        </xdr:cNvPr>
        <xdr:cNvSpPr/>
      </xdr:nvSpPr>
      <xdr:spPr>
        <a:xfrm>
          <a:off x="3616325" y="50408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3" name="フローチャート: 判断 82">
          <a:extLst>
            <a:ext uri="{FF2B5EF4-FFF2-40B4-BE49-F238E27FC236}">
              <a16:creationId xmlns:a16="http://schemas.microsoft.com/office/drawing/2014/main" id="{8459923F-148F-4083-8DE9-216431B4B40B}"/>
            </a:ext>
          </a:extLst>
        </xdr:cNvPr>
        <xdr:cNvSpPr/>
      </xdr:nvSpPr>
      <xdr:spPr>
        <a:xfrm>
          <a:off x="2930525" y="49824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6ABFD394-3506-455C-A681-83720910C8BB}"/>
            </a:ext>
          </a:extLst>
        </xdr:cNvPr>
        <xdr:cNvSpPr/>
      </xdr:nvSpPr>
      <xdr:spPr>
        <a:xfrm>
          <a:off x="2244725" y="499956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F2603D43-1723-4E42-AFC2-CAAC8EB8E470}"/>
            </a:ext>
          </a:extLst>
        </xdr:cNvPr>
        <xdr:cNvSpPr/>
      </xdr:nvSpPr>
      <xdr:spPr>
        <a:xfrm>
          <a:off x="1558925" y="49428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BDE8EC5-1B07-4E9C-A859-8085D21ADE14}"/>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3119CA1-A73B-43B8-803E-1A2549D3B328}"/>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F7C10F1-D26B-4991-8755-8EB75902E23B}"/>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3570473-BACF-44EC-B588-36F9278EF1B9}"/>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732ECB2-D117-4876-845C-A60AE474C7F3}"/>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107527</xdr:rowOff>
    </xdr:from>
    <xdr:to>
      <xdr:col>23</xdr:col>
      <xdr:colOff>136525</xdr:colOff>
      <xdr:row>32</xdr:row>
      <xdr:rowOff>37677</xdr:rowOff>
    </xdr:to>
    <xdr:sp macro="" textlink="">
      <xdr:nvSpPr>
        <xdr:cNvPr id="91" name="楕円 90">
          <a:extLst>
            <a:ext uri="{FF2B5EF4-FFF2-40B4-BE49-F238E27FC236}">
              <a16:creationId xmlns:a16="http://schemas.microsoft.com/office/drawing/2014/main" id="{B8E73455-03ED-44EA-9FCB-AFD9B9B4700F}"/>
            </a:ext>
          </a:extLst>
        </xdr:cNvPr>
        <xdr:cNvSpPr/>
      </xdr:nvSpPr>
      <xdr:spPr>
        <a:xfrm>
          <a:off x="4254500" y="51240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85954</xdr:rowOff>
    </xdr:from>
    <xdr:ext cx="405111" cy="259045"/>
    <xdr:sp macro="" textlink="">
      <xdr:nvSpPr>
        <xdr:cNvPr id="92" name="有形固定資産減価償却率該当値テキスト">
          <a:extLst>
            <a:ext uri="{FF2B5EF4-FFF2-40B4-BE49-F238E27FC236}">
              <a16:creationId xmlns:a16="http://schemas.microsoft.com/office/drawing/2014/main" id="{6342AD6C-A2F2-494F-8E58-24C41767E078}"/>
            </a:ext>
          </a:extLst>
        </xdr:cNvPr>
        <xdr:cNvSpPr txBox="1"/>
      </xdr:nvSpPr>
      <xdr:spPr>
        <a:xfrm>
          <a:off x="4359275" y="510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60748</xdr:rowOff>
    </xdr:from>
    <xdr:to>
      <xdr:col>19</xdr:col>
      <xdr:colOff>187325</xdr:colOff>
      <xdr:row>31</xdr:row>
      <xdr:rowOff>162348</xdr:rowOff>
    </xdr:to>
    <xdr:sp macro="" textlink="">
      <xdr:nvSpPr>
        <xdr:cNvPr id="93" name="楕円 92">
          <a:extLst>
            <a:ext uri="{FF2B5EF4-FFF2-40B4-BE49-F238E27FC236}">
              <a16:creationId xmlns:a16="http://schemas.microsoft.com/office/drawing/2014/main" id="{F64FADB9-DCE9-4FEF-8E45-5226AB67F7FD}"/>
            </a:ext>
          </a:extLst>
        </xdr:cNvPr>
        <xdr:cNvSpPr/>
      </xdr:nvSpPr>
      <xdr:spPr>
        <a:xfrm>
          <a:off x="3616325" y="50835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111548</xdr:rowOff>
    </xdr:from>
    <xdr:to>
      <xdr:col>23</xdr:col>
      <xdr:colOff>85725</xdr:colOff>
      <xdr:row>31</xdr:row>
      <xdr:rowOff>158327</xdr:rowOff>
    </xdr:to>
    <xdr:cxnSp macro="">
      <xdr:nvCxnSpPr>
        <xdr:cNvPr id="94" name="直線コネクタ 93">
          <a:extLst>
            <a:ext uri="{FF2B5EF4-FFF2-40B4-BE49-F238E27FC236}">
              <a16:creationId xmlns:a16="http://schemas.microsoft.com/office/drawing/2014/main" id="{7B128407-A0C9-45D9-AE9F-3FB81ACB2D92}"/>
            </a:ext>
          </a:extLst>
        </xdr:cNvPr>
        <xdr:cNvCxnSpPr/>
      </xdr:nvCxnSpPr>
      <xdr:spPr>
        <a:xfrm>
          <a:off x="3673475" y="5131223"/>
          <a:ext cx="628650" cy="4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6773</xdr:rowOff>
    </xdr:from>
    <xdr:to>
      <xdr:col>15</xdr:col>
      <xdr:colOff>187325</xdr:colOff>
      <xdr:row>31</xdr:row>
      <xdr:rowOff>108373</xdr:rowOff>
    </xdr:to>
    <xdr:sp macro="" textlink="">
      <xdr:nvSpPr>
        <xdr:cNvPr id="95" name="楕円 94">
          <a:extLst>
            <a:ext uri="{FF2B5EF4-FFF2-40B4-BE49-F238E27FC236}">
              <a16:creationId xmlns:a16="http://schemas.microsoft.com/office/drawing/2014/main" id="{5A39442A-87C5-4D19-80D1-6C2E9587B9BE}"/>
            </a:ext>
          </a:extLst>
        </xdr:cNvPr>
        <xdr:cNvSpPr/>
      </xdr:nvSpPr>
      <xdr:spPr>
        <a:xfrm>
          <a:off x="2930525" y="50296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57573</xdr:rowOff>
    </xdr:from>
    <xdr:to>
      <xdr:col>19</xdr:col>
      <xdr:colOff>136525</xdr:colOff>
      <xdr:row>31</xdr:row>
      <xdr:rowOff>111548</xdr:rowOff>
    </xdr:to>
    <xdr:cxnSp macro="">
      <xdr:nvCxnSpPr>
        <xdr:cNvPr id="96" name="直線コネクタ 95">
          <a:extLst>
            <a:ext uri="{FF2B5EF4-FFF2-40B4-BE49-F238E27FC236}">
              <a16:creationId xmlns:a16="http://schemas.microsoft.com/office/drawing/2014/main" id="{48C84146-0E3D-4CB2-AC8C-0DE12B8E74C2}"/>
            </a:ext>
          </a:extLst>
        </xdr:cNvPr>
        <xdr:cNvCxnSpPr/>
      </xdr:nvCxnSpPr>
      <xdr:spPr>
        <a:xfrm>
          <a:off x="2987675" y="5077248"/>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97" name="楕円 96">
          <a:extLst>
            <a:ext uri="{FF2B5EF4-FFF2-40B4-BE49-F238E27FC236}">
              <a16:creationId xmlns:a16="http://schemas.microsoft.com/office/drawing/2014/main" id="{3FEBD5D6-EFCD-4764-8294-C694703FE5CD}"/>
            </a:ext>
          </a:extLst>
        </xdr:cNvPr>
        <xdr:cNvSpPr/>
      </xdr:nvSpPr>
      <xdr:spPr>
        <a:xfrm>
          <a:off x="2244725" y="499956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57573</xdr:rowOff>
    </xdr:to>
    <xdr:cxnSp macro="">
      <xdr:nvCxnSpPr>
        <xdr:cNvPr id="98" name="直線コネクタ 97">
          <a:extLst>
            <a:ext uri="{FF2B5EF4-FFF2-40B4-BE49-F238E27FC236}">
              <a16:creationId xmlns:a16="http://schemas.microsoft.com/office/drawing/2014/main" id="{27721D4A-B42F-477B-A92E-C7BE84CD28F4}"/>
            </a:ext>
          </a:extLst>
        </xdr:cNvPr>
        <xdr:cNvCxnSpPr/>
      </xdr:nvCxnSpPr>
      <xdr:spPr>
        <a:xfrm>
          <a:off x="2301875" y="5037667"/>
          <a:ext cx="6858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84667</xdr:rowOff>
    </xdr:from>
    <xdr:to>
      <xdr:col>7</xdr:col>
      <xdr:colOff>187325</xdr:colOff>
      <xdr:row>31</xdr:row>
      <xdr:rowOff>14817</xdr:rowOff>
    </xdr:to>
    <xdr:sp macro="" textlink="">
      <xdr:nvSpPr>
        <xdr:cNvPr id="99" name="楕円 98">
          <a:extLst>
            <a:ext uri="{FF2B5EF4-FFF2-40B4-BE49-F238E27FC236}">
              <a16:creationId xmlns:a16="http://schemas.microsoft.com/office/drawing/2014/main" id="{A586087D-87D3-44DF-995B-18EE1D87385D}"/>
            </a:ext>
          </a:extLst>
        </xdr:cNvPr>
        <xdr:cNvSpPr/>
      </xdr:nvSpPr>
      <xdr:spPr>
        <a:xfrm>
          <a:off x="1558925" y="494559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135467</xdr:rowOff>
    </xdr:from>
    <xdr:to>
      <xdr:col>11</xdr:col>
      <xdr:colOff>136525</xdr:colOff>
      <xdr:row>31</xdr:row>
      <xdr:rowOff>17992</xdr:rowOff>
    </xdr:to>
    <xdr:cxnSp macro="">
      <xdr:nvCxnSpPr>
        <xdr:cNvPr id="100" name="直線コネクタ 99">
          <a:extLst>
            <a:ext uri="{FF2B5EF4-FFF2-40B4-BE49-F238E27FC236}">
              <a16:creationId xmlns:a16="http://schemas.microsoft.com/office/drawing/2014/main" id="{73EDD8DC-825A-484A-B18D-727D362D76BC}"/>
            </a:ext>
          </a:extLst>
        </xdr:cNvPr>
        <xdr:cNvCxnSpPr/>
      </xdr:nvCxnSpPr>
      <xdr:spPr>
        <a:xfrm>
          <a:off x="1616075" y="4993217"/>
          <a:ext cx="6858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101" name="n_1aveValue有形固定資産減価償却率">
          <a:extLst>
            <a:ext uri="{FF2B5EF4-FFF2-40B4-BE49-F238E27FC236}">
              <a16:creationId xmlns:a16="http://schemas.microsoft.com/office/drawing/2014/main" id="{7FE5BE6E-EB84-438A-84D3-A9C71892B911}"/>
            </a:ext>
          </a:extLst>
        </xdr:cNvPr>
        <xdr:cNvSpPr txBox="1"/>
      </xdr:nvSpPr>
      <xdr:spPr>
        <a:xfrm>
          <a:off x="3474094" y="483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102" name="n_2aveValue有形固定資産減価償却率">
          <a:extLst>
            <a:ext uri="{FF2B5EF4-FFF2-40B4-BE49-F238E27FC236}">
              <a16:creationId xmlns:a16="http://schemas.microsoft.com/office/drawing/2014/main" id="{B68B8173-0AEF-4E22-A953-4C3E285E26F6}"/>
            </a:ext>
          </a:extLst>
        </xdr:cNvPr>
        <xdr:cNvSpPr txBox="1"/>
      </xdr:nvSpPr>
      <xdr:spPr>
        <a:xfrm>
          <a:off x="2797819" y="477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3" name="n_3aveValue有形固定資産減価償却率">
          <a:extLst>
            <a:ext uri="{FF2B5EF4-FFF2-40B4-BE49-F238E27FC236}">
              <a16:creationId xmlns:a16="http://schemas.microsoft.com/office/drawing/2014/main" id="{4663B1E2-DF27-4079-8A9D-BE1B7BAEB2AC}"/>
            </a:ext>
          </a:extLst>
        </xdr:cNvPr>
        <xdr:cNvSpPr txBox="1"/>
      </xdr:nvSpPr>
      <xdr:spPr>
        <a:xfrm>
          <a:off x="2112019" y="507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4" name="n_4aveValue有形固定資産減価償却率">
          <a:extLst>
            <a:ext uri="{FF2B5EF4-FFF2-40B4-BE49-F238E27FC236}">
              <a16:creationId xmlns:a16="http://schemas.microsoft.com/office/drawing/2014/main" id="{B95BB1B7-9E8D-4A79-8C95-C2C167399874}"/>
            </a:ext>
          </a:extLst>
        </xdr:cNvPr>
        <xdr:cNvSpPr txBox="1"/>
      </xdr:nvSpPr>
      <xdr:spPr>
        <a:xfrm>
          <a:off x="1426219" y="502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153475</xdr:rowOff>
    </xdr:from>
    <xdr:ext cx="405111" cy="259045"/>
    <xdr:sp macro="" textlink="">
      <xdr:nvSpPr>
        <xdr:cNvPr id="105" name="n_1mainValue有形固定資産減価償却率">
          <a:extLst>
            <a:ext uri="{FF2B5EF4-FFF2-40B4-BE49-F238E27FC236}">
              <a16:creationId xmlns:a16="http://schemas.microsoft.com/office/drawing/2014/main" id="{DC2E4B07-B60E-475E-B564-827DDA6CA08B}"/>
            </a:ext>
          </a:extLst>
        </xdr:cNvPr>
        <xdr:cNvSpPr txBox="1"/>
      </xdr:nvSpPr>
      <xdr:spPr>
        <a:xfrm>
          <a:off x="3474094" y="5173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6" name="n_2mainValue有形固定資産減価償却率">
          <a:extLst>
            <a:ext uri="{FF2B5EF4-FFF2-40B4-BE49-F238E27FC236}">
              <a16:creationId xmlns:a16="http://schemas.microsoft.com/office/drawing/2014/main" id="{91DAF09E-CD78-4438-960F-8E58CB586688}"/>
            </a:ext>
          </a:extLst>
        </xdr:cNvPr>
        <xdr:cNvSpPr txBox="1"/>
      </xdr:nvSpPr>
      <xdr:spPr>
        <a:xfrm>
          <a:off x="2797819" y="512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107" name="n_3mainValue有形固定資産減価償却率">
          <a:extLst>
            <a:ext uri="{FF2B5EF4-FFF2-40B4-BE49-F238E27FC236}">
              <a16:creationId xmlns:a16="http://schemas.microsoft.com/office/drawing/2014/main" id="{DB2C03A0-DF25-4DF5-AE72-05254185DCE8}"/>
            </a:ext>
          </a:extLst>
        </xdr:cNvPr>
        <xdr:cNvSpPr txBox="1"/>
      </xdr:nvSpPr>
      <xdr:spPr>
        <a:xfrm>
          <a:off x="2112019" y="478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8" name="n_4mainValue有形固定資産減価償却率">
          <a:extLst>
            <a:ext uri="{FF2B5EF4-FFF2-40B4-BE49-F238E27FC236}">
              <a16:creationId xmlns:a16="http://schemas.microsoft.com/office/drawing/2014/main" id="{8862E55C-5FA2-4FBE-BDEA-7648C21615B3}"/>
            </a:ext>
          </a:extLst>
        </xdr:cNvPr>
        <xdr:cNvSpPr txBox="1"/>
      </xdr:nvSpPr>
      <xdr:spPr>
        <a:xfrm>
          <a:off x="1426219" y="47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B8D615A-0D8A-4037-A0D1-11AA4F2BA762}"/>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B34D045-369D-422A-B067-A02982476932}"/>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B478CEC-C1B6-4A02-845B-D4DC39586B6F}"/>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EA42F1C-93BC-4D0A-80EC-299D88F3E7C0}"/>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98F4834-58D9-4D51-9F25-C081C13E370E}"/>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0B90477-B347-47D4-90B4-EAC8AF39864E}"/>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F605A51-C46B-43BA-8A8F-F35764F11D63}"/>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42F36CD7-8C9E-4410-BC26-18994ADBA979}"/>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E260694-1199-4B87-B6CD-5637DDBDC443}"/>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B0FD70B-400C-4606-9CCA-4B61C1BC96DA}"/>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ECAED81A-928A-4784-AF19-0FE329D6EF1A}"/>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6CBFF8E-A171-429B-81BC-3DB940639ECE}"/>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2CFA1F7-607C-434F-A3C5-D685DF3E2D81}"/>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債務償還比率は類似団体平均を下回っており、昨年度に比べ改善した。その要因としては、借入額を上回る償還を行ったことによる地方債残高の減少等が考えられる。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、新発債の発行抑制などにより、現在の水準を維持できるよう取り組んでいく。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2BD1704-15D2-4234-9B81-F177220EA195}"/>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2A9CEE4-2B97-4C37-943B-4BAC1E9613CF}"/>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DD303EE-5053-4A9D-B2D6-DCC05188E2AE}"/>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D485EEFD-E423-43AD-964C-8C3CD5C5AE45}"/>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4734053D-43EF-41C7-B8E1-5319E962C5D7}"/>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5F6F7CB-CAB2-4133-A600-7B2426FE9B5F}"/>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4188810-ECD0-45AD-BF78-F3EF86F1BBE1}"/>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5915630-A83A-4B10-9574-F7E0982CC174}"/>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69152037-F680-45E6-96A9-E7980BB03344}"/>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6BD27DDE-7BA8-4C6C-B4AF-281A7285BCD8}"/>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BB4D3E5-9FFC-4902-B5AD-7BC959788A42}"/>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B2A3A8C-9BA0-4645-B7F7-AAE3F429FB7D}"/>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7D87399-BB6A-4096-954E-F7E0E94DF375}"/>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848017E-00DE-4934-A49A-D5A3A72B701D}"/>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859E2AD-A28F-4CDB-AE58-8C45360F0E3D}"/>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37" name="直線コネクタ 136">
          <a:extLst>
            <a:ext uri="{FF2B5EF4-FFF2-40B4-BE49-F238E27FC236}">
              <a16:creationId xmlns:a16="http://schemas.microsoft.com/office/drawing/2014/main" id="{B7DCE567-BC1B-45BA-BA80-81785A1E3A22}"/>
            </a:ext>
          </a:extLst>
        </xdr:cNvPr>
        <xdr:cNvCxnSpPr/>
      </xdr:nvCxnSpPr>
      <xdr:spPr>
        <a:xfrm flipV="1">
          <a:off x="13326745" y="4296833"/>
          <a:ext cx="1269" cy="12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8" name="債務償還比率最小値テキスト">
          <a:extLst>
            <a:ext uri="{FF2B5EF4-FFF2-40B4-BE49-F238E27FC236}">
              <a16:creationId xmlns:a16="http://schemas.microsoft.com/office/drawing/2014/main" id="{8539EE27-CBF5-4A80-93E6-3A0D9A63EB97}"/>
            </a:ext>
          </a:extLst>
        </xdr:cNvPr>
        <xdr:cNvSpPr txBox="1"/>
      </xdr:nvSpPr>
      <xdr:spPr>
        <a:xfrm>
          <a:off x="13379450" y="55075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9" name="直線コネクタ 138">
          <a:extLst>
            <a:ext uri="{FF2B5EF4-FFF2-40B4-BE49-F238E27FC236}">
              <a16:creationId xmlns:a16="http://schemas.microsoft.com/office/drawing/2014/main" id="{73F7D398-4CCB-450F-9660-53B3733F738C}"/>
            </a:ext>
          </a:extLst>
        </xdr:cNvPr>
        <xdr:cNvCxnSpPr/>
      </xdr:nvCxnSpPr>
      <xdr:spPr>
        <a:xfrm>
          <a:off x="13255625" y="55037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877DDB09-3480-47C1-9453-BED3293A3FEA}"/>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D69B9D43-D42B-4CAC-83F0-55F8542D2E15}"/>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42" name="債務償還比率平均値テキスト">
          <a:extLst>
            <a:ext uri="{FF2B5EF4-FFF2-40B4-BE49-F238E27FC236}">
              <a16:creationId xmlns:a16="http://schemas.microsoft.com/office/drawing/2014/main" id="{D14CB791-C328-4025-AD4E-B9A052964F6D}"/>
            </a:ext>
          </a:extLst>
        </xdr:cNvPr>
        <xdr:cNvSpPr txBox="1"/>
      </xdr:nvSpPr>
      <xdr:spPr>
        <a:xfrm>
          <a:off x="13379450" y="4822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43" name="フローチャート: 判断 142">
          <a:extLst>
            <a:ext uri="{FF2B5EF4-FFF2-40B4-BE49-F238E27FC236}">
              <a16:creationId xmlns:a16="http://schemas.microsoft.com/office/drawing/2014/main" id="{B28CB91A-DB2C-4CF5-9504-B5E93C2FAB67}"/>
            </a:ext>
          </a:extLst>
        </xdr:cNvPr>
        <xdr:cNvSpPr/>
      </xdr:nvSpPr>
      <xdr:spPr>
        <a:xfrm>
          <a:off x="13293725" y="48471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44" name="フローチャート: 判断 143">
          <a:extLst>
            <a:ext uri="{FF2B5EF4-FFF2-40B4-BE49-F238E27FC236}">
              <a16:creationId xmlns:a16="http://schemas.microsoft.com/office/drawing/2014/main" id="{FE2151ED-527A-4B6A-9FB8-742B1AEE5A24}"/>
            </a:ext>
          </a:extLst>
        </xdr:cNvPr>
        <xdr:cNvSpPr/>
      </xdr:nvSpPr>
      <xdr:spPr>
        <a:xfrm>
          <a:off x="12646025" y="48564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45" name="フローチャート: 判断 144">
          <a:extLst>
            <a:ext uri="{FF2B5EF4-FFF2-40B4-BE49-F238E27FC236}">
              <a16:creationId xmlns:a16="http://schemas.microsoft.com/office/drawing/2014/main" id="{B2951205-B2A8-4925-B4CD-6BEC41EA2C20}"/>
            </a:ext>
          </a:extLst>
        </xdr:cNvPr>
        <xdr:cNvSpPr/>
      </xdr:nvSpPr>
      <xdr:spPr>
        <a:xfrm>
          <a:off x="11960225" y="4850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5C9F07E1-00FA-4E64-B4EB-9D257FDD36D6}"/>
            </a:ext>
          </a:extLst>
        </xdr:cNvPr>
        <xdr:cNvSpPr/>
      </xdr:nvSpPr>
      <xdr:spPr>
        <a:xfrm>
          <a:off x="11274425" y="49734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56455B43-679A-49C4-8F1C-0118154C5142}"/>
            </a:ext>
          </a:extLst>
        </xdr:cNvPr>
        <xdr:cNvSpPr/>
      </xdr:nvSpPr>
      <xdr:spPr>
        <a:xfrm>
          <a:off x="10588625" y="49751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2378B24-AB40-4FB8-B5F8-7026A577D847}"/>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7B91F90-7C05-4EA2-B7AB-21966EE0D22A}"/>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5BCD5DC-86DE-475E-AF0C-AE0052BCC3B4}"/>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200150A-1CA0-43BA-AD21-48FC5C701F8F}"/>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9E4A818-0DC8-4781-9D58-9CDB081BD0A6}"/>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165417</xdr:rowOff>
    </xdr:from>
    <xdr:to>
      <xdr:col>76</xdr:col>
      <xdr:colOff>73025</xdr:colOff>
      <xdr:row>28</xdr:row>
      <xdr:rowOff>95567</xdr:rowOff>
    </xdr:to>
    <xdr:sp macro="" textlink="">
      <xdr:nvSpPr>
        <xdr:cNvPr id="153" name="楕円 152">
          <a:extLst>
            <a:ext uri="{FF2B5EF4-FFF2-40B4-BE49-F238E27FC236}">
              <a16:creationId xmlns:a16="http://schemas.microsoft.com/office/drawing/2014/main" id="{A7437604-478D-434A-AFD1-C6AC7E46F7E2}"/>
            </a:ext>
          </a:extLst>
        </xdr:cNvPr>
        <xdr:cNvSpPr/>
      </xdr:nvSpPr>
      <xdr:spPr>
        <a:xfrm>
          <a:off x="13293725" y="45342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16844</xdr:rowOff>
    </xdr:from>
    <xdr:ext cx="469744" cy="259045"/>
    <xdr:sp macro="" textlink="">
      <xdr:nvSpPr>
        <xdr:cNvPr id="154" name="債務償還比率該当値テキスト">
          <a:extLst>
            <a:ext uri="{FF2B5EF4-FFF2-40B4-BE49-F238E27FC236}">
              <a16:creationId xmlns:a16="http://schemas.microsoft.com/office/drawing/2014/main" id="{42ED4D73-ED46-4B2E-9F51-4962813B4B55}"/>
            </a:ext>
          </a:extLst>
        </xdr:cNvPr>
        <xdr:cNvSpPr txBox="1"/>
      </xdr:nvSpPr>
      <xdr:spPr>
        <a:xfrm>
          <a:off x="13379450" y="438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1164</xdr:rowOff>
    </xdr:from>
    <xdr:to>
      <xdr:col>72</xdr:col>
      <xdr:colOff>123825</xdr:colOff>
      <xdr:row>28</xdr:row>
      <xdr:rowOff>102764</xdr:rowOff>
    </xdr:to>
    <xdr:sp macro="" textlink="">
      <xdr:nvSpPr>
        <xdr:cNvPr id="155" name="楕円 154">
          <a:extLst>
            <a:ext uri="{FF2B5EF4-FFF2-40B4-BE49-F238E27FC236}">
              <a16:creationId xmlns:a16="http://schemas.microsoft.com/office/drawing/2014/main" id="{946E9C13-67DD-49A0-A174-A66025592B57}"/>
            </a:ext>
          </a:extLst>
        </xdr:cNvPr>
        <xdr:cNvSpPr/>
      </xdr:nvSpPr>
      <xdr:spPr>
        <a:xfrm>
          <a:off x="12646025" y="45350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44767</xdr:rowOff>
    </xdr:from>
    <xdr:to>
      <xdr:col>76</xdr:col>
      <xdr:colOff>22225</xdr:colOff>
      <xdr:row>28</xdr:row>
      <xdr:rowOff>51964</xdr:rowOff>
    </xdr:to>
    <xdr:cxnSp macro="">
      <xdr:nvCxnSpPr>
        <xdr:cNvPr id="156" name="直線コネクタ 155">
          <a:extLst>
            <a:ext uri="{FF2B5EF4-FFF2-40B4-BE49-F238E27FC236}">
              <a16:creationId xmlns:a16="http://schemas.microsoft.com/office/drawing/2014/main" id="{4436C87C-DB97-4CAD-A27F-0AA2B1010DFC}"/>
            </a:ext>
          </a:extLst>
        </xdr:cNvPr>
        <xdr:cNvCxnSpPr/>
      </xdr:nvCxnSpPr>
      <xdr:spPr>
        <a:xfrm flipV="1">
          <a:off x="12693650" y="4581842"/>
          <a:ext cx="638175"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26472</xdr:rowOff>
    </xdr:from>
    <xdr:to>
      <xdr:col>68</xdr:col>
      <xdr:colOff>123825</xdr:colOff>
      <xdr:row>28</xdr:row>
      <xdr:rowOff>128072</xdr:rowOff>
    </xdr:to>
    <xdr:sp macro="" textlink="">
      <xdr:nvSpPr>
        <xdr:cNvPr id="157" name="楕円 156">
          <a:extLst>
            <a:ext uri="{FF2B5EF4-FFF2-40B4-BE49-F238E27FC236}">
              <a16:creationId xmlns:a16="http://schemas.microsoft.com/office/drawing/2014/main" id="{CAFA052A-6E2E-4EA0-994C-F3A7556CC0E9}"/>
            </a:ext>
          </a:extLst>
        </xdr:cNvPr>
        <xdr:cNvSpPr/>
      </xdr:nvSpPr>
      <xdr:spPr>
        <a:xfrm>
          <a:off x="11960225" y="45635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51964</xdr:rowOff>
    </xdr:from>
    <xdr:to>
      <xdr:col>72</xdr:col>
      <xdr:colOff>73025</xdr:colOff>
      <xdr:row>28</xdr:row>
      <xdr:rowOff>77272</xdr:rowOff>
    </xdr:to>
    <xdr:cxnSp macro="">
      <xdr:nvCxnSpPr>
        <xdr:cNvPr id="158" name="直線コネクタ 157">
          <a:extLst>
            <a:ext uri="{FF2B5EF4-FFF2-40B4-BE49-F238E27FC236}">
              <a16:creationId xmlns:a16="http://schemas.microsoft.com/office/drawing/2014/main" id="{C4DEDAAB-0E2D-4774-A95D-CC3C13D0E02A}"/>
            </a:ext>
          </a:extLst>
        </xdr:cNvPr>
        <xdr:cNvCxnSpPr/>
      </xdr:nvCxnSpPr>
      <xdr:spPr>
        <a:xfrm flipV="1">
          <a:off x="12007850" y="4582689"/>
          <a:ext cx="6858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130224</xdr:rowOff>
    </xdr:from>
    <xdr:to>
      <xdr:col>64</xdr:col>
      <xdr:colOff>123825</xdr:colOff>
      <xdr:row>29</xdr:row>
      <xdr:rowOff>60374</xdr:rowOff>
    </xdr:to>
    <xdr:sp macro="" textlink="">
      <xdr:nvSpPr>
        <xdr:cNvPr id="159" name="楕円 158">
          <a:extLst>
            <a:ext uri="{FF2B5EF4-FFF2-40B4-BE49-F238E27FC236}">
              <a16:creationId xmlns:a16="http://schemas.microsoft.com/office/drawing/2014/main" id="{F5E98A0B-ACE2-428C-B4ED-4857124BA018}"/>
            </a:ext>
          </a:extLst>
        </xdr:cNvPr>
        <xdr:cNvSpPr/>
      </xdr:nvSpPr>
      <xdr:spPr>
        <a:xfrm>
          <a:off x="11274425" y="46641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77272</xdr:rowOff>
    </xdr:from>
    <xdr:to>
      <xdr:col>68</xdr:col>
      <xdr:colOff>73025</xdr:colOff>
      <xdr:row>29</xdr:row>
      <xdr:rowOff>9574</xdr:rowOff>
    </xdr:to>
    <xdr:cxnSp macro="">
      <xdr:nvCxnSpPr>
        <xdr:cNvPr id="160" name="直線コネクタ 159">
          <a:extLst>
            <a:ext uri="{FF2B5EF4-FFF2-40B4-BE49-F238E27FC236}">
              <a16:creationId xmlns:a16="http://schemas.microsoft.com/office/drawing/2014/main" id="{4EB3279E-9CA6-4D49-B7F1-89C7B291D36B}"/>
            </a:ext>
          </a:extLst>
        </xdr:cNvPr>
        <xdr:cNvCxnSpPr/>
      </xdr:nvCxnSpPr>
      <xdr:spPr>
        <a:xfrm flipV="1">
          <a:off x="11322050" y="4611172"/>
          <a:ext cx="685800" cy="9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152894</xdr:rowOff>
    </xdr:from>
    <xdr:to>
      <xdr:col>60</xdr:col>
      <xdr:colOff>123825</xdr:colOff>
      <xdr:row>29</xdr:row>
      <xdr:rowOff>83044</xdr:rowOff>
    </xdr:to>
    <xdr:sp macro="" textlink="">
      <xdr:nvSpPr>
        <xdr:cNvPr id="161" name="楕円 160">
          <a:extLst>
            <a:ext uri="{FF2B5EF4-FFF2-40B4-BE49-F238E27FC236}">
              <a16:creationId xmlns:a16="http://schemas.microsoft.com/office/drawing/2014/main" id="{BDC1ECD7-FD05-4CCC-885B-2BA32C41E9EA}"/>
            </a:ext>
          </a:extLst>
        </xdr:cNvPr>
        <xdr:cNvSpPr/>
      </xdr:nvSpPr>
      <xdr:spPr>
        <a:xfrm>
          <a:off x="10588625" y="46867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9574</xdr:rowOff>
    </xdr:from>
    <xdr:to>
      <xdr:col>64</xdr:col>
      <xdr:colOff>73025</xdr:colOff>
      <xdr:row>29</xdr:row>
      <xdr:rowOff>32244</xdr:rowOff>
    </xdr:to>
    <xdr:cxnSp macro="">
      <xdr:nvCxnSpPr>
        <xdr:cNvPr id="162" name="直線コネクタ 161">
          <a:extLst>
            <a:ext uri="{FF2B5EF4-FFF2-40B4-BE49-F238E27FC236}">
              <a16:creationId xmlns:a16="http://schemas.microsoft.com/office/drawing/2014/main" id="{E324E22A-F908-478D-BF23-8CEE659BC600}"/>
            </a:ext>
          </a:extLst>
        </xdr:cNvPr>
        <xdr:cNvCxnSpPr/>
      </xdr:nvCxnSpPr>
      <xdr:spPr>
        <a:xfrm flipV="1">
          <a:off x="10636250" y="4702224"/>
          <a:ext cx="6858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63" name="n_1aveValue債務償還比率">
          <a:extLst>
            <a:ext uri="{FF2B5EF4-FFF2-40B4-BE49-F238E27FC236}">
              <a16:creationId xmlns:a16="http://schemas.microsoft.com/office/drawing/2014/main" id="{04D3A174-2F87-41EE-98B0-0AA90E414478}"/>
            </a:ext>
          </a:extLst>
        </xdr:cNvPr>
        <xdr:cNvSpPr txBox="1"/>
      </xdr:nvSpPr>
      <xdr:spPr>
        <a:xfrm>
          <a:off x="12465127" y="49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64" name="n_2aveValue債務償還比率">
          <a:extLst>
            <a:ext uri="{FF2B5EF4-FFF2-40B4-BE49-F238E27FC236}">
              <a16:creationId xmlns:a16="http://schemas.microsoft.com/office/drawing/2014/main" id="{0898E125-BB1E-4F03-87F5-07444F2173C5}"/>
            </a:ext>
          </a:extLst>
        </xdr:cNvPr>
        <xdr:cNvSpPr txBox="1"/>
      </xdr:nvSpPr>
      <xdr:spPr>
        <a:xfrm>
          <a:off x="11788852" y="493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5" name="n_3aveValue債務償還比率">
          <a:extLst>
            <a:ext uri="{FF2B5EF4-FFF2-40B4-BE49-F238E27FC236}">
              <a16:creationId xmlns:a16="http://schemas.microsoft.com/office/drawing/2014/main" id="{79C838CE-E75F-4D17-9053-BE1F23F2FBE4}"/>
            </a:ext>
          </a:extLst>
        </xdr:cNvPr>
        <xdr:cNvSpPr txBox="1"/>
      </xdr:nvSpPr>
      <xdr:spPr>
        <a:xfrm>
          <a:off x="11103052" y="505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6" name="n_4aveValue債務償還比率">
          <a:extLst>
            <a:ext uri="{FF2B5EF4-FFF2-40B4-BE49-F238E27FC236}">
              <a16:creationId xmlns:a16="http://schemas.microsoft.com/office/drawing/2014/main" id="{2AF3FCF5-7959-4281-A138-DA02F6E20FED}"/>
            </a:ext>
          </a:extLst>
        </xdr:cNvPr>
        <xdr:cNvSpPr txBox="1"/>
      </xdr:nvSpPr>
      <xdr:spPr>
        <a:xfrm>
          <a:off x="10417252" y="505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119291</xdr:rowOff>
    </xdr:from>
    <xdr:ext cx="469744" cy="259045"/>
    <xdr:sp macro="" textlink="">
      <xdr:nvSpPr>
        <xdr:cNvPr id="167" name="n_1mainValue債務償還比率">
          <a:extLst>
            <a:ext uri="{FF2B5EF4-FFF2-40B4-BE49-F238E27FC236}">
              <a16:creationId xmlns:a16="http://schemas.microsoft.com/office/drawing/2014/main" id="{C681B4C4-00D9-4993-87F7-F6943FC78D23}"/>
            </a:ext>
          </a:extLst>
        </xdr:cNvPr>
        <xdr:cNvSpPr txBox="1"/>
      </xdr:nvSpPr>
      <xdr:spPr>
        <a:xfrm>
          <a:off x="12465127" y="433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144599</xdr:rowOff>
    </xdr:from>
    <xdr:ext cx="469744" cy="259045"/>
    <xdr:sp macro="" textlink="">
      <xdr:nvSpPr>
        <xdr:cNvPr id="168" name="n_2mainValue債務償還比率">
          <a:extLst>
            <a:ext uri="{FF2B5EF4-FFF2-40B4-BE49-F238E27FC236}">
              <a16:creationId xmlns:a16="http://schemas.microsoft.com/office/drawing/2014/main" id="{12A7926C-E2AD-4096-A822-9B88C953D1E4}"/>
            </a:ext>
          </a:extLst>
        </xdr:cNvPr>
        <xdr:cNvSpPr txBox="1"/>
      </xdr:nvSpPr>
      <xdr:spPr>
        <a:xfrm>
          <a:off x="11788852" y="435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76901</xdr:rowOff>
    </xdr:from>
    <xdr:ext cx="469744" cy="259045"/>
    <xdr:sp macro="" textlink="">
      <xdr:nvSpPr>
        <xdr:cNvPr id="169" name="n_3mainValue債務償還比率">
          <a:extLst>
            <a:ext uri="{FF2B5EF4-FFF2-40B4-BE49-F238E27FC236}">
              <a16:creationId xmlns:a16="http://schemas.microsoft.com/office/drawing/2014/main" id="{F7711775-3B8D-4EBC-BEF2-BFBFC69CAF0C}"/>
            </a:ext>
          </a:extLst>
        </xdr:cNvPr>
        <xdr:cNvSpPr txBox="1"/>
      </xdr:nvSpPr>
      <xdr:spPr>
        <a:xfrm>
          <a:off x="11103052" y="44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99571</xdr:rowOff>
    </xdr:from>
    <xdr:ext cx="469744" cy="259045"/>
    <xdr:sp macro="" textlink="">
      <xdr:nvSpPr>
        <xdr:cNvPr id="170" name="n_4mainValue債務償還比率">
          <a:extLst>
            <a:ext uri="{FF2B5EF4-FFF2-40B4-BE49-F238E27FC236}">
              <a16:creationId xmlns:a16="http://schemas.microsoft.com/office/drawing/2014/main" id="{6EF4A73A-B44A-4F85-BD26-E3D66B6AEA8D}"/>
            </a:ext>
          </a:extLst>
        </xdr:cNvPr>
        <xdr:cNvSpPr txBox="1"/>
      </xdr:nvSpPr>
      <xdr:spPr>
        <a:xfrm>
          <a:off x="10417252" y="447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E0B98A1-5D81-448E-9544-DEF82795330E}"/>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DBBF5F1-BEAE-4A98-8C4E-E6A4267A78D6}"/>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C75C858-297B-4686-97CD-E0BDB39D6DF2}"/>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C767BDB-6F8E-4632-BAA2-BA8101922734}"/>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16B8A24-CCDA-488D-8A6E-5E9A46AA9B66}"/>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5309924-52E8-49C6-981D-89041BD9ABE0}"/>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65F0B2-44EE-41C3-947D-03381D5784DA}"/>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03887E-378D-4909-A1EA-52E13C802808}"/>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ABBD5C-852F-42C3-80E6-0D40C82E7B8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FBEB30-D385-41AD-92F4-3471E1FE7514}"/>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E1AEE1-E40F-44AD-BF36-C5A66E9B5DBD}"/>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7950B2-A3A1-45F7-A912-26DE4AAA570C}"/>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53B7EE-5C00-45C7-B6BC-1BC93AF762D4}"/>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D1FE0A-3282-451A-942F-99D210CE5AE8}"/>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827D78-E25C-47B8-B121-3F1877EE4613}"/>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CE6BAE-94E6-41B4-A9F9-F1F143AC691C}"/>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1CF69C-8611-4FED-A3ED-737288FE5E43}"/>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AE335F-C52C-43FE-A895-BBE189CEA48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6131E1-34F6-4EAB-A454-B8288289BA70}"/>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85D13A-7BB5-40A5-B177-A19AEA42E787}"/>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54D440-2DA7-434C-A42D-448A1F938CA6}"/>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49E864B-AA27-475B-8500-3C9A0734BCF4}"/>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800596-7858-41E3-820A-2D348F69A05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17AA90-A0CD-4745-9557-A3661E4F2B46}"/>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3DC333-AD67-4498-B24C-1A5E3FD64CFE}"/>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F976525-E587-434A-BB51-92FEF1A6006B}"/>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020232-4B1C-4241-A1BB-011E0001524E}"/>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32D93B-A05C-4135-807A-0289567E914D}"/>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EE7D5E-363E-44EE-AF4D-FA4357592A33}"/>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DED0B0-2CBB-4737-81F7-47A93B16B15C}"/>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31E5D6-F9D6-4443-9D4F-A6AF77B70F18}"/>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353A10-BDEC-4744-96B7-DF0D8280E452}"/>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06A893-1232-4008-8892-B76F34B34B4D}"/>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0CDDCF-9A8B-4241-8D62-6FAB57E4EEC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B4FF59-965E-4C80-B275-9821F58A52D3}"/>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E422D4-001A-42E1-B423-319934E9D38D}"/>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D25131-D202-422F-BCD8-B4C7CF8352AF}"/>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52823B-427C-4D25-BB88-F07BA45BA6A2}"/>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826B70-F928-4DEF-87FF-CC916F5A1AE1}"/>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71DC6F-5625-45A2-99B0-D30864DE80A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7585BC-5077-469D-ACBC-62C2B467AA6B}"/>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825C12-DC0C-4BF7-9C91-80DE352D14D6}"/>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75C125-E74E-4005-8A95-1ADAC217598B}"/>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57EB2A-DEB4-4114-86F9-BA5793500CA7}"/>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5AA4037-1C78-4A4C-863C-81669107EA1B}"/>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7D7F51-1E08-4824-B100-4ABAAEBFE708}"/>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708970-B265-4CC7-825E-74B631402DA7}"/>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DC760F-4E71-405C-A354-E5EC721E8C46}"/>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6B886E8-5B30-41DA-9AB8-A8ED81C16F4F}"/>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C57C7BE3-749C-4C96-9EDE-207535062DCE}"/>
            </a:ext>
          </a:extLst>
        </xdr:cNvPr>
        <xdr:cNvSpPr txBox="1"/>
      </xdr:nvSpPr>
      <xdr:spPr>
        <a:xfrm>
          <a:off x="339891"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2DFBB75-CBBB-4056-9508-6B09C1B81BB8}"/>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0B3E412-6503-4C93-A1B1-EB9D89DD946E}"/>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BAF3446-7347-4E4E-BDBC-3A0F0613716C}"/>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9891E94-9A1B-40D4-B722-B07053F526D2}"/>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3866B5F-890C-46C3-8B1F-E4BB8751946A}"/>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4E20D8A-0682-4086-BB89-89E840F65580}"/>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B2AA5C3-C8ED-4C22-AB16-889F556C9DC3}"/>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4C260CA0-3D83-48C7-835C-0A45BCB26025}"/>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61A26F5-3EE6-4618-89C1-FA8BCE77F828}"/>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9F9DDC8E-3485-4292-9A06-3442E035512B}"/>
            </a:ext>
          </a:extLst>
        </xdr:cNvPr>
        <xdr:cNvCxnSpPr/>
      </xdr:nvCxnSpPr>
      <xdr:spPr>
        <a:xfrm flipV="1">
          <a:off x="4180840" y="5648833"/>
          <a:ext cx="0" cy="122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494D9B3D-7D46-4029-8483-1A180217FBB7}"/>
            </a:ext>
          </a:extLst>
        </xdr:cNvPr>
        <xdr:cNvSpPr txBox="1"/>
      </xdr:nvSpPr>
      <xdr:spPr>
        <a:xfrm>
          <a:off x="4219575" y="687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7233D909-733A-40CA-ADC7-21D67E094305}"/>
            </a:ext>
          </a:extLst>
        </xdr:cNvPr>
        <xdr:cNvCxnSpPr/>
      </xdr:nvCxnSpPr>
      <xdr:spPr>
        <a:xfrm>
          <a:off x="4105275" y="68693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AC569FEA-B7A5-401F-9B64-23C888DD9967}"/>
            </a:ext>
          </a:extLst>
        </xdr:cNvPr>
        <xdr:cNvSpPr txBox="1"/>
      </xdr:nvSpPr>
      <xdr:spPr>
        <a:xfrm>
          <a:off x="4219575" y="542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FA4C7056-ABF6-49AD-8B22-7028C9FDB3A2}"/>
            </a:ext>
          </a:extLst>
        </xdr:cNvPr>
        <xdr:cNvCxnSpPr/>
      </xdr:nvCxnSpPr>
      <xdr:spPr>
        <a:xfrm>
          <a:off x="4105275" y="5648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47795BF7-7D28-429E-A702-64D237D9F5A7}"/>
            </a:ext>
          </a:extLst>
        </xdr:cNvPr>
        <xdr:cNvSpPr txBox="1"/>
      </xdr:nvSpPr>
      <xdr:spPr>
        <a:xfrm>
          <a:off x="4219575" y="6288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ECF33D4C-2B36-47A5-9429-2D19237DB2F3}"/>
            </a:ext>
          </a:extLst>
        </xdr:cNvPr>
        <xdr:cNvSpPr/>
      </xdr:nvSpPr>
      <xdr:spPr>
        <a:xfrm>
          <a:off x="4124325" y="64273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F389C9D0-875E-4269-831D-B2A882AF4FBC}"/>
            </a:ext>
          </a:extLst>
        </xdr:cNvPr>
        <xdr:cNvSpPr/>
      </xdr:nvSpPr>
      <xdr:spPr>
        <a:xfrm>
          <a:off x="3381375" y="63807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64177F8D-B299-4788-A9FE-E786E3777085}"/>
            </a:ext>
          </a:extLst>
        </xdr:cNvPr>
        <xdr:cNvSpPr/>
      </xdr:nvSpPr>
      <xdr:spPr>
        <a:xfrm>
          <a:off x="2571750" y="63459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216378C7-6CFF-460C-BE84-32994BA55D64}"/>
            </a:ext>
          </a:extLst>
        </xdr:cNvPr>
        <xdr:cNvSpPr/>
      </xdr:nvSpPr>
      <xdr:spPr>
        <a:xfrm>
          <a:off x="1781175" y="636244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DF6737F0-DA13-40ED-B7EB-81EDC6A13B6C}"/>
            </a:ext>
          </a:extLst>
        </xdr:cNvPr>
        <xdr:cNvSpPr/>
      </xdr:nvSpPr>
      <xdr:spPr>
        <a:xfrm>
          <a:off x="981075" y="63176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DBA6415-8F3E-4C07-A171-F98C2B14F15E}"/>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DAD339B-C591-476D-9403-34940E7CB3DC}"/>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0063B6-40BE-48B3-895A-F6A250B54BE5}"/>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3B1A93-14B3-4E40-A998-705A709D04E8}"/>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8DB85E-25D9-4760-A37F-E5FD8F33F787}"/>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71" name="楕円 70">
          <a:extLst>
            <a:ext uri="{FF2B5EF4-FFF2-40B4-BE49-F238E27FC236}">
              <a16:creationId xmlns:a16="http://schemas.microsoft.com/office/drawing/2014/main" id="{F6034E5D-231E-4A61-9882-F713A5195025}"/>
            </a:ext>
          </a:extLst>
        </xdr:cNvPr>
        <xdr:cNvSpPr/>
      </xdr:nvSpPr>
      <xdr:spPr>
        <a:xfrm>
          <a:off x="4124325" y="64273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90695</xdr:rowOff>
    </xdr:from>
    <xdr:ext cx="405111" cy="259045"/>
    <xdr:sp macro="" textlink="">
      <xdr:nvSpPr>
        <xdr:cNvPr id="72" name="【道路】&#10;有形固定資産減価償却率該当値テキスト">
          <a:extLst>
            <a:ext uri="{FF2B5EF4-FFF2-40B4-BE49-F238E27FC236}">
              <a16:creationId xmlns:a16="http://schemas.microsoft.com/office/drawing/2014/main" id="{0ECB6B48-66E6-479A-99BB-DF9B3FDD0662}"/>
            </a:ext>
          </a:extLst>
        </xdr:cNvPr>
        <xdr:cNvSpPr txBox="1"/>
      </xdr:nvSpPr>
      <xdr:spPr>
        <a:xfrm>
          <a:off x="4219575" y="640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66548</xdr:rowOff>
    </xdr:from>
    <xdr:to>
      <xdr:col>20</xdr:col>
      <xdr:colOff>38100</xdr:colOff>
      <xdr:row>39</xdr:row>
      <xdr:rowOff>168148</xdr:rowOff>
    </xdr:to>
    <xdr:sp macro="" textlink="">
      <xdr:nvSpPr>
        <xdr:cNvPr id="73" name="楕円 72">
          <a:extLst>
            <a:ext uri="{FF2B5EF4-FFF2-40B4-BE49-F238E27FC236}">
              <a16:creationId xmlns:a16="http://schemas.microsoft.com/office/drawing/2014/main" id="{8E37E81D-6552-42B7-97FD-9C1796D8FC21}"/>
            </a:ext>
          </a:extLst>
        </xdr:cNvPr>
        <xdr:cNvSpPr/>
      </xdr:nvSpPr>
      <xdr:spPr>
        <a:xfrm>
          <a:off x="3381375" y="63847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117348</xdr:rowOff>
    </xdr:from>
    <xdr:to>
      <xdr:col>24</xdr:col>
      <xdr:colOff>63500</xdr:colOff>
      <xdr:row>39</xdr:row>
      <xdr:rowOff>163068</xdr:rowOff>
    </xdr:to>
    <xdr:cxnSp macro="">
      <xdr:nvCxnSpPr>
        <xdr:cNvPr id="74" name="直線コネクタ 73">
          <a:extLst>
            <a:ext uri="{FF2B5EF4-FFF2-40B4-BE49-F238E27FC236}">
              <a16:creationId xmlns:a16="http://schemas.microsoft.com/office/drawing/2014/main" id="{D252BB10-E8EC-4748-80AE-FA7DB8DC4235}"/>
            </a:ext>
          </a:extLst>
        </xdr:cNvPr>
        <xdr:cNvCxnSpPr/>
      </xdr:nvCxnSpPr>
      <xdr:spPr>
        <a:xfrm>
          <a:off x="3429000" y="6432423"/>
          <a:ext cx="7524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20828</xdr:rowOff>
    </xdr:from>
    <xdr:to>
      <xdr:col>15</xdr:col>
      <xdr:colOff>101600</xdr:colOff>
      <xdr:row>39</xdr:row>
      <xdr:rowOff>122428</xdr:rowOff>
    </xdr:to>
    <xdr:sp macro="" textlink="">
      <xdr:nvSpPr>
        <xdr:cNvPr id="75" name="楕円 74">
          <a:extLst>
            <a:ext uri="{FF2B5EF4-FFF2-40B4-BE49-F238E27FC236}">
              <a16:creationId xmlns:a16="http://schemas.microsoft.com/office/drawing/2014/main" id="{C58F6F04-4082-4164-9077-E130CBF3C21D}"/>
            </a:ext>
          </a:extLst>
        </xdr:cNvPr>
        <xdr:cNvSpPr/>
      </xdr:nvSpPr>
      <xdr:spPr>
        <a:xfrm>
          <a:off x="2571750" y="63359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71628</xdr:rowOff>
    </xdr:from>
    <xdr:to>
      <xdr:col>19</xdr:col>
      <xdr:colOff>177800</xdr:colOff>
      <xdr:row>39</xdr:row>
      <xdr:rowOff>117348</xdr:rowOff>
    </xdr:to>
    <xdr:cxnSp macro="">
      <xdr:nvCxnSpPr>
        <xdr:cNvPr id="76" name="直線コネクタ 75">
          <a:extLst>
            <a:ext uri="{FF2B5EF4-FFF2-40B4-BE49-F238E27FC236}">
              <a16:creationId xmlns:a16="http://schemas.microsoft.com/office/drawing/2014/main" id="{D6155DA8-E2F3-4105-8CA3-046D3AA7DDCA}"/>
            </a:ext>
          </a:extLst>
        </xdr:cNvPr>
        <xdr:cNvCxnSpPr/>
      </xdr:nvCxnSpPr>
      <xdr:spPr>
        <a:xfrm>
          <a:off x="2619375" y="6383528"/>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146558</xdr:rowOff>
    </xdr:from>
    <xdr:to>
      <xdr:col>10</xdr:col>
      <xdr:colOff>165100</xdr:colOff>
      <xdr:row>39</xdr:row>
      <xdr:rowOff>76708</xdr:rowOff>
    </xdr:to>
    <xdr:sp macro="" textlink="">
      <xdr:nvSpPr>
        <xdr:cNvPr id="77" name="楕円 76">
          <a:extLst>
            <a:ext uri="{FF2B5EF4-FFF2-40B4-BE49-F238E27FC236}">
              <a16:creationId xmlns:a16="http://schemas.microsoft.com/office/drawing/2014/main" id="{F2030F80-B2A4-4F72-8247-4BBCD36EA48B}"/>
            </a:ext>
          </a:extLst>
        </xdr:cNvPr>
        <xdr:cNvSpPr/>
      </xdr:nvSpPr>
      <xdr:spPr>
        <a:xfrm>
          <a:off x="1781175" y="62965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25908</xdr:rowOff>
    </xdr:from>
    <xdr:to>
      <xdr:col>15</xdr:col>
      <xdr:colOff>50800</xdr:colOff>
      <xdr:row>39</xdr:row>
      <xdr:rowOff>71628</xdr:rowOff>
    </xdr:to>
    <xdr:cxnSp macro="">
      <xdr:nvCxnSpPr>
        <xdr:cNvPr id="78" name="直線コネクタ 77">
          <a:extLst>
            <a:ext uri="{FF2B5EF4-FFF2-40B4-BE49-F238E27FC236}">
              <a16:creationId xmlns:a16="http://schemas.microsoft.com/office/drawing/2014/main" id="{BFB24B82-E93E-48CC-A373-37DA9BBCE3D1}"/>
            </a:ext>
          </a:extLst>
        </xdr:cNvPr>
        <xdr:cNvCxnSpPr/>
      </xdr:nvCxnSpPr>
      <xdr:spPr>
        <a:xfrm>
          <a:off x="1828800" y="6344158"/>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114554</xdr:rowOff>
    </xdr:from>
    <xdr:to>
      <xdr:col>6</xdr:col>
      <xdr:colOff>38100</xdr:colOff>
      <xdr:row>39</xdr:row>
      <xdr:rowOff>44704</xdr:rowOff>
    </xdr:to>
    <xdr:sp macro="" textlink="">
      <xdr:nvSpPr>
        <xdr:cNvPr id="79" name="楕円 78">
          <a:extLst>
            <a:ext uri="{FF2B5EF4-FFF2-40B4-BE49-F238E27FC236}">
              <a16:creationId xmlns:a16="http://schemas.microsoft.com/office/drawing/2014/main" id="{9CAF5B61-2C38-4464-95AC-845F9DD11161}"/>
            </a:ext>
          </a:extLst>
        </xdr:cNvPr>
        <xdr:cNvSpPr/>
      </xdr:nvSpPr>
      <xdr:spPr>
        <a:xfrm>
          <a:off x="981075" y="62677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165354</xdr:rowOff>
    </xdr:from>
    <xdr:to>
      <xdr:col>10</xdr:col>
      <xdr:colOff>114300</xdr:colOff>
      <xdr:row>39</xdr:row>
      <xdr:rowOff>25908</xdr:rowOff>
    </xdr:to>
    <xdr:cxnSp macro="">
      <xdr:nvCxnSpPr>
        <xdr:cNvPr id="80" name="直線コネクタ 79">
          <a:extLst>
            <a:ext uri="{FF2B5EF4-FFF2-40B4-BE49-F238E27FC236}">
              <a16:creationId xmlns:a16="http://schemas.microsoft.com/office/drawing/2014/main" id="{D3140043-6442-4984-A12E-C11F942C200B}"/>
            </a:ext>
          </a:extLst>
        </xdr:cNvPr>
        <xdr:cNvCxnSpPr/>
      </xdr:nvCxnSpPr>
      <xdr:spPr>
        <a:xfrm>
          <a:off x="1028700" y="6315329"/>
          <a:ext cx="8001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6D22BB53-A996-4C67-939C-63A8476BAF80}"/>
            </a:ext>
          </a:extLst>
        </xdr:cNvPr>
        <xdr:cNvSpPr txBox="1"/>
      </xdr:nvSpPr>
      <xdr:spPr>
        <a:xfrm>
          <a:off x="3239144" y="6479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2E1AD8D1-73BA-4E8D-BCB6-5E335087396A}"/>
            </a:ext>
          </a:extLst>
        </xdr:cNvPr>
        <xdr:cNvSpPr txBox="1"/>
      </xdr:nvSpPr>
      <xdr:spPr>
        <a:xfrm>
          <a:off x="2439044" y="643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DABAA6CA-4C1B-47EE-AF51-11A142C77E52}"/>
            </a:ext>
          </a:extLst>
        </xdr:cNvPr>
        <xdr:cNvSpPr txBox="1"/>
      </xdr:nvSpPr>
      <xdr:spPr>
        <a:xfrm>
          <a:off x="1648469"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910C5BF8-9170-490B-82C5-383ABCA35B96}"/>
            </a:ext>
          </a:extLst>
        </xdr:cNvPr>
        <xdr:cNvSpPr txBox="1"/>
      </xdr:nvSpPr>
      <xdr:spPr>
        <a:xfrm>
          <a:off x="848369"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13225</xdr:rowOff>
    </xdr:from>
    <xdr:ext cx="405111" cy="259045"/>
    <xdr:sp macro="" textlink="">
      <xdr:nvSpPr>
        <xdr:cNvPr id="85" name="n_1mainValue【道路】&#10;有形固定資産減価償却率">
          <a:extLst>
            <a:ext uri="{FF2B5EF4-FFF2-40B4-BE49-F238E27FC236}">
              <a16:creationId xmlns:a16="http://schemas.microsoft.com/office/drawing/2014/main" id="{33AB22A0-8654-4E1B-8A2D-35896FDDCDE8}"/>
            </a:ext>
          </a:extLst>
        </xdr:cNvPr>
        <xdr:cNvSpPr txBox="1"/>
      </xdr:nvSpPr>
      <xdr:spPr>
        <a:xfrm>
          <a:off x="3239144" y="6163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138955</xdr:rowOff>
    </xdr:from>
    <xdr:ext cx="405111" cy="259045"/>
    <xdr:sp macro="" textlink="">
      <xdr:nvSpPr>
        <xdr:cNvPr id="86" name="n_2mainValue【道路】&#10;有形固定資産減価償却率">
          <a:extLst>
            <a:ext uri="{FF2B5EF4-FFF2-40B4-BE49-F238E27FC236}">
              <a16:creationId xmlns:a16="http://schemas.microsoft.com/office/drawing/2014/main" id="{EF4D7938-315A-4726-B47B-ED8B25759A94}"/>
            </a:ext>
          </a:extLst>
        </xdr:cNvPr>
        <xdr:cNvSpPr txBox="1"/>
      </xdr:nvSpPr>
      <xdr:spPr>
        <a:xfrm>
          <a:off x="2439044" y="613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88A669F8-01DA-41A0-A1B3-322DB1C4926D}"/>
            </a:ext>
          </a:extLst>
        </xdr:cNvPr>
        <xdr:cNvSpPr txBox="1"/>
      </xdr:nvSpPr>
      <xdr:spPr>
        <a:xfrm>
          <a:off x="1648469" y="60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61231</xdr:rowOff>
    </xdr:from>
    <xdr:ext cx="405111" cy="259045"/>
    <xdr:sp macro="" textlink="">
      <xdr:nvSpPr>
        <xdr:cNvPr id="88" name="n_4mainValue【道路】&#10;有形固定資産減価償却率">
          <a:extLst>
            <a:ext uri="{FF2B5EF4-FFF2-40B4-BE49-F238E27FC236}">
              <a16:creationId xmlns:a16="http://schemas.microsoft.com/office/drawing/2014/main" id="{EDE46C3A-C657-47EE-98C6-F78FC5F0E92D}"/>
            </a:ext>
          </a:extLst>
        </xdr:cNvPr>
        <xdr:cNvSpPr txBox="1"/>
      </xdr:nvSpPr>
      <xdr:spPr>
        <a:xfrm>
          <a:off x="848369" y="605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C1ABFD6-2A35-4729-87FD-5972BF900E7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709045C-1196-45BA-9EED-A9AF626A30B2}"/>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ACEFACE-8D59-4212-AF11-44ADD6720B23}"/>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601DD05-17EB-420F-BD72-B6F681E66DCD}"/>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88251CA-208E-4B6A-A2D6-F7EF7DCD36DE}"/>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0FA56D5-9819-4A66-A84E-4B214A8B578D}"/>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DF0AFAF-402B-4D25-8521-246027486744}"/>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212523F-5B0A-426F-899F-4230CEC63CCB}"/>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23008C3-4668-49F2-AE5F-01BB99A31313}"/>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45DF1F2-8220-4180-BE24-8DDB0755FE8F}"/>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B25844C3-0193-4165-97EE-1E31AC957B73}"/>
            </a:ext>
          </a:extLst>
        </xdr:cNvPr>
        <xdr:cNvCxnSpPr/>
      </xdr:nvCxnSpPr>
      <xdr:spPr>
        <a:xfrm>
          <a:off x="5953125" y="689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CBB59D0-95DB-4567-9A8A-7A3BA177BBC6}"/>
            </a:ext>
          </a:extLst>
        </xdr:cNvPr>
        <xdr:cNvSpPr txBox="1"/>
      </xdr:nvSpPr>
      <xdr:spPr>
        <a:xfrm>
          <a:off x="5527221"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3A177086-968D-4892-B426-95B29389AA9E}"/>
            </a:ext>
          </a:extLst>
        </xdr:cNvPr>
        <xdr:cNvCxnSpPr/>
      </xdr:nvCxnSpPr>
      <xdr:spPr>
        <a:xfrm>
          <a:off x="5953125" y="65826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3330A0C9-808F-4A70-97A5-25E32846B89D}"/>
            </a:ext>
          </a:extLst>
        </xdr:cNvPr>
        <xdr:cNvSpPr txBox="1"/>
      </xdr:nvSpPr>
      <xdr:spPr>
        <a:xfrm>
          <a:off x="5478976" y="6456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304D244-D0F8-4C10-B7A8-CDCB355891B9}"/>
            </a:ext>
          </a:extLst>
        </xdr:cNvPr>
        <xdr:cNvCxnSpPr/>
      </xdr:nvCxnSpPr>
      <xdr:spPr>
        <a:xfrm>
          <a:off x="5953125" y="627516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F843DC4D-E800-4027-8C05-56D3B0391AAF}"/>
            </a:ext>
          </a:extLst>
        </xdr:cNvPr>
        <xdr:cNvSpPr txBox="1"/>
      </xdr:nvSpPr>
      <xdr:spPr>
        <a:xfrm>
          <a:off x="5478976" y="6145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DA6E96BE-6D18-4A4B-9B82-BE2604BD0873}"/>
            </a:ext>
          </a:extLst>
        </xdr:cNvPr>
        <xdr:cNvCxnSpPr/>
      </xdr:nvCxnSpPr>
      <xdr:spPr>
        <a:xfrm>
          <a:off x="5953125" y="59739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1ECD1787-19F4-4DF2-80F8-B71238552F60}"/>
            </a:ext>
          </a:extLst>
        </xdr:cNvPr>
        <xdr:cNvSpPr txBox="1"/>
      </xdr:nvSpPr>
      <xdr:spPr>
        <a:xfrm>
          <a:off x="5478976" y="582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5354B654-7032-46F4-8739-54E489D240B6}"/>
            </a:ext>
          </a:extLst>
        </xdr:cNvPr>
        <xdr:cNvCxnSpPr/>
      </xdr:nvCxnSpPr>
      <xdr:spPr>
        <a:xfrm>
          <a:off x="5953125" y="56664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7D76DF0C-BE05-4DC9-A0A3-CA67A6B6E3FC}"/>
            </a:ext>
          </a:extLst>
        </xdr:cNvPr>
        <xdr:cNvSpPr txBox="1"/>
      </xdr:nvSpPr>
      <xdr:spPr>
        <a:xfrm>
          <a:off x="5478976" y="55178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3D3D8DA5-AE88-4C00-841E-1AE9990F88AF}"/>
            </a:ext>
          </a:extLst>
        </xdr:cNvPr>
        <xdr:cNvCxnSpPr/>
      </xdr:nvCxnSpPr>
      <xdr:spPr>
        <a:xfrm>
          <a:off x="5953125" y="534624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22D66C63-0F60-47E3-9082-43E23C36CDE7}"/>
            </a:ext>
          </a:extLst>
        </xdr:cNvPr>
        <xdr:cNvSpPr txBox="1"/>
      </xdr:nvSpPr>
      <xdr:spPr>
        <a:xfrm>
          <a:off x="5478976" y="52103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A26BBC3-E619-44F6-BA56-A191B38A231D}"/>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ECFF58B-0922-407E-8353-D1772759E1E3}"/>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12B994F-319E-4F46-AB92-B4D50EB5D0DF}"/>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0CBDCB77-2FA0-473C-96E8-306D2C5E06AC}"/>
            </a:ext>
          </a:extLst>
        </xdr:cNvPr>
        <xdr:cNvCxnSpPr/>
      </xdr:nvCxnSpPr>
      <xdr:spPr>
        <a:xfrm flipV="1">
          <a:off x="9429115" y="5440952"/>
          <a:ext cx="0" cy="126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326F6E42-8F13-4504-A3A2-A4340F7C7A74}"/>
            </a:ext>
          </a:extLst>
        </xdr:cNvPr>
        <xdr:cNvSpPr txBox="1"/>
      </xdr:nvSpPr>
      <xdr:spPr>
        <a:xfrm>
          <a:off x="9467850" y="670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AA2304AF-7F09-4A13-AB69-8709E2A5A2E6}"/>
            </a:ext>
          </a:extLst>
        </xdr:cNvPr>
        <xdr:cNvCxnSpPr/>
      </xdr:nvCxnSpPr>
      <xdr:spPr>
        <a:xfrm>
          <a:off x="9363075" y="67069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D92218FD-EA11-4543-9450-F75C17C0E614}"/>
            </a:ext>
          </a:extLst>
        </xdr:cNvPr>
        <xdr:cNvSpPr txBox="1"/>
      </xdr:nvSpPr>
      <xdr:spPr>
        <a:xfrm>
          <a:off x="9467850" y="522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7430B26E-6857-47F8-9F8D-0355B44B5A13}"/>
            </a:ext>
          </a:extLst>
        </xdr:cNvPr>
        <xdr:cNvCxnSpPr/>
      </xdr:nvCxnSpPr>
      <xdr:spPr>
        <a:xfrm>
          <a:off x="9363075" y="54409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D69137B4-5D16-41AD-B797-4577929F9C87}"/>
            </a:ext>
          </a:extLst>
        </xdr:cNvPr>
        <xdr:cNvSpPr txBox="1"/>
      </xdr:nvSpPr>
      <xdr:spPr>
        <a:xfrm>
          <a:off x="9467850" y="5973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4318952F-4E50-44EF-8538-A53460F7E4B4}"/>
            </a:ext>
          </a:extLst>
        </xdr:cNvPr>
        <xdr:cNvSpPr/>
      </xdr:nvSpPr>
      <xdr:spPr>
        <a:xfrm>
          <a:off x="9401175" y="611277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BA74C1BE-191E-43EA-8FA5-F320872E8EB3}"/>
            </a:ext>
          </a:extLst>
        </xdr:cNvPr>
        <xdr:cNvSpPr/>
      </xdr:nvSpPr>
      <xdr:spPr>
        <a:xfrm>
          <a:off x="8639175" y="61309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9249EAEA-AC3A-4808-A37E-5C8F4ECFECFC}"/>
            </a:ext>
          </a:extLst>
        </xdr:cNvPr>
        <xdr:cNvSpPr/>
      </xdr:nvSpPr>
      <xdr:spPr>
        <a:xfrm>
          <a:off x="7839075" y="61406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F15927B0-EDA0-4AA3-94D8-8347A9453BF0}"/>
            </a:ext>
          </a:extLst>
        </xdr:cNvPr>
        <xdr:cNvSpPr/>
      </xdr:nvSpPr>
      <xdr:spPr>
        <a:xfrm>
          <a:off x="7029450" y="62607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8AAA04E3-F3C8-4B1D-B993-75B79AD3234D}"/>
            </a:ext>
          </a:extLst>
        </xdr:cNvPr>
        <xdr:cNvSpPr/>
      </xdr:nvSpPr>
      <xdr:spPr>
        <a:xfrm>
          <a:off x="6238875" y="625634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122F301-3DFB-4EB5-B5C0-1270370E1F1A}"/>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5FA7CB2-1578-4B0D-BB5D-57C4045ACCEA}"/>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31AED7-F8DB-44DC-9BC3-284C933672DF}"/>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50D520E-1CCF-41BB-ACF5-CD5FBA75038D}"/>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13B2C10-088F-41F6-9D08-FCCAA571FC21}"/>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91074</xdr:rowOff>
    </xdr:from>
    <xdr:to>
      <xdr:col>55</xdr:col>
      <xdr:colOff>50800</xdr:colOff>
      <xdr:row>39</xdr:row>
      <xdr:rowOff>21224</xdr:rowOff>
    </xdr:to>
    <xdr:sp macro="" textlink="">
      <xdr:nvSpPr>
        <xdr:cNvPr id="130" name="楕円 129">
          <a:extLst>
            <a:ext uri="{FF2B5EF4-FFF2-40B4-BE49-F238E27FC236}">
              <a16:creationId xmlns:a16="http://schemas.microsoft.com/office/drawing/2014/main" id="{B214E78D-A45A-41A6-8C07-47F437A914AB}"/>
            </a:ext>
          </a:extLst>
        </xdr:cNvPr>
        <xdr:cNvSpPr/>
      </xdr:nvSpPr>
      <xdr:spPr>
        <a:xfrm>
          <a:off x="9401175" y="624104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69501</xdr:rowOff>
    </xdr:from>
    <xdr:ext cx="534377" cy="259045"/>
    <xdr:sp macro="" textlink="">
      <xdr:nvSpPr>
        <xdr:cNvPr id="131" name="【道路】&#10;一人当たり延長該当値テキスト">
          <a:extLst>
            <a:ext uri="{FF2B5EF4-FFF2-40B4-BE49-F238E27FC236}">
              <a16:creationId xmlns:a16="http://schemas.microsoft.com/office/drawing/2014/main" id="{F6D00841-F53A-44DE-BA3E-D3478DEAA14D}"/>
            </a:ext>
          </a:extLst>
        </xdr:cNvPr>
        <xdr:cNvSpPr txBox="1"/>
      </xdr:nvSpPr>
      <xdr:spPr>
        <a:xfrm>
          <a:off x="9467850" y="62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104104</xdr:rowOff>
    </xdr:from>
    <xdr:to>
      <xdr:col>50</xdr:col>
      <xdr:colOff>165100</xdr:colOff>
      <xdr:row>39</xdr:row>
      <xdr:rowOff>34254</xdr:rowOff>
    </xdr:to>
    <xdr:sp macro="" textlink="">
      <xdr:nvSpPr>
        <xdr:cNvPr id="132" name="楕円 131">
          <a:extLst>
            <a:ext uri="{FF2B5EF4-FFF2-40B4-BE49-F238E27FC236}">
              <a16:creationId xmlns:a16="http://schemas.microsoft.com/office/drawing/2014/main" id="{D69D5446-9645-4908-BB58-AF567A4C4049}"/>
            </a:ext>
          </a:extLst>
        </xdr:cNvPr>
        <xdr:cNvSpPr/>
      </xdr:nvSpPr>
      <xdr:spPr>
        <a:xfrm>
          <a:off x="8639175" y="62604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141874</xdr:rowOff>
    </xdr:from>
    <xdr:to>
      <xdr:col>55</xdr:col>
      <xdr:colOff>0</xdr:colOff>
      <xdr:row>38</xdr:row>
      <xdr:rowOff>154904</xdr:rowOff>
    </xdr:to>
    <xdr:cxnSp macro="">
      <xdr:nvCxnSpPr>
        <xdr:cNvPr id="133" name="直線コネクタ 132">
          <a:extLst>
            <a:ext uri="{FF2B5EF4-FFF2-40B4-BE49-F238E27FC236}">
              <a16:creationId xmlns:a16="http://schemas.microsoft.com/office/drawing/2014/main" id="{3BB06EE4-A740-4C2A-A95F-6D5A80C8214B}"/>
            </a:ext>
          </a:extLst>
        </xdr:cNvPr>
        <xdr:cNvCxnSpPr/>
      </xdr:nvCxnSpPr>
      <xdr:spPr>
        <a:xfrm flipV="1">
          <a:off x="8686800" y="6298199"/>
          <a:ext cx="74295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116579</xdr:rowOff>
    </xdr:from>
    <xdr:to>
      <xdr:col>46</xdr:col>
      <xdr:colOff>38100</xdr:colOff>
      <xdr:row>39</xdr:row>
      <xdr:rowOff>46729</xdr:rowOff>
    </xdr:to>
    <xdr:sp macro="" textlink="">
      <xdr:nvSpPr>
        <xdr:cNvPr id="134" name="楕円 133">
          <a:extLst>
            <a:ext uri="{FF2B5EF4-FFF2-40B4-BE49-F238E27FC236}">
              <a16:creationId xmlns:a16="http://schemas.microsoft.com/office/drawing/2014/main" id="{BECC1C9C-0CC8-4B75-BF82-321ED9C6F737}"/>
            </a:ext>
          </a:extLst>
        </xdr:cNvPr>
        <xdr:cNvSpPr/>
      </xdr:nvSpPr>
      <xdr:spPr>
        <a:xfrm>
          <a:off x="7839075" y="62697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154904</xdr:rowOff>
    </xdr:from>
    <xdr:to>
      <xdr:col>50</xdr:col>
      <xdr:colOff>114300</xdr:colOff>
      <xdr:row>38</xdr:row>
      <xdr:rowOff>167379</xdr:rowOff>
    </xdr:to>
    <xdr:cxnSp macro="">
      <xdr:nvCxnSpPr>
        <xdr:cNvPr id="135" name="直線コネクタ 134">
          <a:extLst>
            <a:ext uri="{FF2B5EF4-FFF2-40B4-BE49-F238E27FC236}">
              <a16:creationId xmlns:a16="http://schemas.microsoft.com/office/drawing/2014/main" id="{ED65D4BD-CB72-43A7-9E68-8B1A1C121F84}"/>
            </a:ext>
          </a:extLst>
        </xdr:cNvPr>
        <xdr:cNvCxnSpPr/>
      </xdr:nvCxnSpPr>
      <xdr:spPr>
        <a:xfrm flipV="1">
          <a:off x="7886700" y="6308054"/>
          <a:ext cx="800100" cy="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130164</xdr:rowOff>
    </xdr:from>
    <xdr:to>
      <xdr:col>41</xdr:col>
      <xdr:colOff>101600</xdr:colOff>
      <xdr:row>39</xdr:row>
      <xdr:rowOff>60314</xdr:rowOff>
    </xdr:to>
    <xdr:sp macro="" textlink="">
      <xdr:nvSpPr>
        <xdr:cNvPr id="136" name="楕円 135">
          <a:extLst>
            <a:ext uri="{FF2B5EF4-FFF2-40B4-BE49-F238E27FC236}">
              <a16:creationId xmlns:a16="http://schemas.microsoft.com/office/drawing/2014/main" id="{AAADA98E-D4DC-4B70-AAB9-1A38C9179370}"/>
            </a:ext>
          </a:extLst>
        </xdr:cNvPr>
        <xdr:cNvSpPr/>
      </xdr:nvSpPr>
      <xdr:spPr>
        <a:xfrm>
          <a:off x="7029450" y="62801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167379</xdr:rowOff>
    </xdr:from>
    <xdr:to>
      <xdr:col>45</xdr:col>
      <xdr:colOff>177800</xdr:colOff>
      <xdr:row>39</xdr:row>
      <xdr:rowOff>9514</xdr:rowOff>
    </xdr:to>
    <xdr:cxnSp macro="">
      <xdr:nvCxnSpPr>
        <xdr:cNvPr id="137" name="直線コネクタ 136">
          <a:extLst>
            <a:ext uri="{FF2B5EF4-FFF2-40B4-BE49-F238E27FC236}">
              <a16:creationId xmlns:a16="http://schemas.microsoft.com/office/drawing/2014/main" id="{6FC39155-33A8-4B5B-83A6-A3559A9BC479}"/>
            </a:ext>
          </a:extLst>
        </xdr:cNvPr>
        <xdr:cNvCxnSpPr/>
      </xdr:nvCxnSpPr>
      <xdr:spPr>
        <a:xfrm flipV="1">
          <a:off x="7077075" y="6317354"/>
          <a:ext cx="809625"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141790</xdr:rowOff>
    </xdr:from>
    <xdr:to>
      <xdr:col>36</xdr:col>
      <xdr:colOff>165100</xdr:colOff>
      <xdr:row>39</xdr:row>
      <xdr:rowOff>71940</xdr:rowOff>
    </xdr:to>
    <xdr:sp macro="" textlink="">
      <xdr:nvSpPr>
        <xdr:cNvPr id="138" name="楕円 137">
          <a:extLst>
            <a:ext uri="{FF2B5EF4-FFF2-40B4-BE49-F238E27FC236}">
              <a16:creationId xmlns:a16="http://schemas.microsoft.com/office/drawing/2014/main" id="{2E512F38-42CD-4C3E-831F-4FE6DFD72ACE}"/>
            </a:ext>
          </a:extLst>
        </xdr:cNvPr>
        <xdr:cNvSpPr/>
      </xdr:nvSpPr>
      <xdr:spPr>
        <a:xfrm>
          <a:off x="6238875" y="629811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9514</xdr:rowOff>
    </xdr:from>
    <xdr:to>
      <xdr:col>41</xdr:col>
      <xdr:colOff>50800</xdr:colOff>
      <xdr:row>39</xdr:row>
      <xdr:rowOff>21140</xdr:rowOff>
    </xdr:to>
    <xdr:cxnSp macro="">
      <xdr:nvCxnSpPr>
        <xdr:cNvPr id="139" name="直線コネクタ 138">
          <a:extLst>
            <a:ext uri="{FF2B5EF4-FFF2-40B4-BE49-F238E27FC236}">
              <a16:creationId xmlns:a16="http://schemas.microsoft.com/office/drawing/2014/main" id="{FF3CE7FA-3C24-4039-A7B7-14745F8E5D2A}"/>
            </a:ext>
          </a:extLst>
        </xdr:cNvPr>
        <xdr:cNvCxnSpPr/>
      </xdr:nvCxnSpPr>
      <xdr:spPr>
        <a:xfrm flipV="1">
          <a:off x="6286500" y="6327764"/>
          <a:ext cx="790575" cy="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B3792A3C-F207-47F7-B456-8F9CF702017E}"/>
            </a:ext>
          </a:extLst>
        </xdr:cNvPr>
        <xdr:cNvSpPr txBox="1"/>
      </xdr:nvSpPr>
      <xdr:spPr>
        <a:xfrm>
          <a:off x="8429136" y="591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34DFDB83-C019-42FC-8918-915D2E639B3E}"/>
            </a:ext>
          </a:extLst>
        </xdr:cNvPr>
        <xdr:cNvSpPr txBox="1"/>
      </xdr:nvSpPr>
      <xdr:spPr>
        <a:xfrm>
          <a:off x="7648086" y="592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51075</xdr:rowOff>
    </xdr:from>
    <xdr:ext cx="534377" cy="259045"/>
    <xdr:sp macro="" textlink="">
      <xdr:nvSpPr>
        <xdr:cNvPr id="142" name="n_3aveValue【道路】&#10;一人当たり延長">
          <a:extLst>
            <a:ext uri="{FF2B5EF4-FFF2-40B4-BE49-F238E27FC236}">
              <a16:creationId xmlns:a16="http://schemas.microsoft.com/office/drawing/2014/main" id="{211D1514-CD7E-43EA-A50E-138DF02BF619}"/>
            </a:ext>
          </a:extLst>
        </xdr:cNvPr>
        <xdr:cNvSpPr txBox="1"/>
      </xdr:nvSpPr>
      <xdr:spPr>
        <a:xfrm>
          <a:off x="6847986" y="6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46698</xdr:rowOff>
    </xdr:from>
    <xdr:ext cx="534377" cy="259045"/>
    <xdr:sp macro="" textlink="">
      <xdr:nvSpPr>
        <xdr:cNvPr id="143" name="n_4aveValue【道路】&#10;一人当たり延長">
          <a:extLst>
            <a:ext uri="{FF2B5EF4-FFF2-40B4-BE49-F238E27FC236}">
              <a16:creationId xmlns:a16="http://schemas.microsoft.com/office/drawing/2014/main" id="{94547628-A475-4C1D-85BD-31DFE2466256}"/>
            </a:ext>
          </a:extLst>
        </xdr:cNvPr>
        <xdr:cNvSpPr txBox="1"/>
      </xdr:nvSpPr>
      <xdr:spPr>
        <a:xfrm>
          <a:off x="6038361" y="604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25381</xdr:rowOff>
    </xdr:from>
    <xdr:ext cx="534377" cy="259045"/>
    <xdr:sp macro="" textlink="">
      <xdr:nvSpPr>
        <xdr:cNvPr id="144" name="n_1mainValue【道路】&#10;一人当たり延長">
          <a:extLst>
            <a:ext uri="{FF2B5EF4-FFF2-40B4-BE49-F238E27FC236}">
              <a16:creationId xmlns:a16="http://schemas.microsoft.com/office/drawing/2014/main" id="{B5916492-0CE7-4F2F-8DCD-9F3A1CB37417}"/>
            </a:ext>
          </a:extLst>
        </xdr:cNvPr>
        <xdr:cNvSpPr txBox="1"/>
      </xdr:nvSpPr>
      <xdr:spPr>
        <a:xfrm>
          <a:off x="8429136" y="634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37856</xdr:rowOff>
    </xdr:from>
    <xdr:ext cx="534377" cy="259045"/>
    <xdr:sp macro="" textlink="">
      <xdr:nvSpPr>
        <xdr:cNvPr id="145" name="n_2mainValue【道路】&#10;一人当たり延長">
          <a:extLst>
            <a:ext uri="{FF2B5EF4-FFF2-40B4-BE49-F238E27FC236}">
              <a16:creationId xmlns:a16="http://schemas.microsoft.com/office/drawing/2014/main" id="{39EB8B20-75EC-417A-8D04-803129F05845}"/>
            </a:ext>
          </a:extLst>
        </xdr:cNvPr>
        <xdr:cNvSpPr txBox="1"/>
      </xdr:nvSpPr>
      <xdr:spPr>
        <a:xfrm>
          <a:off x="7648086" y="635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51441</xdr:rowOff>
    </xdr:from>
    <xdr:ext cx="534377" cy="259045"/>
    <xdr:sp macro="" textlink="">
      <xdr:nvSpPr>
        <xdr:cNvPr id="146" name="n_3mainValue【道路】&#10;一人当たり延長">
          <a:extLst>
            <a:ext uri="{FF2B5EF4-FFF2-40B4-BE49-F238E27FC236}">
              <a16:creationId xmlns:a16="http://schemas.microsoft.com/office/drawing/2014/main" id="{D3B891F1-F1A8-4247-9A5A-93601FF20C87}"/>
            </a:ext>
          </a:extLst>
        </xdr:cNvPr>
        <xdr:cNvSpPr txBox="1"/>
      </xdr:nvSpPr>
      <xdr:spPr>
        <a:xfrm>
          <a:off x="6847986" y="636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63067</xdr:rowOff>
    </xdr:from>
    <xdr:ext cx="534377" cy="259045"/>
    <xdr:sp macro="" textlink="">
      <xdr:nvSpPr>
        <xdr:cNvPr id="147" name="n_4mainValue【道路】&#10;一人当たり延長">
          <a:extLst>
            <a:ext uri="{FF2B5EF4-FFF2-40B4-BE49-F238E27FC236}">
              <a16:creationId xmlns:a16="http://schemas.microsoft.com/office/drawing/2014/main" id="{29811A2B-2C10-4DCB-8D4C-1E15C43BDA6F}"/>
            </a:ext>
          </a:extLst>
        </xdr:cNvPr>
        <xdr:cNvSpPr txBox="1"/>
      </xdr:nvSpPr>
      <xdr:spPr>
        <a:xfrm>
          <a:off x="6038361" y="63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1F9FFCF-A236-4D30-9703-74E864AE01A1}"/>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102CC42-E0B1-4F1A-9139-5EF11DBBC0F7}"/>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69430D1-A8DA-49C4-85A5-7E98F9CB6B5F}"/>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DFF2679-B629-41BF-9AC9-0811A10655F7}"/>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862DFE3-F2FB-4FED-9457-4122E8565FA8}"/>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4114531-5B3D-4E6C-A884-62A4694D1451}"/>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F2244AC-2B0C-4565-942D-994C98D8B72B}"/>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6A47524-F20E-4C86-A9AD-CAFA434820E3}"/>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0931888-E985-425C-9A40-845CAE41EDDC}"/>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371E94C-0F26-4E12-8207-DE750FB51937}"/>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671459E-3C06-40F2-98EF-AADC2D8F8067}"/>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B6A967FA-EBA0-4C3F-AB65-777185A33D90}"/>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4DAF2F69-3AB2-47F9-9210-0FADEE17ED93}"/>
            </a:ext>
          </a:extLst>
        </xdr:cNvPr>
        <xdr:cNvSpPr txBox="1"/>
      </xdr:nvSpPr>
      <xdr:spPr>
        <a:xfrm>
          <a:off x="339891"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9B8405F2-4723-4FAA-B2F6-85FF7DBA572C}"/>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852CDE3E-41DC-41C1-9E34-41C74705BF43}"/>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AC53AC87-4A79-4ABF-82D7-1AF043344D38}"/>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37C6D484-1BB0-4307-BA61-36F3CB2A9E6F}"/>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E60A6169-6E7A-403F-AE02-C191AE9992FE}"/>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F222A67D-6CE9-430B-A679-0E8C1FFFB79C}"/>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CE4B317-9E3F-466C-845C-48FEEB3C2016}"/>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8013DCC-5345-4DE6-AD2A-DBEA523C6720}"/>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DE0EEB54-23A9-4421-B361-55906D73D10E}"/>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641E88EA-263F-4A95-8231-EEE212850E4B}"/>
            </a:ext>
          </a:extLst>
        </xdr:cNvPr>
        <xdr:cNvCxnSpPr/>
      </xdr:nvCxnSpPr>
      <xdr:spPr>
        <a:xfrm flipV="1">
          <a:off x="4180840" y="9229217"/>
          <a:ext cx="0" cy="11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A170E439-A4FA-4872-B85D-259843700173}"/>
            </a:ext>
          </a:extLst>
        </xdr:cNvPr>
        <xdr:cNvSpPr txBox="1"/>
      </xdr:nvSpPr>
      <xdr:spPr>
        <a:xfrm>
          <a:off x="4219575" y="1040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755F4F8B-CC0C-410B-A288-88AFB81F3B14}"/>
            </a:ext>
          </a:extLst>
        </xdr:cNvPr>
        <xdr:cNvCxnSpPr/>
      </xdr:nvCxnSpPr>
      <xdr:spPr>
        <a:xfrm>
          <a:off x="4105275" y="104120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C424A777-1D2F-4C39-9812-80A8C1D577C9}"/>
            </a:ext>
          </a:extLst>
        </xdr:cNvPr>
        <xdr:cNvSpPr txBox="1"/>
      </xdr:nvSpPr>
      <xdr:spPr>
        <a:xfrm>
          <a:off x="4219575" y="901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5F7CDAF2-4157-4FA3-82EA-7FCC93923DF4}"/>
            </a:ext>
          </a:extLst>
        </xdr:cNvPr>
        <xdr:cNvCxnSpPr/>
      </xdr:nvCxnSpPr>
      <xdr:spPr>
        <a:xfrm>
          <a:off x="4105275" y="92292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E25B53DD-01F8-4EF0-BB1F-7875BC984008}"/>
            </a:ext>
          </a:extLst>
        </xdr:cNvPr>
        <xdr:cNvSpPr txBox="1"/>
      </xdr:nvSpPr>
      <xdr:spPr>
        <a:xfrm>
          <a:off x="4219575" y="9907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D28083AC-B8DD-444F-BEA4-B5993A66CC67}"/>
            </a:ext>
          </a:extLst>
        </xdr:cNvPr>
        <xdr:cNvSpPr/>
      </xdr:nvSpPr>
      <xdr:spPr>
        <a:xfrm>
          <a:off x="4124325" y="100465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EE342EAB-1FA0-4EB3-AD7D-18076BA01E15}"/>
            </a:ext>
          </a:extLst>
        </xdr:cNvPr>
        <xdr:cNvSpPr/>
      </xdr:nvSpPr>
      <xdr:spPr>
        <a:xfrm>
          <a:off x="3381375" y="100277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36B06F14-61DD-4DCE-B93C-693FF93A84E1}"/>
            </a:ext>
          </a:extLst>
        </xdr:cNvPr>
        <xdr:cNvSpPr/>
      </xdr:nvSpPr>
      <xdr:spPr>
        <a:xfrm>
          <a:off x="2571750" y="1000353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10EDFCFD-9D26-47E1-AA19-A64D9187CCAE}"/>
            </a:ext>
          </a:extLst>
        </xdr:cNvPr>
        <xdr:cNvSpPr/>
      </xdr:nvSpPr>
      <xdr:spPr>
        <a:xfrm>
          <a:off x="1781175" y="99601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26F38B23-479A-4672-81DA-F38362CF0EA7}"/>
            </a:ext>
          </a:extLst>
        </xdr:cNvPr>
        <xdr:cNvSpPr/>
      </xdr:nvSpPr>
      <xdr:spPr>
        <a:xfrm>
          <a:off x="981075" y="99157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AFBFBFB-F229-4F1F-B117-1B70ADFD51BB}"/>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23F7494-13B5-4979-A04E-43F0A4C3AB07}"/>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961AFF4-5C59-48BD-9138-32790892C018}"/>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4AEA7F2-361F-4D43-B215-0A071D660893}"/>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D7B4F21-D7BE-4048-A8F2-748F3F804128}"/>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58928</xdr:rowOff>
    </xdr:from>
    <xdr:to>
      <xdr:col>24</xdr:col>
      <xdr:colOff>114300</xdr:colOff>
      <xdr:row>62</xdr:row>
      <xdr:rowOff>160528</xdr:rowOff>
    </xdr:to>
    <xdr:sp macro="" textlink="">
      <xdr:nvSpPr>
        <xdr:cNvPr id="186" name="楕円 185">
          <a:extLst>
            <a:ext uri="{FF2B5EF4-FFF2-40B4-BE49-F238E27FC236}">
              <a16:creationId xmlns:a16="http://schemas.microsoft.com/office/drawing/2014/main" id="{4227B215-FBFD-4E21-9BBD-8F9DA47F64B7}"/>
            </a:ext>
          </a:extLst>
        </xdr:cNvPr>
        <xdr:cNvSpPr/>
      </xdr:nvSpPr>
      <xdr:spPr>
        <a:xfrm>
          <a:off x="4124325" y="100982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37355</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D285C10-767D-42BF-B93A-DFC6CB1203A1}"/>
            </a:ext>
          </a:extLst>
        </xdr:cNvPr>
        <xdr:cNvSpPr txBox="1"/>
      </xdr:nvSpPr>
      <xdr:spPr>
        <a:xfrm>
          <a:off x="4219575" y="1007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88" name="楕円 187">
          <a:extLst>
            <a:ext uri="{FF2B5EF4-FFF2-40B4-BE49-F238E27FC236}">
              <a16:creationId xmlns:a16="http://schemas.microsoft.com/office/drawing/2014/main" id="{40A0DF49-22CF-456C-83ED-7D11A10954A6}"/>
            </a:ext>
          </a:extLst>
        </xdr:cNvPr>
        <xdr:cNvSpPr/>
      </xdr:nvSpPr>
      <xdr:spPr>
        <a:xfrm>
          <a:off x="3381375" y="100653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109728</xdr:rowOff>
    </xdr:to>
    <xdr:cxnSp macro="">
      <xdr:nvCxnSpPr>
        <xdr:cNvPr id="189" name="直線コネクタ 188">
          <a:extLst>
            <a:ext uri="{FF2B5EF4-FFF2-40B4-BE49-F238E27FC236}">
              <a16:creationId xmlns:a16="http://schemas.microsoft.com/office/drawing/2014/main" id="{980266A8-B1B7-48C9-8B50-2F69D823A622}"/>
            </a:ext>
          </a:extLst>
        </xdr:cNvPr>
        <xdr:cNvCxnSpPr/>
      </xdr:nvCxnSpPr>
      <xdr:spPr>
        <a:xfrm>
          <a:off x="3429000" y="10122535"/>
          <a:ext cx="752475"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170942</xdr:rowOff>
    </xdr:from>
    <xdr:to>
      <xdr:col>15</xdr:col>
      <xdr:colOff>101600</xdr:colOff>
      <xdr:row>62</xdr:row>
      <xdr:rowOff>101092</xdr:rowOff>
    </xdr:to>
    <xdr:sp macro="" textlink="">
      <xdr:nvSpPr>
        <xdr:cNvPr id="190" name="楕円 189">
          <a:extLst>
            <a:ext uri="{FF2B5EF4-FFF2-40B4-BE49-F238E27FC236}">
              <a16:creationId xmlns:a16="http://schemas.microsoft.com/office/drawing/2014/main" id="{DBE347E6-6B1D-415B-9FBD-D32D2D0AE037}"/>
            </a:ext>
          </a:extLst>
        </xdr:cNvPr>
        <xdr:cNvSpPr/>
      </xdr:nvSpPr>
      <xdr:spPr>
        <a:xfrm>
          <a:off x="2571750" y="100388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50292</xdr:rowOff>
    </xdr:from>
    <xdr:to>
      <xdr:col>19</xdr:col>
      <xdr:colOff>177800</xdr:colOff>
      <xdr:row>62</xdr:row>
      <xdr:rowOff>80010</xdr:rowOff>
    </xdr:to>
    <xdr:cxnSp macro="">
      <xdr:nvCxnSpPr>
        <xdr:cNvPr id="191" name="直線コネクタ 190">
          <a:extLst>
            <a:ext uri="{FF2B5EF4-FFF2-40B4-BE49-F238E27FC236}">
              <a16:creationId xmlns:a16="http://schemas.microsoft.com/office/drawing/2014/main" id="{43AA5534-818A-4546-B77A-4D57B87E3485}"/>
            </a:ext>
          </a:extLst>
        </xdr:cNvPr>
        <xdr:cNvCxnSpPr/>
      </xdr:nvCxnSpPr>
      <xdr:spPr>
        <a:xfrm>
          <a:off x="2619375" y="10086467"/>
          <a:ext cx="809625"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141224</xdr:rowOff>
    </xdr:from>
    <xdr:to>
      <xdr:col>10</xdr:col>
      <xdr:colOff>165100</xdr:colOff>
      <xdr:row>62</xdr:row>
      <xdr:rowOff>71374</xdr:rowOff>
    </xdr:to>
    <xdr:sp macro="" textlink="">
      <xdr:nvSpPr>
        <xdr:cNvPr id="192" name="楕円 191">
          <a:extLst>
            <a:ext uri="{FF2B5EF4-FFF2-40B4-BE49-F238E27FC236}">
              <a16:creationId xmlns:a16="http://schemas.microsoft.com/office/drawing/2014/main" id="{E582A1C5-9468-401F-AD43-396615BF2989}"/>
            </a:ext>
          </a:extLst>
        </xdr:cNvPr>
        <xdr:cNvSpPr/>
      </xdr:nvSpPr>
      <xdr:spPr>
        <a:xfrm>
          <a:off x="1781175" y="100218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20574</xdr:rowOff>
    </xdr:from>
    <xdr:to>
      <xdr:col>15</xdr:col>
      <xdr:colOff>50800</xdr:colOff>
      <xdr:row>62</xdr:row>
      <xdr:rowOff>50292</xdr:rowOff>
    </xdr:to>
    <xdr:cxnSp macro="">
      <xdr:nvCxnSpPr>
        <xdr:cNvPr id="193" name="直線コネクタ 192">
          <a:extLst>
            <a:ext uri="{FF2B5EF4-FFF2-40B4-BE49-F238E27FC236}">
              <a16:creationId xmlns:a16="http://schemas.microsoft.com/office/drawing/2014/main" id="{CE3EA00E-F82E-4B9E-B217-F1996865BAE4}"/>
            </a:ext>
          </a:extLst>
        </xdr:cNvPr>
        <xdr:cNvCxnSpPr/>
      </xdr:nvCxnSpPr>
      <xdr:spPr>
        <a:xfrm>
          <a:off x="1828800" y="10059924"/>
          <a:ext cx="790575"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116078</xdr:rowOff>
    </xdr:from>
    <xdr:to>
      <xdr:col>6</xdr:col>
      <xdr:colOff>38100</xdr:colOff>
      <xdr:row>62</xdr:row>
      <xdr:rowOff>46228</xdr:rowOff>
    </xdr:to>
    <xdr:sp macro="" textlink="">
      <xdr:nvSpPr>
        <xdr:cNvPr id="194" name="楕円 193">
          <a:extLst>
            <a:ext uri="{FF2B5EF4-FFF2-40B4-BE49-F238E27FC236}">
              <a16:creationId xmlns:a16="http://schemas.microsoft.com/office/drawing/2014/main" id="{F009294B-6FF3-4277-967D-4774CEDCA887}"/>
            </a:ext>
          </a:extLst>
        </xdr:cNvPr>
        <xdr:cNvSpPr/>
      </xdr:nvSpPr>
      <xdr:spPr>
        <a:xfrm>
          <a:off x="981075" y="99935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166878</xdr:rowOff>
    </xdr:from>
    <xdr:to>
      <xdr:col>10</xdr:col>
      <xdr:colOff>114300</xdr:colOff>
      <xdr:row>62</xdr:row>
      <xdr:rowOff>20574</xdr:rowOff>
    </xdr:to>
    <xdr:cxnSp macro="">
      <xdr:nvCxnSpPr>
        <xdr:cNvPr id="195" name="直線コネクタ 194">
          <a:extLst>
            <a:ext uri="{FF2B5EF4-FFF2-40B4-BE49-F238E27FC236}">
              <a16:creationId xmlns:a16="http://schemas.microsoft.com/office/drawing/2014/main" id="{692429AD-86E2-4D4B-86B2-A8CF811A0E69}"/>
            </a:ext>
          </a:extLst>
        </xdr:cNvPr>
        <xdr:cNvCxnSpPr/>
      </xdr:nvCxnSpPr>
      <xdr:spPr>
        <a:xfrm>
          <a:off x="1028700" y="10041128"/>
          <a:ext cx="8001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C72C4F9C-D467-475A-AE62-2DF5E47B8764}"/>
            </a:ext>
          </a:extLst>
        </xdr:cNvPr>
        <xdr:cNvSpPr txBox="1"/>
      </xdr:nvSpPr>
      <xdr:spPr>
        <a:xfrm>
          <a:off x="32391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98EF928F-0460-4ED3-A10B-3FE8E95E710B}"/>
            </a:ext>
          </a:extLst>
        </xdr:cNvPr>
        <xdr:cNvSpPr txBox="1"/>
      </xdr:nvSpPr>
      <xdr:spPr>
        <a:xfrm>
          <a:off x="2439044" y="978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F802B02-4006-43D2-85C6-FF2B541FBE01}"/>
            </a:ext>
          </a:extLst>
        </xdr:cNvPr>
        <xdr:cNvSpPr txBox="1"/>
      </xdr:nvSpPr>
      <xdr:spPr>
        <a:xfrm>
          <a:off x="1648469" y="974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5A2ACDF9-F19E-4424-B568-A615B525A313}"/>
            </a:ext>
          </a:extLst>
        </xdr:cNvPr>
        <xdr:cNvSpPr txBox="1"/>
      </xdr:nvSpPr>
      <xdr:spPr>
        <a:xfrm>
          <a:off x="848369" y="971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2C38963-B4C0-4E60-877F-55125163D152}"/>
            </a:ext>
          </a:extLst>
        </xdr:cNvPr>
        <xdr:cNvSpPr txBox="1"/>
      </xdr:nvSpPr>
      <xdr:spPr>
        <a:xfrm>
          <a:off x="3239144" y="1016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92219</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64D8740E-4763-418D-A370-7351893E16E3}"/>
            </a:ext>
          </a:extLst>
        </xdr:cNvPr>
        <xdr:cNvSpPr txBox="1"/>
      </xdr:nvSpPr>
      <xdr:spPr>
        <a:xfrm>
          <a:off x="2439044" y="10131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62501</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8B9F4D22-D4D0-42D3-8AE9-CA4E998665B5}"/>
            </a:ext>
          </a:extLst>
        </xdr:cNvPr>
        <xdr:cNvSpPr txBox="1"/>
      </xdr:nvSpPr>
      <xdr:spPr>
        <a:xfrm>
          <a:off x="1648469" y="10105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37355</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F875A2D-F7A2-4F00-9CE0-6541DD8B0011}"/>
            </a:ext>
          </a:extLst>
        </xdr:cNvPr>
        <xdr:cNvSpPr txBox="1"/>
      </xdr:nvSpPr>
      <xdr:spPr>
        <a:xfrm>
          <a:off x="848369" y="1007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9A132438-6EF9-4EEE-A44F-67B84482A750}"/>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4FD5BC8-AA4E-4808-8EE6-42B1191E9606}"/>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B9F94224-D824-48A1-9C1B-4B332B6D0E00}"/>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ABD5E9D8-74B4-4CE0-B380-A1CC96AAED07}"/>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A14FD12-36B5-4FD8-BB4E-890DCE98ED19}"/>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272C095-F614-4B9B-BC76-85E8A89ED0C8}"/>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D3BEFC7-7D8C-45E1-84BB-B42BE7CDBBDF}"/>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7227EB8-7B81-403A-9D0E-196BDEB9C277}"/>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6066D8D-BD76-4D8E-AE22-15BB7DA7CC56}"/>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8FAF466-923B-4DB1-B958-3A275991A039}"/>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1F6EE540-D0FA-4AA6-9C73-E63CB47F702A}"/>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BA4542E0-4D70-489C-9264-E533F09DEA14}"/>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DD7AFA02-365D-45E2-8AB8-88CBCE816792}"/>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7578F183-920B-4874-8F39-396600D3FDB5}"/>
            </a:ext>
          </a:extLst>
        </xdr:cNvPr>
        <xdr:cNvSpPr txBox="1"/>
      </xdr:nvSpPr>
      <xdr:spPr>
        <a:xfrm>
          <a:off x="5324703" y="994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4DF6CECC-7B8E-4DA7-BDC4-5AC8AE659A5B}"/>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E0F82948-ED17-46F1-8C02-D592CFCF8148}"/>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CBFF897C-8455-4348-8ABF-99D33FECFC84}"/>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9EB79CFA-852B-41FB-AFB8-B894A7AE9200}"/>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F29C88A6-2C23-434F-A9B0-D5189457D66B}"/>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F6F5CEFE-9491-4218-B961-4F753175C327}"/>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36F7E954-C69F-4E10-AC5B-0FDD58453417}"/>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DD0AAF68-EF72-4869-B9DC-EFF46707E4E1}"/>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F3C9A3BC-F61C-46E2-8D67-AEB43B2C3A20}"/>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58394FD4-F033-4E27-919F-1060A547B375}"/>
            </a:ext>
          </a:extLst>
        </xdr:cNvPr>
        <xdr:cNvCxnSpPr/>
      </xdr:nvCxnSpPr>
      <xdr:spPr>
        <a:xfrm flipV="1">
          <a:off x="9429115" y="9113627"/>
          <a:ext cx="0" cy="1323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4C347D84-2936-4542-8DE3-15326B4760D1}"/>
            </a:ext>
          </a:extLst>
        </xdr:cNvPr>
        <xdr:cNvSpPr txBox="1"/>
      </xdr:nvSpPr>
      <xdr:spPr>
        <a:xfrm>
          <a:off x="9467850" y="1044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2B1918E9-7A27-4A82-B622-9FB396419A0E}"/>
            </a:ext>
          </a:extLst>
        </xdr:cNvPr>
        <xdr:cNvCxnSpPr/>
      </xdr:nvCxnSpPr>
      <xdr:spPr>
        <a:xfrm>
          <a:off x="9363075" y="104372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D0B2F804-D595-4D79-BCF1-737E19E35A6B}"/>
            </a:ext>
          </a:extLst>
        </xdr:cNvPr>
        <xdr:cNvSpPr txBox="1"/>
      </xdr:nvSpPr>
      <xdr:spPr>
        <a:xfrm>
          <a:off x="9467850" y="8907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CD821221-77BB-4E2D-9930-35B7E474BFD1}"/>
            </a:ext>
          </a:extLst>
        </xdr:cNvPr>
        <xdr:cNvCxnSpPr/>
      </xdr:nvCxnSpPr>
      <xdr:spPr>
        <a:xfrm>
          <a:off x="9363075" y="91136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B01F133D-DAF5-40E5-A247-A9646EDC95AD}"/>
            </a:ext>
          </a:extLst>
        </xdr:cNvPr>
        <xdr:cNvSpPr txBox="1"/>
      </xdr:nvSpPr>
      <xdr:spPr>
        <a:xfrm>
          <a:off x="9467850" y="10088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E7292D2E-2351-49A9-8F8F-065108F065B5}"/>
            </a:ext>
          </a:extLst>
        </xdr:cNvPr>
        <xdr:cNvSpPr/>
      </xdr:nvSpPr>
      <xdr:spPr>
        <a:xfrm>
          <a:off x="9401175" y="1022749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CC256AC0-A54B-4D5C-B7E1-E76852E76041}"/>
            </a:ext>
          </a:extLst>
        </xdr:cNvPr>
        <xdr:cNvSpPr/>
      </xdr:nvSpPr>
      <xdr:spPr>
        <a:xfrm>
          <a:off x="8639175" y="102276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1B372D8D-5712-4F38-8F5B-1E3630DF5BB9}"/>
            </a:ext>
          </a:extLst>
        </xdr:cNvPr>
        <xdr:cNvSpPr/>
      </xdr:nvSpPr>
      <xdr:spPr>
        <a:xfrm>
          <a:off x="7839075" y="10240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DDA512E0-520F-40DD-83F4-F9B0C4651FCD}"/>
            </a:ext>
          </a:extLst>
        </xdr:cNvPr>
        <xdr:cNvSpPr/>
      </xdr:nvSpPr>
      <xdr:spPr>
        <a:xfrm>
          <a:off x="7029450" y="102654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89EFF015-C40D-4A8C-99AA-707CA2EDCEE6}"/>
            </a:ext>
          </a:extLst>
        </xdr:cNvPr>
        <xdr:cNvSpPr/>
      </xdr:nvSpPr>
      <xdr:spPr>
        <a:xfrm>
          <a:off x="6238875" y="102690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E1CA7D6-437C-442A-8D66-FF300E57D438}"/>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86081A3-39D5-4B4F-9F69-DF740E364565}"/>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D3ACDE1-07F3-4618-A802-B3BE11DC89E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7984379-A994-4182-8860-E7E1DFCB7BCF}"/>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36E285A-5472-452E-90C1-085FB324667F}"/>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108520</xdr:rowOff>
    </xdr:from>
    <xdr:to>
      <xdr:col>55</xdr:col>
      <xdr:colOff>50800</xdr:colOff>
      <xdr:row>64</xdr:row>
      <xdr:rowOff>38670</xdr:rowOff>
    </xdr:to>
    <xdr:sp macro="" textlink="">
      <xdr:nvSpPr>
        <xdr:cNvPr id="243" name="楕円 242">
          <a:extLst>
            <a:ext uri="{FF2B5EF4-FFF2-40B4-BE49-F238E27FC236}">
              <a16:creationId xmlns:a16="http://schemas.microsoft.com/office/drawing/2014/main" id="{2F222879-59A7-439D-8AA4-C7CE71001B49}"/>
            </a:ext>
          </a:extLst>
        </xdr:cNvPr>
        <xdr:cNvSpPr/>
      </xdr:nvSpPr>
      <xdr:spPr>
        <a:xfrm>
          <a:off x="9401175" y="103066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23447</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A812994B-446C-4027-A600-395D69135B4D}"/>
            </a:ext>
          </a:extLst>
        </xdr:cNvPr>
        <xdr:cNvSpPr txBox="1"/>
      </xdr:nvSpPr>
      <xdr:spPr>
        <a:xfrm>
          <a:off x="9467850" y="1022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110329</xdr:rowOff>
    </xdr:from>
    <xdr:to>
      <xdr:col>50</xdr:col>
      <xdr:colOff>165100</xdr:colOff>
      <xdr:row>64</xdr:row>
      <xdr:rowOff>40479</xdr:rowOff>
    </xdr:to>
    <xdr:sp macro="" textlink="">
      <xdr:nvSpPr>
        <xdr:cNvPr id="245" name="楕円 244">
          <a:extLst>
            <a:ext uri="{FF2B5EF4-FFF2-40B4-BE49-F238E27FC236}">
              <a16:creationId xmlns:a16="http://schemas.microsoft.com/office/drawing/2014/main" id="{AB2AC5E2-1AAE-4531-9486-A3378C2141BD}"/>
            </a:ext>
          </a:extLst>
        </xdr:cNvPr>
        <xdr:cNvSpPr/>
      </xdr:nvSpPr>
      <xdr:spPr>
        <a:xfrm>
          <a:off x="8639175" y="103084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159320</xdr:rowOff>
    </xdr:from>
    <xdr:to>
      <xdr:col>55</xdr:col>
      <xdr:colOff>0</xdr:colOff>
      <xdr:row>63</xdr:row>
      <xdr:rowOff>161129</xdr:rowOff>
    </xdr:to>
    <xdr:cxnSp macro="">
      <xdr:nvCxnSpPr>
        <xdr:cNvPr id="246" name="直線コネクタ 245">
          <a:extLst>
            <a:ext uri="{FF2B5EF4-FFF2-40B4-BE49-F238E27FC236}">
              <a16:creationId xmlns:a16="http://schemas.microsoft.com/office/drawing/2014/main" id="{B13B1651-303A-424F-BA01-CE824D4F6389}"/>
            </a:ext>
          </a:extLst>
        </xdr:cNvPr>
        <xdr:cNvCxnSpPr/>
      </xdr:nvCxnSpPr>
      <xdr:spPr>
        <a:xfrm flipV="1">
          <a:off x="8686800" y="10363770"/>
          <a:ext cx="74295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112059</xdr:rowOff>
    </xdr:from>
    <xdr:to>
      <xdr:col>46</xdr:col>
      <xdr:colOff>38100</xdr:colOff>
      <xdr:row>64</xdr:row>
      <xdr:rowOff>42209</xdr:rowOff>
    </xdr:to>
    <xdr:sp macro="" textlink="">
      <xdr:nvSpPr>
        <xdr:cNvPr id="247" name="楕円 246">
          <a:extLst>
            <a:ext uri="{FF2B5EF4-FFF2-40B4-BE49-F238E27FC236}">
              <a16:creationId xmlns:a16="http://schemas.microsoft.com/office/drawing/2014/main" id="{22919FE6-7263-494B-BE4E-93C62AA76212}"/>
            </a:ext>
          </a:extLst>
        </xdr:cNvPr>
        <xdr:cNvSpPr/>
      </xdr:nvSpPr>
      <xdr:spPr>
        <a:xfrm>
          <a:off x="7839075" y="103133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161129</xdr:rowOff>
    </xdr:from>
    <xdr:to>
      <xdr:col>50</xdr:col>
      <xdr:colOff>114300</xdr:colOff>
      <xdr:row>63</xdr:row>
      <xdr:rowOff>162859</xdr:rowOff>
    </xdr:to>
    <xdr:cxnSp macro="">
      <xdr:nvCxnSpPr>
        <xdr:cNvPr id="248" name="直線コネクタ 247">
          <a:extLst>
            <a:ext uri="{FF2B5EF4-FFF2-40B4-BE49-F238E27FC236}">
              <a16:creationId xmlns:a16="http://schemas.microsoft.com/office/drawing/2014/main" id="{5728677A-E002-415F-A3B1-FCAE3F2E7EC1}"/>
            </a:ext>
          </a:extLst>
        </xdr:cNvPr>
        <xdr:cNvCxnSpPr/>
      </xdr:nvCxnSpPr>
      <xdr:spPr>
        <a:xfrm flipV="1">
          <a:off x="7886700" y="103655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113938</xdr:rowOff>
    </xdr:from>
    <xdr:to>
      <xdr:col>41</xdr:col>
      <xdr:colOff>101600</xdr:colOff>
      <xdr:row>64</xdr:row>
      <xdr:rowOff>44088</xdr:rowOff>
    </xdr:to>
    <xdr:sp macro="" textlink="">
      <xdr:nvSpPr>
        <xdr:cNvPr id="249" name="楕円 248">
          <a:extLst>
            <a:ext uri="{FF2B5EF4-FFF2-40B4-BE49-F238E27FC236}">
              <a16:creationId xmlns:a16="http://schemas.microsoft.com/office/drawing/2014/main" id="{A6E22602-6693-475E-817B-E2A18B427226}"/>
            </a:ext>
          </a:extLst>
        </xdr:cNvPr>
        <xdr:cNvSpPr/>
      </xdr:nvSpPr>
      <xdr:spPr>
        <a:xfrm>
          <a:off x="7029450" y="103152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162859</xdr:rowOff>
    </xdr:from>
    <xdr:to>
      <xdr:col>45</xdr:col>
      <xdr:colOff>177800</xdr:colOff>
      <xdr:row>63</xdr:row>
      <xdr:rowOff>164738</xdr:rowOff>
    </xdr:to>
    <xdr:cxnSp macro="">
      <xdr:nvCxnSpPr>
        <xdr:cNvPr id="250" name="直線コネクタ 249">
          <a:extLst>
            <a:ext uri="{FF2B5EF4-FFF2-40B4-BE49-F238E27FC236}">
              <a16:creationId xmlns:a16="http://schemas.microsoft.com/office/drawing/2014/main" id="{199F9C28-F26A-4B09-841C-D37F6127F752}"/>
            </a:ext>
          </a:extLst>
        </xdr:cNvPr>
        <xdr:cNvCxnSpPr/>
      </xdr:nvCxnSpPr>
      <xdr:spPr>
        <a:xfrm flipV="1">
          <a:off x="7077075" y="10360959"/>
          <a:ext cx="809625"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116080</xdr:rowOff>
    </xdr:from>
    <xdr:to>
      <xdr:col>36</xdr:col>
      <xdr:colOff>165100</xdr:colOff>
      <xdr:row>64</xdr:row>
      <xdr:rowOff>46230</xdr:rowOff>
    </xdr:to>
    <xdr:sp macro="" textlink="">
      <xdr:nvSpPr>
        <xdr:cNvPr id="251" name="楕円 250">
          <a:extLst>
            <a:ext uri="{FF2B5EF4-FFF2-40B4-BE49-F238E27FC236}">
              <a16:creationId xmlns:a16="http://schemas.microsoft.com/office/drawing/2014/main" id="{CDD78F30-40E7-4705-AF3A-55F0600749CA}"/>
            </a:ext>
          </a:extLst>
        </xdr:cNvPr>
        <xdr:cNvSpPr/>
      </xdr:nvSpPr>
      <xdr:spPr>
        <a:xfrm>
          <a:off x="6238875" y="10317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164738</xdr:rowOff>
    </xdr:from>
    <xdr:to>
      <xdr:col>41</xdr:col>
      <xdr:colOff>50800</xdr:colOff>
      <xdr:row>63</xdr:row>
      <xdr:rowOff>166880</xdr:rowOff>
    </xdr:to>
    <xdr:cxnSp macro="">
      <xdr:nvCxnSpPr>
        <xdr:cNvPr id="252" name="直線コネクタ 251">
          <a:extLst>
            <a:ext uri="{FF2B5EF4-FFF2-40B4-BE49-F238E27FC236}">
              <a16:creationId xmlns:a16="http://schemas.microsoft.com/office/drawing/2014/main" id="{38B70716-548D-42F7-B2B3-C14D8215EC63}"/>
            </a:ext>
          </a:extLst>
        </xdr:cNvPr>
        <xdr:cNvCxnSpPr/>
      </xdr:nvCxnSpPr>
      <xdr:spPr>
        <a:xfrm flipV="1">
          <a:off x="6286500" y="10362838"/>
          <a:ext cx="790575"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EA5CBE93-3D97-4497-960A-2DA43032B3EA}"/>
            </a:ext>
          </a:extLst>
        </xdr:cNvPr>
        <xdr:cNvSpPr txBox="1"/>
      </xdr:nvSpPr>
      <xdr:spPr>
        <a:xfrm>
          <a:off x="8399995" y="1002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23C559A0-C373-4A77-9358-3BE912C4E3E3}"/>
            </a:ext>
          </a:extLst>
        </xdr:cNvPr>
        <xdr:cNvSpPr txBox="1"/>
      </xdr:nvSpPr>
      <xdr:spPr>
        <a:xfrm>
          <a:off x="7609420" y="1003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59DCCDF0-C099-4DA2-81C8-B4044A98000B}"/>
            </a:ext>
          </a:extLst>
        </xdr:cNvPr>
        <xdr:cNvSpPr txBox="1"/>
      </xdr:nvSpPr>
      <xdr:spPr>
        <a:xfrm>
          <a:off x="6818845" y="1005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80CE5DEE-FF87-49B1-8A65-8636F7C3805F}"/>
            </a:ext>
          </a:extLst>
        </xdr:cNvPr>
        <xdr:cNvSpPr txBox="1"/>
      </xdr:nvSpPr>
      <xdr:spPr>
        <a:xfrm>
          <a:off x="6009220" y="1005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31606</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E32A87EB-DC2E-4272-9899-99A3C62210B6}"/>
            </a:ext>
          </a:extLst>
        </xdr:cNvPr>
        <xdr:cNvSpPr txBox="1"/>
      </xdr:nvSpPr>
      <xdr:spPr>
        <a:xfrm>
          <a:off x="8399995" y="1039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33336</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5F17D1E8-1621-46E0-8285-3E879A5DC853}"/>
            </a:ext>
          </a:extLst>
        </xdr:cNvPr>
        <xdr:cNvSpPr txBox="1"/>
      </xdr:nvSpPr>
      <xdr:spPr>
        <a:xfrm>
          <a:off x="7609420" y="1039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35215</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F0462FE3-E588-4A6D-8FD0-5F4A3C405B7C}"/>
            </a:ext>
          </a:extLst>
        </xdr:cNvPr>
        <xdr:cNvSpPr txBox="1"/>
      </xdr:nvSpPr>
      <xdr:spPr>
        <a:xfrm>
          <a:off x="6818845" y="1039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37357</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9F824BC3-1E2A-4EE3-A541-78485D3BA70B}"/>
            </a:ext>
          </a:extLst>
        </xdr:cNvPr>
        <xdr:cNvSpPr txBox="1"/>
      </xdr:nvSpPr>
      <xdr:spPr>
        <a:xfrm>
          <a:off x="6009220" y="1040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FE5B67DB-223E-4160-9117-7C557D79A085}"/>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966D1C5F-4C47-4CCF-9450-93DF31C6E2E5}"/>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92AE3286-C9D6-4D68-93AC-B329D1BB17F3}"/>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FC6078FF-1ECC-4390-B355-0D9AFAEFE10F}"/>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A7ADC44-3688-4B46-B7CE-3B0D810475F4}"/>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5A7D9AC6-3F49-4841-BAD8-81533F842819}"/>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D1EBFDC3-EF93-48B7-B10E-6B46B42F78E3}"/>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2F2D4659-95EF-4888-A256-F75125F5DBAE}"/>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58F68196-6E11-466B-A3AE-8C874A02ED92}"/>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74DAEBFB-B34D-4A32-86A0-74C424A75620}"/>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9646C605-BA7B-434B-847C-A4B5C67C1B93}"/>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C0AB12BE-1B89-4312-9F8E-80262F093934}"/>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719194CF-1179-4083-B23B-4BA4BF7F3C5B}"/>
            </a:ext>
          </a:extLst>
        </xdr:cNvPr>
        <xdr:cNvSpPr txBox="1"/>
      </xdr:nvSpPr>
      <xdr:spPr>
        <a:xfrm>
          <a:off x="2789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7C70DF22-3E72-429A-85C9-C78619B2CB84}"/>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B36B4D9B-3B26-4BB4-841F-D9EE6857B9DF}"/>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1423D87D-4379-4447-89C1-F2AF9B2A9D4D}"/>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37F51526-18A6-412A-99AF-7D8414C75AE8}"/>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9E11A31D-A58E-4140-BE30-A7C63739134B}"/>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19E29904-426F-4D7E-A541-7616C9E7CC30}"/>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2BFA63E2-C33D-42F2-A164-D3AB713302F4}"/>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AEA41E02-BC67-491D-A956-8BD915E1AD0F}"/>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F5A39BFE-C64E-43F8-9CD9-3E8193AACF05}"/>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E0808792-632F-4462-A0AE-22E901D2CBA8}"/>
            </a:ext>
          </a:extLst>
        </xdr:cNvPr>
        <xdr:cNvSpPr txBox="1"/>
      </xdr:nvSpPr>
      <xdr:spPr>
        <a:xfrm>
          <a:off x="3881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EEE2F4D-918A-4F15-A26B-A79FDB2E8F23}"/>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59BA6DFC-9017-4638-A9E9-A9EB5DDE1DB2}"/>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BFA7BC55-F688-4A0D-A484-1AB987AAEE70}"/>
            </a:ext>
          </a:extLst>
        </xdr:cNvPr>
        <xdr:cNvCxnSpPr/>
      </xdr:nvCxnSpPr>
      <xdr:spPr>
        <a:xfrm flipV="1">
          <a:off x="4180840" y="12764588"/>
          <a:ext cx="0" cy="121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F593012D-6988-4A69-858E-2FC3F627D947}"/>
            </a:ext>
          </a:extLst>
        </xdr:cNvPr>
        <xdr:cNvSpPr txBox="1"/>
      </xdr:nvSpPr>
      <xdr:spPr>
        <a:xfrm>
          <a:off x="4219575"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6A464715-106D-48F3-A354-2D4EE0310B4C}"/>
            </a:ext>
          </a:extLst>
        </xdr:cNvPr>
        <xdr:cNvCxnSpPr/>
      </xdr:nvCxnSpPr>
      <xdr:spPr>
        <a:xfrm>
          <a:off x="4105275" y="139751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E1E6DFCD-DE42-4502-B807-691DE68FF088}"/>
            </a:ext>
          </a:extLst>
        </xdr:cNvPr>
        <xdr:cNvSpPr txBox="1"/>
      </xdr:nvSpPr>
      <xdr:spPr>
        <a:xfrm>
          <a:off x="4219575" y="1255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EEC66CB6-1749-49DF-B134-C77F34436319}"/>
            </a:ext>
          </a:extLst>
        </xdr:cNvPr>
        <xdr:cNvCxnSpPr/>
      </xdr:nvCxnSpPr>
      <xdr:spPr>
        <a:xfrm>
          <a:off x="4105275" y="127645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69470FE2-4A10-4C53-B950-021ECC56E258}"/>
            </a:ext>
          </a:extLst>
        </xdr:cNvPr>
        <xdr:cNvSpPr txBox="1"/>
      </xdr:nvSpPr>
      <xdr:spPr>
        <a:xfrm>
          <a:off x="4219575" y="135753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F0B77B3F-ECFB-408A-85A9-2A7D3CD0E262}"/>
            </a:ext>
          </a:extLst>
        </xdr:cNvPr>
        <xdr:cNvSpPr/>
      </xdr:nvSpPr>
      <xdr:spPr>
        <a:xfrm>
          <a:off x="4124325" y="1360006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3D6AEFC2-35AA-43C5-8145-8BCCECD664FF}"/>
            </a:ext>
          </a:extLst>
        </xdr:cNvPr>
        <xdr:cNvSpPr/>
      </xdr:nvSpPr>
      <xdr:spPr>
        <a:xfrm>
          <a:off x="3381375" y="135837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2193BCB4-4A7A-451A-9521-DFC649108ACE}"/>
            </a:ext>
          </a:extLst>
        </xdr:cNvPr>
        <xdr:cNvSpPr/>
      </xdr:nvSpPr>
      <xdr:spPr>
        <a:xfrm>
          <a:off x="2571750" y="135544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0CA90C44-F7D2-4757-8399-80A81D1FA20C}"/>
            </a:ext>
          </a:extLst>
        </xdr:cNvPr>
        <xdr:cNvSpPr/>
      </xdr:nvSpPr>
      <xdr:spPr>
        <a:xfrm>
          <a:off x="1781175" y="135625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ACDDE79D-5CB7-4210-B56A-A82FC0101C08}"/>
            </a:ext>
          </a:extLst>
        </xdr:cNvPr>
        <xdr:cNvSpPr/>
      </xdr:nvSpPr>
      <xdr:spPr>
        <a:xfrm>
          <a:off x="981075" y="135414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7CFB643-E44E-446D-9527-6EF656FA6749}"/>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D1774A9-420C-4022-BCA8-3E93D8AFDE96}"/>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64ABD07-7F5F-4AAD-B3D3-B32096919C3E}"/>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7491C4C-F5BC-45EE-BE14-9C3C34A891BA}"/>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CD30B78-D495-494E-9E8F-CD771C19AA0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150586</xdr:rowOff>
    </xdr:from>
    <xdr:to>
      <xdr:col>24</xdr:col>
      <xdr:colOff>114300</xdr:colOff>
      <xdr:row>84</xdr:row>
      <xdr:rowOff>80736</xdr:rowOff>
    </xdr:to>
    <xdr:sp macro="" textlink="">
      <xdr:nvSpPr>
        <xdr:cNvPr id="302" name="楕円 301">
          <a:extLst>
            <a:ext uri="{FF2B5EF4-FFF2-40B4-BE49-F238E27FC236}">
              <a16:creationId xmlns:a16="http://schemas.microsoft.com/office/drawing/2014/main" id="{5ECB9FD8-B934-4243-9CCF-6924139434B5}"/>
            </a:ext>
          </a:extLst>
        </xdr:cNvPr>
        <xdr:cNvSpPr/>
      </xdr:nvSpPr>
      <xdr:spPr>
        <a:xfrm>
          <a:off x="4124325" y="135903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2013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6D1745F7-FD22-4D07-8AEE-D3B45CAB170C}"/>
            </a:ext>
          </a:extLst>
        </xdr:cNvPr>
        <xdr:cNvSpPr txBox="1"/>
      </xdr:nvSpPr>
      <xdr:spPr>
        <a:xfrm>
          <a:off x="4219575" y="1344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117929</xdr:rowOff>
    </xdr:from>
    <xdr:to>
      <xdr:col>20</xdr:col>
      <xdr:colOff>38100</xdr:colOff>
      <xdr:row>84</xdr:row>
      <xdr:rowOff>48079</xdr:rowOff>
    </xdr:to>
    <xdr:sp macro="" textlink="">
      <xdr:nvSpPr>
        <xdr:cNvPr id="304" name="楕円 303">
          <a:extLst>
            <a:ext uri="{FF2B5EF4-FFF2-40B4-BE49-F238E27FC236}">
              <a16:creationId xmlns:a16="http://schemas.microsoft.com/office/drawing/2014/main" id="{0E0676C9-4DCF-4F6D-A096-1112E37355FB}"/>
            </a:ext>
          </a:extLst>
        </xdr:cNvPr>
        <xdr:cNvSpPr/>
      </xdr:nvSpPr>
      <xdr:spPr>
        <a:xfrm>
          <a:off x="3381375" y="1356087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168729</xdr:rowOff>
    </xdr:from>
    <xdr:to>
      <xdr:col>24</xdr:col>
      <xdr:colOff>63500</xdr:colOff>
      <xdr:row>84</xdr:row>
      <xdr:rowOff>29936</xdr:rowOff>
    </xdr:to>
    <xdr:cxnSp macro="">
      <xdr:nvCxnSpPr>
        <xdr:cNvPr id="305" name="直線コネクタ 304">
          <a:extLst>
            <a:ext uri="{FF2B5EF4-FFF2-40B4-BE49-F238E27FC236}">
              <a16:creationId xmlns:a16="http://schemas.microsoft.com/office/drawing/2014/main" id="{E742824D-0933-463F-8CB9-AB8025661609}"/>
            </a:ext>
          </a:extLst>
        </xdr:cNvPr>
        <xdr:cNvCxnSpPr/>
      </xdr:nvCxnSpPr>
      <xdr:spPr>
        <a:xfrm>
          <a:off x="3429000" y="13598979"/>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101600</xdr:rowOff>
    </xdr:from>
    <xdr:to>
      <xdr:col>15</xdr:col>
      <xdr:colOff>101600</xdr:colOff>
      <xdr:row>84</xdr:row>
      <xdr:rowOff>31750</xdr:rowOff>
    </xdr:to>
    <xdr:sp macro="" textlink="">
      <xdr:nvSpPr>
        <xdr:cNvPr id="306" name="楕円 305">
          <a:extLst>
            <a:ext uri="{FF2B5EF4-FFF2-40B4-BE49-F238E27FC236}">
              <a16:creationId xmlns:a16="http://schemas.microsoft.com/office/drawing/2014/main" id="{B74553B0-0D8A-42D0-A54D-B55336C2B548}"/>
            </a:ext>
          </a:extLst>
        </xdr:cNvPr>
        <xdr:cNvSpPr/>
      </xdr:nvSpPr>
      <xdr:spPr>
        <a:xfrm>
          <a:off x="2571750" y="13544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152400</xdr:rowOff>
    </xdr:from>
    <xdr:to>
      <xdr:col>19</xdr:col>
      <xdr:colOff>177800</xdr:colOff>
      <xdr:row>83</xdr:row>
      <xdr:rowOff>168729</xdr:rowOff>
    </xdr:to>
    <xdr:cxnSp macro="">
      <xdr:nvCxnSpPr>
        <xdr:cNvPr id="307" name="直線コネクタ 306">
          <a:extLst>
            <a:ext uri="{FF2B5EF4-FFF2-40B4-BE49-F238E27FC236}">
              <a16:creationId xmlns:a16="http://schemas.microsoft.com/office/drawing/2014/main" id="{3F476437-0A02-41FF-A077-59CD3F4F9C99}"/>
            </a:ext>
          </a:extLst>
        </xdr:cNvPr>
        <xdr:cNvCxnSpPr/>
      </xdr:nvCxnSpPr>
      <xdr:spPr>
        <a:xfrm>
          <a:off x="2619375" y="13592175"/>
          <a:ext cx="809625"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106499</xdr:rowOff>
    </xdr:from>
    <xdr:to>
      <xdr:col>10</xdr:col>
      <xdr:colOff>165100</xdr:colOff>
      <xdr:row>84</xdr:row>
      <xdr:rowOff>36649</xdr:rowOff>
    </xdr:to>
    <xdr:sp macro="" textlink="">
      <xdr:nvSpPr>
        <xdr:cNvPr id="308" name="楕円 307">
          <a:extLst>
            <a:ext uri="{FF2B5EF4-FFF2-40B4-BE49-F238E27FC236}">
              <a16:creationId xmlns:a16="http://schemas.microsoft.com/office/drawing/2014/main" id="{96D59D2A-4775-4F27-8E72-B8A7CF61D87B}"/>
            </a:ext>
          </a:extLst>
        </xdr:cNvPr>
        <xdr:cNvSpPr/>
      </xdr:nvSpPr>
      <xdr:spPr>
        <a:xfrm>
          <a:off x="1781175" y="135430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152400</xdr:rowOff>
    </xdr:from>
    <xdr:to>
      <xdr:col>15</xdr:col>
      <xdr:colOff>50800</xdr:colOff>
      <xdr:row>83</xdr:row>
      <xdr:rowOff>157299</xdr:rowOff>
    </xdr:to>
    <xdr:cxnSp macro="">
      <xdr:nvCxnSpPr>
        <xdr:cNvPr id="309" name="直線コネクタ 308">
          <a:extLst>
            <a:ext uri="{FF2B5EF4-FFF2-40B4-BE49-F238E27FC236}">
              <a16:creationId xmlns:a16="http://schemas.microsoft.com/office/drawing/2014/main" id="{8CEF6FEB-A5CB-45AB-A861-40D386066EDD}"/>
            </a:ext>
          </a:extLst>
        </xdr:cNvPr>
        <xdr:cNvCxnSpPr/>
      </xdr:nvCxnSpPr>
      <xdr:spPr>
        <a:xfrm flipV="1">
          <a:off x="1828800" y="13592175"/>
          <a:ext cx="790575"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75474</xdr:rowOff>
    </xdr:from>
    <xdr:to>
      <xdr:col>6</xdr:col>
      <xdr:colOff>38100</xdr:colOff>
      <xdr:row>84</xdr:row>
      <xdr:rowOff>5624</xdr:rowOff>
    </xdr:to>
    <xdr:sp macro="" textlink="">
      <xdr:nvSpPr>
        <xdr:cNvPr id="310" name="楕円 309">
          <a:extLst>
            <a:ext uri="{FF2B5EF4-FFF2-40B4-BE49-F238E27FC236}">
              <a16:creationId xmlns:a16="http://schemas.microsoft.com/office/drawing/2014/main" id="{0D4135DD-7C15-46E9-BD56-C393E54F553E}"/>
            </a:ext>
          </a:extLst>
        </xdr:cNvPr>
        <xdr:cNvSpPr/>
      </xdr:nvSpPr>
      <xdr:spPr>
        <a:xfrm>
          <a:off x="981075" y="135152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126274</xdr:rowOff>
    </xdr:from>
    <xdr:to>
      <xdr:col>10</xdr:col>
      <xdr:colOff>114300</xdr:colOff>
      <xdr:row>83</xdr:row>
      <xdr:rowOff>157299</xdr:rowOff>
    </xdr:to>
    <xdr:cxnSp macro="">
      <xdr:nvCxnSpPr>
        <xdr:cNvPr id="311" name="直線コネクタ 310">
          <a:extLst>
            <a:ext uri="{FF2B5EF4-FFF2-40B4-BE49-F238E27FC236}">
              <a16:creationId xmlns:a16="http://schemas.microsoft.com/office/drawing/2014/main" id="{B500ABF8-1181-465C-BE45-1E319AA30AB7}"/>
            </a:ext>
          </a:extLst>
        </xdr:cNvPr>
        <xdr:cNvCxnSpPr/>
      </xdr:nvCxnSpPr>
      <xdr:spPr>
        <a:xfrm>
          <a:off x="1028700" y="13562874"/>
          <a:ext cx="800100" cy="3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id="{5CF63121-1A1A-426D-9909-3DB625A1829F}"/>
            </a:ext>
          </a:extLst>
        </xdr:cNvPr>
        <xdr:cNvSpPr txBox="1"/>
      </xdr:nvSpPr>
      <xdr:spPr>
        <a:xfrm>
          <a:off x="3239144" y="13666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3" name="n_2aveValue【公営住宅】&#10;有形固定資産減価償却率">
          <a:extLst>
            <a:ext uri="{FF2B5EF4-FFF2-40B4-BE49-F238E27FC236}">
              <a16:creationId xmlns:a16="http://schemas.microsoft.com/office/drawing/2014/main" id="{D03B0C6B-6653-4AEC-BA7B-13F1C36EFF1F}"/>
            </a:ext>
          </a:extLst>
        </xdr:cNvPr>
        <xdr:cNvSpPr txBox="1"/>
      </xdr:nvSpPr>
      <xdr:spPr>
        <a:xfrm>
          <a:off x="2439044" y="1363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4" name="n_3aveValue【公営住宅】&#10;有形固定資産減価償却率">
          <a:extLst>
            <a:ext uri="{FF2B5EF4-FFF2-40B4-BE49-F238E27FC236}">
              <a16:creationId xmlns:a16="http://schemas.microsoft.com/office/drawing/2014/main" id="{3138D434-27AB-481D-94BA-FC5F0172A3AB}"/>
            </a:ext>
          </a:extLst>
        </xdr:cNvPr>
        <xdr:cNvSpPr txBox="1"/>
      </xdr:nvSpPr>
      <xdr:spPr>
        <a:xfrm>
          <a:off x="1648469" y="1364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26143</xdr:rowOff>
    </xdr:from>
    <xdr:ext cx="405111" cy="259045"/>
    <xdr:sp macro="" textlink="">
      <xdr:nvSpPr>
        <xdr:cNvPr id="315" name="n_4aveValue【公営住宅】&#10;有形固定資産減価償却率">
          <a:extLst>
            <a:ext uri="{FF2B5EF4-FFF2-40B4-BE49-F238E27FC236}">
              <a16:creationId xmlns:a16="http://schemas.microsoft.com/office/drawing/2014/main" id="{ADD32DC9-ABF8-41FE-8DCE-ED744E319B7F}"/>
            </a:ext>
          </a:extLst>
        </xdr:cNvPr>
        <xdr:cNvSpPr txBox="1"/>
      </xdr:nvSpPr>
      <xdr:spPr>
        <a:xfrm>
          <a:off x="848369" y="13631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64606</xdr:rowOff>
    </xdr:from>
    <xdr:ext cx="405111" cy="259045"/>
    <xdr:sp macro="" textlink="">
      <xdr:nvSpPr>
        <xdr:cNvPr id="316" name="n_1mainValue【公営住宅】&#10;有形固定資産減価償却率">
          <a:extLst>
            <a:ext uri="{FF2B5EF4-FFF2-40B4-BE49-F238E27FC236}">
              <a16:creationId xmlns:a16="http://schemas.microsoft.com/office/drawing/2014/main" id="{C0319764-36F6-4152-B81E-43AB5374A8FE}"/>
            </a:ext>
          </a:extLst>
        </xdr:cNvPr>
        <xdr:cNvSpPr txBox="1"/>
      </xdr:nvSpPr>
      <xdr:spPr>
        <a:xfrm>
          <a:off x="3239144" y="1334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48277</xdr:rowOff>
    </xdr:from>
    <xdr:ext cx="405111" cy="259045"/>
    <xdr:sp macro="" textlink="">
      <xdr:nvSpPr>
        <xdr:cNvPr id="317" name="n_2mainValue【公営住宅】&#10;有形固定資産減価償却率">
          <a:extLst>
            <a:ext uri="{FF2B5EF4-FFF2-40B4-BE49-F238E27FC236}">
              <a16:creationId xmlns:a16="http://schemas.microsoft.com/office/drawing/2014/main" id="{3066BC0F-E43A-4F67-91AC-683503D28BD1}"/>
            </a:ext>
          </a:extLst>
        </xdr:cNvPr>
        <xdr:cNvSpPr txBox="1"/>
      </xdr:nvSpPr>
      <xdr:spPr>
        <a:xfrm>
          <a:off x="2439044" y="1332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53176</xdr:rowOff>
    </xdr:from>
    <xdr:ext cx="405111" cy="259045"/>
    <xdr:sp macro="" textlink="">
      <xdr:nvSpPr>
        <xdr:cNvPr id="318" name="n_3mainValue【公営住宅】&#10;有形固定資産減価償却率">
          <a:extLst>
            <a:ext uri="{FF2B5EF4-FFF2-40B4-BE49-F238E27FC236}">
              <a16:creationId xmlns:a16="http://schemas.microsoft.com/office/drawing/2014/main" id="{4BC18E92-3357-46A9-B240-2511C91A9D8E}"/>
            </a:ext>
          </a:extLst>
        </xdr:cNvPr>
        <xdr:cNvSpPr txBox="1"/>
      </xdr:nvSpPr>
      <xdr:spPr>
        <a:xfrm>
          <a:off x="1648469" y="1332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22151</xdr:rowOff>
    </xdr:from>
    <xdr:ext cx="405111" cy="259045"/>
    <xdr:sp macro="" textlink="">
      <xdr:nvSpPr>
        <xdr:cNvPr id="319" name="n_4mainValue【公営住宅】&#10;有形固定資産減価償却率">
          <a:extLst>
            <a:ext uri="{FF2B5EF4-FFF2-40B4-BE49-F238E27FC236}">
              <a16:creationId xmlns:a16="http://schemas.microsoft.com/office/drawing/2014/main" id="{16DD82E6-B5FB-4784-A651-ED0A2CF3BE41}"/>
            </a:ext>
          </a:extLst>
        </xdr:cNvPr>
        <xdr:cNvSpPr txBox="1"/>
      </xdr:nvSpPr>
      <xdr:spPr>
        <a:xfrm>
          <a:off x="848369" y="1330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04AD362-DDA7-44E7-AFF2-EE1617B9530C}"/>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E4EA9B7-F6E0-4653-939E-E2DEDA58F11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1180A36-8399-40AA-B79F-7587DF385E67}"/>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B132331-CBDE-437D-9B47-CEBCB86AFCB6}"/>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DEB1A85-5039-47B1-A450-1286CF42F4E2}"/>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BD63FE8-E876-4F1B-973A-7CA3E0B68C58}"/>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5260A6F-8F87-4A4A-A37C-223AC20C1FF3}"/>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1B31DB0-B4B8-4E02-B847-880914F2129F}"/>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7C06CD5-5FE2-4D76-A4E3-89120038666C}"/>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864C469-01AF-4341-9C94-1A7F21F7C0D4}"/>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5D363B6-21BC-4F97-8FE5-54F0DAB07852}"/>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3EDE5DA-F128-4D44-9973-72757F1E36AC}"/>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13366E2-8274-4612-8E3F-9C09E56507DB}"/>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DB30FB0-DA96-4532-AD05-E22ABA932C2A}"/>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6339089-A428-48C3-8BD1-E1C3B535493F}"/>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45707A2D-6D6C-4D50-9517-8D824051E8AE}"/>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63ADD46-015F-4CBF-9C78-52F19E2D65A9}"/>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25643F0-5F77-4760-9946-85E7405B0046}"/>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33D80B8-7C0D-4564-B82A-AE39F811C9AF}"/>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48D6E99-1196-433F-95D3-0F203EA4F8BF}"/>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E31BEB2-AE1C-428B-BFB7-644D80E0A8D6}"/>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0DAADE1F-67A9-4C33-B1F2-7684924D01CB}"/>
            </a:ext>
          </a:extLst>
        </xdr:cNvPr>
        <xdr:cNvCxnSpPr/>
      </xdr:nvCxnSpPr>
      <xdr:spPr>
        <a:xfrm flipV="1">
          <a:off x="9429115" y="12593219"/>
          <a:ext cx="0" cy="136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0982CB98-7DFE-4B8F-9828-41E128147934}"/>
            </a:ext>
          </a:extLst>
        </xdr:cNvPr>
        <xdr:cNvSpPr txBox="1"/>
      </xdr:nvSpPr>
      <xdr:spPr>
        <a:xfrm>
          <a:off x="9467850" y="1396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9660E439-A772-490D-87D1-22944B9F594E}"/>
            </a:ext>
          </a:extLst>
        </xdr:cNvPr>
        <xdr:cNvCxnSpPr/>
      </xdr:nvCxnSpPr>
      <xdr:spPr>
        <a:xfrm>
          <a:off x="9363075" y="139618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F7137A58-3FBA-49BB-A948-76B2B87747B9}"/>
            </a:ext>
          </a:extLst>
        </xdr:cNvPr>
        <xdr:cNvSpPr txBox="1"/>
      </xdr:nvSpPr>
      <xdr:spPr>
        <a:xfrm>
          <a:off x="9467850" y="1238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1AE7936B-217C-4C6F-BFD3-5B7277E1D5D9}"/>
            </a:ext>
          </a:extLst>
        </xdr:cNvPr>
        <xdr:cNvCxnSpPr/>
      </xdr:nvCxnSpPr>
      <xdr:spPr>
        <a:xfrm>
          <a:off x="9363075" y="125932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7B39121D-B86D-4967-9E35-5B885B2CA31C}"/>
            </a:ext>
          </a:extLst>
        </xdr:cNvPr>
        <xdr:cNvSpPr txBox="1"/>
      </xdr:nvSpPr>
      <xdr:spPr>
        <a:xfrm>
          <a:off x="9467850" y="13565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81C3217F-C591-4923-BE5B-D5405AC7A27E}"/>
            </a:ext>
          </a:extLst>
        </xdr:cNvPr>
        <xdr:cNvSpPr/>
      </xdr:nvSpPr>
      <xdr:spPr>
        <a:xfrm>
          <a:off x="9401175" y="1358072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082CA457-D5B2-4EF1-96F7-47F8DA59CE6F}"/>
            </a:ext>
          </a:extLst>
        </xdr:cNvPr>
        <xdr:cNvSpPr/>
      </xdr:nvSpPr>
      <xdr:spPr>
        <a:xfrm>
          <a:off x="8639175" y="135893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2673B137-1CDE-4F8E-B9BC-53B7EBA61793}"/>
            </a:ext>
          </a:extLst>
        </xdr:cNvPr>
        <xdr:cNvSpPr/>
      </xdr:nvSpPr>
      <xdr:spPr>
        <a:xfrm>
          <a:off x="7839075" y="135738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1F175033-D8DA-48CF-A7F5-DC537EC17CB1}"/>
            </a:ext>
          </a:extLst>
        </xdr:cNvPr>
        <xdr:cNvSpPr/>
      </xdr:nvSpPr>
      <xdr:spPr>
        <a:xfrm>
          <a:off x="7029450" y="135930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A08E0055-F617-4DB6-8D19-B79C5EFA74A2}"/>
            </a:ext>
          </a:extLst>
        </xdr:cNvPr>
        <xdr:cNvSpPr/>
      </xdr:nvSpPr>
      <xdr:spPr>
        <a:xfrm>
          <a:off x="6238875" y="136039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00B036C-964D-4CB4-81A6-97A8BE453FC2}"/>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9AA6C08-D791-4EE3-9B08-4A838107C4E4}"/>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6245E27-3A37-496C-A871-AB868ADDE98A}"/>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4718E72-FC63-4229-B5C5-915DFE354DBB}"/>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26A5DB7-AA36-4708-8A40-7F1E1A5F1628}"/>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108458</xdr:rowOff>
    </xdr:from>
    <xdr:to>
      <xdr:col>55</xdr:col>
      <xdr:colOff>50800</xdr:colOff>
      <xdr:row>82</xdr:row>
      <xdr:rowOff>38608</xdr:rowOff>
    </xdr:to>
    <xdr:sp macro="" textlink="">
      <xdr:nvSpPr>
        <xdr:cNvPr id="357" name="楕円 356">
          <a:extLst>
            <a:ext uri="{FF2B5EF4-FFF2-40B4-BE49-F238E27FC236}">
              <a16:creationId xmlns:a16="http://schemas.microsoft.com/office/drawing/2014/main" id="{C6F0F2A2-E3F6-411E-9E2F-3FCD9A47C153}"/>
            </a:ext>
          </a:extLst>
        </xdr:cNvPr>
        <xdr:cNvSpPr/>
      </xdr:nvSpPr>
      <xdr:spPr>
        <a:xfrm>
          <a:off x="9401175" y="1322120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131335</xdr:rowOff>
    </xdr:from>
    <xdr:ext cx="469744" cy="259045"/>
    <xdr:sp macro="" textlink="">
      <xdr:nvSpPr>
        <xdr:cNvPr id="358" name="【公営住宅】&#10;一人当たり面積該当値テキスト">
          <a:extLst>
            <a:ext uri="{FF2B5EF4-FFF2-40B4-BE49-F238E27FC236}">
              <a16:creationId xmlns:a16="http://schemas.microsoft.com/office/drawing/2014/main" id="{A630F879-E1C5-481D-BF29-E024AEDB838E}"/>
            </a:ext>
          </a:extLst>
        </xdr:cNvPr>
        <xdr:cNvSpPr txBox="1"/>
      </xdr:nvSpPr>
      <xdr:spPr>
        <a:xfrm>
          <a:off x="9467850" y="1308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127203</xdr:rowOff>
    </xdr:from>
    <xdr:to>
      <xdr:col>50</xdr:col>
      <xdr:colOff>165100</xdr:colOff>
      <xdr:row>82</xdr:row>
      <xdr:rowOff>57353</xdr:rowOff>
    </xdr:to>
    <xdr:sp macro="" textlink="">
      <xdr:nvSpPr>
        <xdr:cNvPr id="359" name="楕円 358">
          <a:extLst>
            <a:ext uri="{FF2B5EF4-FFF2-40B4-BE49-F238E27FC236}">
              <a16:creationId xmlns:a16="http://schemas.microsoft.com/office/drawing/2014/main" id="{3C3C460B-F3F6-4C20-8457-F29826602306}"/>
            </a:ext>
          </a:extLst>
        </xdr:cNvPr>
        <xdr:cNvSpPr/>
      </xdr:nvSpPr>
      <xdr:spPr>
        <a:xfrm>
          <a:off x="8639175" y="132399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159258</xdr:rowOff>
    </xdr:from>
    <xdr:to>
      <xdr:col>55</xdr:col>
      <xdr:colOff>0</xdr:colOff>
      <xdr:row>82</xdr:row>
      <xdr:rowOff>6553</xdr:rowOff>
    </xdr:to>
    <xdr:cxnSp macro="">
      <xdr:nvCxnSpPr>
        <xdr:cNvPr id="360" name="直線コネクタ 359">
          <a:extLst>
            <a:ext uri="{FF2B5EF4-FFF2-40B4-BE49-F238E27FC236}">
              <a16:creationId xmlns:a16="http://schemas.microsoft.com/office/drawing/2014/main" id="{E962298B-C21E-4D7C-9C31-17576109D82D}"/>
            </a:ext>
          </a:extLst>
        </xdr:cNvPr>
        <xdr:cNvCxnSpPr/>
      </xdr:nvCxnSpPr>
      <xdr:spPr>
        <a:xfrm flipV="1">
          <a:off x="8686800" y="13278358"/>
          <a:ext cx="74295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141376</xdr:rowOff>
    </xdr:from>
    <xdr:to>
      <xdr:col>46</xdr:col>
      <xdr:colOff>38100</xdr:colOff>
      <xdr:row>82</xdr:row>
      <xdr:rowOff>71526</xdr:rowOff>
    </xdr:to>
    <xdr:sp macro="" textlink="">
      <xdr:nvSpPr>
        <xdr:cNvPr id="361" name="楕円 360">
          <a:extLst>
            <a:ext uri="{FF2B5EF4-FFF2-40B4-BE49-F238E27FC236}">
              <a16:creationId xmlns:a16="http://schemas.microsoft.com/office/drawing/2014/main" id="{D6D92BE3-BE0E-4482-B605-B54C5AB51C1F}"/>
            </a:ext>
          </a:extLst>
        </xdr:cNvPr>
        <xdr:cNvSpPr/>
      </xdr:nvSpPr>
      <xdr:spPr>
        <a:xfrm>
          <a:off x="7839075" y="132604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6553</xdr:rowOff>
    </xdr:from>
    <xdr:to>
      <xdr:col>50</xdr:col>
      <xdr:colOff>114300</xdr:colOff>
      <xdr:row>82</xdr:row>
      <xdr:rowOff>20726</xdr:rowOff>
    </xdr:to>
    <xdr:cxnSp macro="">
      <xdr:nvCxnSpPr>
        <xdr:cNvPr id="362" name="直線コネクタ 361">
          <a:extLst>
            <a:ext uri="{FF2B5EF4-FFF2-40B4-BE49-F238E27FC236}">
              <a16:creationId xmlns:a16="http://schemas.microsoft.com/office/drawing/2014/main" id="{704E4ED9-4164-4CDB-A05B-25BCAFE2AB33}"/>
            </a:ext>
          </a:extLst>
        </xdr:cNvPr>
        <xdr:cNvCxnSpPr/>
      </xdr:nvCxnSpPr>
      <xdr:spPr>
        <a:xfrm flipV="1">
          <a:off x="7886700" y="13287578"/>
          <a:ext cx="800100" cy="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14275</xdr:rowOff>
    </xdr:from>
    <xdr:to>
      <xdr:col>41</xdr:col>
      <xdr:colOff>101600</xdr:colOff>
      <xdr:row>82</xdr:row>
      <xdr:rowOff>115875</xdr:rowOff>
    </xdr:to>
    <xdr:sp macro="" textlink="">
      <xdr:nvSpPr>
        <xdr:cNvPr id="363" name="楕円 362">
          <a:extLst>
            <a:ext uri="{FF2B5EF4-FFF2-40B4-BE49-F238E27FC236}">
              <a16:creationId xmlns:a16="http://schemas.microsoft.com/office/drawing/2014/main" id="{A0795EFF-323A-424B-A232-5206B3088853}"/>
            </a:ext>
          </a:extLst>
        </xdr:cNvPr>
        <xdr:cNvSpPr/>
      </xdr:nvSpPr>
      <xdr:spPr>
        <a:xfrm>
          <a:off x="7029450" y="132889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20726</xdr:rowOff>
    </xdr:from>
    <xdr:to>
      <xdr:col>45</xdr:col>
      <xdr:colOff>177800</xdr:colOff>
      <xdr:row>82</xdr:row>
      <xdr:rowOff>65075</xdr:rowOff>
    </xdr:to>
    <xdr:cxnSp macro="">
      <xdr:nvCxnSpPr>
        <xdr:cNvPr id="364" name="直線コネクタ 363">
          <a:extLst>
            <a:ext uri="{FF2B5EF4-FFF2-40B4-BE49-F238E27FC236}">
              <a16:creationId xmlns:a16="http://schemas.microsoft.com/office/drawing/2014/main" id="{67846CD7-0287-4B9D-99F8-61A53FDB8DA6}"/>
            </a:ext>
          </a:extLst>
        </xdr:cNvPr>
        <xdr:cNvCxnSpPr/>
      </xdr:nvCxnSpPr>
      <xdr:spPr>
        <a:xfrm flipV="1">
          <a:off x="7077075" y="13298576"/>
          <a:ext cx="809625" cy="4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18390</xdr:rowOff>
    </xdr:from>
    <xdr:to>
      <xdr:col>36</xdr:col>
      <xdr:colOff>165100</xdr:colOff>
      <xdr:row>82</xdr:row>
      <xdr:rowOff>119990</xdr:rowOff>
    </xdr:to>
    <xdr:sp macro="" textlink="">
      <xdr:nvSpPr>
        <xdr:cNvPr id="365" name="楕円 364">
          <a:extLst>
            <a:ext uri="{FF2B5EF4-FFF2-40B4-BE49-F238E27FC236}">
              <a16:creationId xmlns:a16="http://schemas.microsoft.com/office/drawing/2014/main" id="{94508D24-4142-4491-9E98-375EB26D2526}"/>
            </a:ext>
          </a:extLst>
        </xdr:cNvPr>
        <xdr:cNvSpPr/>
      </xdr:nvSpPr>
      <xdr:spPr>
        <a:xfrm>
          <a:off x="6238875" y="132962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65075</xdr:rowOff>
    </xdr:from>
    <xdr:to>
      <xdr:col>41</xdr:col>
      <xdr:colOff>50800</xdr:colOff>
      <xdr:row>82</xdr:row>
      <xdr:rowOff>69190</xdr:rowOff>
    </xdr:to>
    <xdr:cxnSp macro="">
      <xdr:nvCxnSpPr>
        <xdr:cNvPr id="366" name="直線コネクタ 365">
          <a:extLst>
            <a:ext uri="{FF2B5EF4-FFF2-40B4-BE49-F238E27FC236}">
              <a16:creationId xmlns:a16="http://schemas.microsoft.com/office/drawing/2014/main" id="{2156E979-FE9F-4921-A0FD-A32ABD2841C0}"/>
            </a:ext>
          </a:extLst>
        </xdr:cNvPr>
        <xdr:cNvCxnSpPr/>
      </xdr:nvCxnSpPr>
      <xdr:spPr>
        <a:xfrm flipV="1">
          <a:off x="6286500" y="133461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D5A1B0B4-8F67-49F1-ABA7-8C71E25EEF1E}"/>
            </a:ext>
          </a:extLst>
        </xdr:cNvPr>
        <xdr:cNvSpPr txBox="1"/>
      </xdr:nvSpPr>
      <xdr:spPr>
        <a:xfrm>
          <a:off x="8458277" y="136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686DF635-16C8-49BE-9EE4-870822831CF9}"/>
            </a:ext>
          </a:extLst>
        </xdr:cNvPr>
        <xdr:cNvSpPr txBox="1"/>
      </xdr:nvSpPr>
      <xdr:spPr>
        <a:xfrm>
          <a:off x="7677227" y="1365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5A837DA8-00BA-4511-96BC-0EA76421E508}"/>
            </a:ext>
          </a:extLst>
        </xdr:cNvPr>
        <xdr:cNvSpPr txBox="1"/>
      </xdr:nvSpPr>
      <xdr:spPr>
        <a:xfrm>
          <a:off x="6867602" y="1367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2BA855BB-EBA9-4156-82DB-98968347DFD0}"/>
            </a:ext>
          </a:extLst>
        </xdr:cNvPr>
        <xdr:cNvSpPr txBox="1"/>
      </xdr:nvSpPr>
      <xdr:spPr>
        <a:xfrm>
          <a:off x="6067502" y="136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73880</xdr:rowOff>
    </xdr:from>
    <xdr:ext cx="469744" cy="259045"/>
    <xdr:sp macro="" textlink="">
      <xdr:nvSpPr>
        <xdr:cNvPr id="371" name="n_1mainValue【公営住宅】&#10;一人当たり面積">
          <a:extLst>
            <a:ext uri="{FF2B5EF4-FFF2-40B4-BE49-F238E27FC236}">
              <a16:creationId xmlns:a16="http://schemas.microsoft.com/office/drawing/2014/main" id="{D6D74DCC-02FF-43C9-9F79-80138E58F00E}"/>
            </a:ext>
          </a:extLst>
        </xdr:cNvPr>
        <xdr:cNvSpPr txBox="1"/>
      </xdr:nvSpPr>
      <xdr:spPr>
        <a:xfrm>
          <a:off x="8458277" y="1302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88053</xdr:rowOff>
    </xdr:from>
    <xdr:ext cx="469744" cy="259045"/>
    <xdr:sp macro="" textlink="">
      <xdr:nvSpPr>
        <xdr:cNvPr id="372" name="n_2mainValue【公営住宅】&#10;一人当たり面積">
          <a:extLst>
            <a:ext uri="{FF2B5EF4-FFF2-40B4-BE49-F238E27FC236}">
              <a16:creationId xmlns:a16="http://schemas.microsoft.com/office/drawing/2014/main" id="{A2C0C133-829A-43DB-BC62-9D5F1100FD70}"/>
            </a:ext>
          </a:extLst>
        </xdr:cNvPr>
        <xdr:cNvSpPr txBox="1"/>
      </xdr:nvSpPr>
      <xdr:spPr>
        <a:xfrm>
          <a:off x="7677227" y="130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132402</xdr:rowOff>
    </xdr:from>
    <xdr:ext cx="469744" cy="259045"/>
    <xdr:sp macro="" textlink="">
      <xdr:nvSpPr>
        <xdr:cNvPr id="373" name="n_3mainValue【公営住宅】&#10;一人当たり面積">
          <a:extLst>
            <a:ext uri="{FF2B5EF4-FFF2-40B4-BE49-F238E27FC236}">
              <a16:creationId xmlns:a16="http://schemas.microsoft.com/office/drawing/2014/main" id="{A4FF80D9-6DFF-4850-9178-6F47998CECBD}"/>
            </a:ext>
          </a:extLst>
        </xdr:cNvPr>
        <xdr:cNvSpPr txBox="1"/>
      </xdr:nvSpPr>
      <xdr:spPr>
        <a:xfrm>
          <a:off x="6867602" y="130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136517</xdr:rowOff>
    </xdr:from>
    <xdr:ext cx="469744" cy="259045"/>
    <xdr:sp macro="" textlink="">
      <xdr:nvSpPr>
        <xdr:cNvPr id="374" name="n_4mainValue【公営住宅】&#10;一人当たり面積">
          <a:extLst>
            <a:ext uri="{FF2B5EF4-FFF2-40B4-BE49-F238E27FC236}">
              <a16:creationId xmlns:a16="http://schemas.microsoft.com/office/drawing/2014/main" id="{53D00CC3-28FB-4C1A-A102-090A5C490C8A}"/>
            </a:ext>
          </a:extLst>
        </xdr:cNvPr>
        <xdr:cNvSpPr txBox="1"/>
      </xdr:nvSpPr>
      <xdr:spPr>
        <a:xfrm>
          <a:off x="6067502" y="130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BB82DF6-9161-482E-B1B9-709D17452A67}"/>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C0AE426-6E1E-478B-A779-F4B235B21066}"/>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199522E-5DF2-4CE1-A219-57B4D01AC5FD}"/>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9F0DAD2-6153-45D9-BD21-30CF62D7EE9C}"/>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DDAAC89-8550-4704-9AA0-42E387489889}"/>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B8E4917-ED31-4083-9F3D-30C9A524AE9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7401C3A-E074-4274-B570-E096313502CC}"/>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54E1F5D-85AD-4B54-B385-0940F7B7AB13}"/>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7086A657-AC61-4575-A8BE-C331D43D20DF}"/>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52732DA-CE31-4A34-8954-EF708B1D9C0F}"/>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8354313-B9FB-4491-9F2A-0791CFEC7D8B}"/>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C476EE48-D3B4-4FEC-B265-6FFF49D471E0}"/>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05556FB-2D34-4BBE-B494-0142AAECDF23}"/>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DC7A2F56-B4FB-4157-8B94-4FEC2E4B1157}"/>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3EAF9A7-FC92-4F35-8C16-FB8759E3870B}"/>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B51EB30D-0C25-447E-81F3-59DC7BD6A944}"/>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3BD3F383-56AA-4116-B782-7DB948CAA6E7}"/>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34C2439-D13A-45E6-AC28-743B625FD03E}"/>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0752E56-DDF1-440C-A5F1-7EBD512D7DEB}"/>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9EA8DDF-7468-44B7-B203-1B59323A889A}"/>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2181FDE-BC9A-4A56-AADA-EBD9BE7F1750}"/>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443FDF9-198D-4BEE-AA39-8DEA43BB9C59}"/>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id="{C6C97B1B-459A-4F72-ADB3-91990C766987}"/>
            </a:ext>
          </a:extLst>
        </xdr:cNvPr>
        <xdr:cNvSpPr txBox="1"/>
      </xdr:nvSpPr>
      <xdr:spPr>
        <a:xfrm>
          <a:off x="339891" y="160117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260E098-3EBB-42EF-9812-F7E7627301E0}"/>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F137FA84-27DE-4CF4-831C-1013BF0964E4}"/>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74E700AD-3A51-48DD-816A-BC4802B5D77B}"/>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id="{88CEF934-5949-485E-A583-1361E8BFBB2A}"/>
            </a:ext>
          </a:extLst>
        </xdr:cNvPr>
        <xdr:cNvCxnSpPr/>
      </xdr:nvCxnSpPr>
      <xdr:spPr>
        <a:xfrm flipV="1">
          <a:off x="4180840" y="16079107"/>
          <a:ext cx="0" cy="1530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DA10AD29-0B25-44DE-99AE-82AAE809DF55}"/>
            </a:ext>
          </a:extLst>
        </xdr:cNvPr>
        <xdr:cNvSpPr txBox="1"/>
      </xdr:nvSpPr>
      <xdr:spPr>
        <a:xfrm>
          <a:off x="4219575" y="1761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id="{A3C3A31C-FFAA-42D1-8940-FCE57925E95C}"/>
            </a:ext>
          </a:extLst>
        </xdr:cNvPr>
        <xdr:cNvCxnSpPr/>
      </xdr:nvCxnSpPr>
      <xdr:spPr>
        <a:xfrm>
          <a:off x="4105275" y="17609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5056DC96-0C6C-497A-8795-3CB9EE83CACA}"/>
            </a:ext>
          </a:extLst>
        </xdr:cNvPr>
        <xdr:cNvSpPr txBox="1"/>
      </xdr:nvSpPr>
      <xdr:spPr>
        <a:xfrm>
          <a:off x="4219575" y="1586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id="{71B2FE7D-0BB7-48FE-85EC-1BB308DF7AAC}"/>
            </a:ext>
          </a:extLst>
        </xdr:cNvPr>
        <xdr:cNvCxnSpPr/>
      </xdr:nvCxnSpPr>
      <xdr:spPr>
        <a:xfrm>
          <a:off x="4105275" y="1607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13625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D2AE573D-CEC0-4CE3-87F1-768ABF08B880}"/>
            </a:ext>
          </a:extLst>
        </xdr:cNvPr>
        <xdr:cNvSpPr txBox="1"/>
      </xdr:nvSpPr>
      <xdr:spPr>
        <a:xfrm>
          <a:off x="4219575" y="16850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id="{32F55645-9502-4246-A8EB-E72737DEF214}"/>
            </a:ext>
          </a:extLst>
        </xdr:cNvPr>
        <xdr:cNvSpPr/>
      </xdr:nvSpPr>
      <xdr:spPr>
        <a:xfrm>
          <a:off x="4124325" y="1687539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id="{CB54B24E-1F01-476A-B8F5-729113B757C6}"/>
            </a:ext>
          </a:extLst>
        </xdr:cNvPr>
        <xdr:cNvSpPr/>
      </xdr:nvSpPr>
      <xdr:spPr>
        <a:xfrm>
          <a:off x="3381375" y="1683947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id="{F515306F-CC25-4635-AD98-62D8AD3A2A8A}"/>
            </a:ext>
          </a:extLst>
        </xdr:cNvPr>
        <xdr:cNvSpPr/>
      </xdr:nvSpPr>
      <xdr:spPr>
        <a:xfrm>
          <a:off x="2571750" y="1651526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a:extLst>
            <a:ext uri="{FF2B5EF4-FFF2-40B4-BE49-F238E27FC236}">
              <a16:creationId xmlns:a16="http://schemas.microsoft.com/office/drawing/2014/main" id="{85E2758A-E078-4865-B93C-4477BD08E254}"/>
            </a:ext>
          </a:extLst>
        </xdr:cNvPr>
        <xdr:cNvSpPr/>
      </xdr:nvSpPr>
      <xdr:spPr>
        <a:xfrm>
          <a:off x="1781175" y="164663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a:extLst>
            <a:ext uri="{FF2B5EF4-FFF2-40B4-BE49-F238E27FC236}">
              <a16:creationId xmlns:a16="http://schemas.microsoft.com/office/drawing/2014/main" id="{7EE4C4B0-F8E8-4A73-8C50-FA2250DF2E82}"/>
            </a:ext>
          </a:extLst>
        </xdr:cNvPr>
        <xdr:cNvSpPr/>
      </xdr:nvSpPr>
      <xdr:spPr>
        <a:xfrm>
          <a:off x="981075" y="164337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D80E7F5-15EF-46D1-A2E4-C7C956046694}"/>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C2FA3B8-C609-4F3E-A23D-AEF4FF55AF60}"/>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319176A-843B-461F-84A1-BE75E4477803}"/>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C8DC528-F9F6-4B84-9A12-0A04CCF0FA2E}"/>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6B55F57-FE20-4752-9134-8A2C93F65CF8}"/>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22134</xdr:rowOff>
    </xdr:from>
    <xdr:to>
      <xdr:col>24</xdr:col>
      <xdr:colOff>114300</xdr:colOff>
      <xdr:row>102</xdr:row>
      <xdr:rowOff>123734</xdr:rowOff>
    </xdr:to>
    <xdr:sp macro="" textlink="">
      <xdr:nvSpPr>
        <xdr:cNvPr id="417" name="楕円 416">
          <a:extLst>
            <a:ext uri="{FF2B5EF4-FFF2-40B4-BE49-F238E27FC236}">
              <a16:creationId xmlns:a16="http://schemas.microsoft.com/office/drawing/2014/main" id="{9A13BA70-F59A-4725-8AB1-E88FC97D2D24}"/>
            </a:ext>
          </a:extLst>
        </xdr:cNvPr>
        <xdr:cNvSpPr/>
      </xdr:nvSpPr>
      <xdr:spPr>
        <a:xfrm>
          <a:off x="4124325" y="165384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45011</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4C528E18-3897-4A13-A160-476696D19A38}"/>
            </a:ext>
          </a:extLst>
        </xdr:cNvPr>
        <xdr:cNvSpPr txBox="1"/>
      </xdr:nvSpPr>
      <xdr:spPr>
        <a:xfrm>
          <a:off x="4219575" y="1640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138068</xdr:rowOff>
    </xdr:from>
    <xdr:to>
      <xdr:col>20</xdr:col>
      <xdr:colOff>38100</xdr:colOff>
      <xdr:row>102</xdr:row>
      <xdr:rowOff>68218</xdr:rowOff>
    </xdr:to>
    <xdr:sp macro="" textlink="">
      <xdr:nvSpPr>
        <xdr:cNvPr id="419" name="楕円 418">
          <a:extLst>
            <a:ext uri="{FF2B5EF4-FFF2-40B4-BE49-F238E27FC236}">
              <a16:creationId xmlns:a16="http://schemas.microsoft.com/office/drawing/2014/main" id="{3DB74D9F-500C-43B8-81DF-FD7B6234A460}"/>
            </a:ext>
          </a:extLst>
        </xdr:cNvPr>
        <xdr:cNvSpPr/>
      </xdr:nvSpPr>
      <xdr:spPr>
        <a:xfrm>
          <a:off x="3381375" y="1649566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17418</xdr:rowOff>
    </xdr:from>
    <xdr:to>
      <xdr:col>24</xdr:col>
      <xdr:colOff>63500</xdr:colOff>
      <xdr:row>102</xdr:row>
      <xdr:rowOff>72934</xdr:rowOff>
    </xdr:to>
    <xdr:cxnSp macro="">
      <xdr:nvCxnSpPr>
        <xdr:cNvPr id="420" name="直線コネクタ 419">
          <a:extLst>
            <a:ext uri="{FF2B5EF4-FFF2-40B4-BE49-F238E27FC236}">
              <a16:creationId xmlns:a16="http://schemas.microsoft.com/office/drawing/2014/main" id="{2BC2C403-76F0-4965-8C87-FBE8F1799C2C}"/>
            </a:ext>
          </a:extLst>
        </xdr:cNvPr>
        <xdr:cNvCxnSpPr/>
      </xdr:nvCxnSpPr>
      <xdr:spPr>
        <a:xfrm>
          <a:off x="3429000" y="16533768"/>
          <a:ext cx="752475" cy="5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79284</xdr:rowOff>
    </xdr:from>
    <xdr:to>
      <xdr:col>15</xdr:col>
      <xdr:colOff>101600</xdr:colOff>
      <xdr:row>102</xdr:row>
      <xdr:rowOff>9434</xdr:rowOff>
    </xdr:to>
    <xdr:sp macro="" textlink="">
      <xdr:nvSpPr>
        <xdr:cNvPr id="421" name="楕円 420">
          <a:extLst>
            <a:ext uri="{FF2B5EF4-FFF2-40B4-BE49-F238E27FC236}">
              <a16:creationId xmlns:a16="http://schemas.microsoft.com/office/drawing/2014/main" id="{66D38284-A224-4D2C-9008-2AA6F08CC776}"/>
            </a:ext>
          </a:extLst>
        </xdr:cNvPr>
        <xdr:cNvSpPr/>
      </xdr:nvSpPr>
      <xdr:spPr>
        <a:xfrm>
          <a:off x="2571750" y="164337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130084</xdr:rowOff>
    </xdr:from>
    <xdr:to>
      <xdr:col>19</xdr:col>
      <xdr:colOff>177800</xdr:colOff>
      <xdr:row>102</xdr:row>
      <xdr:rowOff>17418</xdr:rowOff>
    </xdr:to>
    <xdr:cxnSp macro="">
      <xdr:nvCxnSpPr>
        <xdr:cNvPr id="422" name="直線コネクタ 421">
          <a:extLst>
            <a:ext uri="{FF2B5EF4-FFF2-40B4-BE49-F238E27FC236}">
              <a16:creationId xmlns:a16="http://schemas.microsoft.com/office/drawing/2014/main" id="{6B767C0F-F5F1-4319-B362-2411539A15FC}"/>
            </a:ext>
          </a:extLst>
        </xdr:cNvPr>
        <xdr:cNvCxnSpPr/>
      </xdr:nvCxnSpPr>
      <xdr:spPr>
        <a:xfrm>
          <a:off x="2619375" y="16481334"/>
          <a:ext cx="809625"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23768</xdr:rowOff>
    </xdr:from>
    <xdr:to>
      <xdr:col>10</xdr:col>
      <xdr:colOff>165100</xdr:colOff>
      <xdr:row>101</xdr:row>
      <xdr:rowOff>125368</xdr:rowOff>
    </xdr:to>
    <xdr:sp macro="" textlink="">
      <xdr:nvSpPr>
        <xdr:cNvPr id="423" name="楕円 422">
          <a:extLst>
            <a:ext uri="{FF2B5EF4-FFF2-40B4-BE49-F238E27FC236}">
              <a16:creationId xmlns:a16="http://schemas.microsoft.com/office/drawing/2014/main" id="{74EAB1DB-AF0D-40AC-91B8-642BC397400A}"/>
            </a:ext>
          </a:extLst>
        </xdr:cNvPr>
        <xdr:cNvSpPr/>
      </xdr:nvSpPr>
      <xdr:spPr>
        <a:xfrm>
          <a:off x="1781175" y="163813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74568</xdr:rowOff>
    </xdr:from>
    <xdr:to>
      <xdr:col>15</xdr:col>
      <xdr:colOff>50800</xdr:colOff>
      <xdr:row>101</xdr:row>
      <xdr:rowOff>130084</xdr:rowOff>
    </xdr:to>
    <xdr:cxnSp macro="">
      <xdr:nvCxnSpPr>
        <xdr:cNvPr id="424" name="直線コネクタ 423">
          <a:extLst>
            <a:ext uri="{FF2B5EF4-FFF2-40B4-BE49-F238E27FC236}">
              <a16:creationId xmlns:a16="http://schemas.microsoft.com/office/drawing/2014/main" id="{DEF41E8A-F462-488C-8D10-203FE50D7016}"/>
            </a:ext>
          </a:extLst>
        </xdr:cNvPr>
        <xdr:cNvCxnSpPr/>
      </xdr:nvCxnSpPr>
      <xdr:spPr>
        <a:xfrm>
          <a:off x="1828800" y="16428993"/>
          <a:ext cx="790575" cy="5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136434</xdr:rowOff>
    </xdr:from>
    <xdr:to>
      <xdr:col>6</xdr:col>
      <xdr:colOff>38100</xdr:colOff>
      <xdr:row>101</xdr:row>
      <xdr:rowOff>66584</xdr:rowOff>
    </xdr:to>
    <xdr:sp macro="" textlink="">
      <xdr:nvSpPr>
        <xdr:cNvPr id="425" name="楕円 424">
          <a:extLst>
            <a:ext uri="{FF2B5EF4-FFF2-40B4-BE49-F238E27FC236}">
              <a16:creationId xmlns:a16="http://schemas.microsoft.com/office/drawing/2014/main" id="{7293FD1D-6D72-4916-9E3F-4E5BC925EAB8}"/>
            </a:ext>
          </a:extLst>
        </xdr:cNvPr>
        <xdr:cNvSpPr/>
      </xdr:nvSpPr>
      <xdr:spPr>
        <a:xfrm>
          <a:off x="981075" y="163289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15784</xdr:rowOff>
    </xdr:from>
    <xdr:to>
      <xdr:col>10</xdr:col>
      <xdr:colOff>114300</xdr:colOff>
      <xdr:row>101</xdr:row>
      <xdr:rowOff>74568</xdr:rowOff>
    </xdr:to>
    <xdr:cxnSp macro="">
      <xdr:nvCxnSpPr>
        <xdr:cNvPr id="426" name="直線コネクタ 425">
          <a:extLst>
            <a:ext uri="{FF2B5EF4-FFF2-40B4-BE49-F238E27FC236}">
              <a16:creationId xmlns:a16="http://schemas.microsoft.com/office/drawing/2014/main" id="{CDB741DD-86F6-4B6B-81AD-D8735E3009DC}"/>
            </a:ext>
          </a:extLst>
        </xdr:cNvPr>
        <xdr:cNvCxnSpPr/>
      </xdr:nvCxnSpPr>
      <xdr:spPr>
        <a:xfrm>
          <a:off x="1028700" y="16367034"/>
          <a:ext cx="800100" cy="6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92001</xdr:rowOff>
    </xdr:from>
    <xdr:ext cx="405111" cy="259045"/>
    <xdr:sp macro="" textlink="">
      <xdr:nvSpPr>
        <xdr:cNvPr id="427" name="n_1aveValue【港湾・漁港】&#10;有形固定資産減価償却率">
          <a:extLst>
            <a:ext uri="{FF2B5EF4-FFF2-40B4-BE49-F238E27FC236}">
              <a16:creationId xmlns:a16="http://schemas.microsoft.com/office/drawing/2014/main" id="{BF9FA68E-4927-49BD-8422-C8DEE2B75515}"/>
            </a:ext>
          </a:extLst>
        </xdr:cNvPr>
        <xdr:cNvSpPr txBox="1"/>
      </xdr:nvSpPr>
      <xdr:spPr>
        <a:xfrm>
          <a:off x="3239144" y="1692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78939</xdr:rowOff>
    </xdr:from>
    <xdr:ext cx="405111" cy="259045"/>
    <xdr:sp macro="" textlink="">
      <xdr:nvSpPr>
        <xdr:cNvPr id="428" name="n_2aveValue【港湾・漁港】&#10;有形固定資産減価償却率">
          <a:extLst>
            <a:ext uri="{FF2B5EF4-FFF2-40B4-BE49-F238E27FC236}">
              <a16:creationId xmlns:a16="http://schemas.microsoft.com/office/drawing/2014/main" id="{3E180B35-C0A3-464A-B47D-3482492BFED9}"/>
            </a:ext>
          </a:extLst>
        </xdr:cNvPr>
        <xdr:cNvSpPr txBox="1"/>
      </xdr:nvSpPr>
      <xdr:spPr>
        <a:xfrm>
          <a:off x="2439044" y="1659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33219</xdr:rowOff>
    </xdr:from>
    <xdr:ext cx="405111" cy="259045"/>
    <xdr:sp macro="" textlink="">
      <xdr:nvSpPr>
        <xdr:cNvPr id="429" name="n_3aveValue【港湾・漁港】&#10;有形固定資産減価償却率">
          <a:extLst>
            <a:ext uri="{FF2B5EF4-FFF2-40B4-BE49-F238E27FC236}">
              <a16:creationId xmlns:a16="http://schemas.microsoft.com/office/drawing/2014/main" id="{FD3AD851-C031-4C07-9790-3A33999D617E}"/>
            </a:ext>
          </a:extLst>
        </xdr:cNvPr>
        <xdr:cNvSpPr txBox="1"/>
      </xdr:nvSpPr>
      <xdr:spPr>
        <a:xfrm>
          <a:off x="1648469" y="165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561</xdr:rowOff>
    </xdr:from>
    <xdr:ext cx="405111" cy="259045"/>
    <xdr:sp macro="" textlink="">
      <xdr:nvSpPr>
        <xdr:cNvPr id="430" name="n_4aveValue【港湾・漁港】&#10;有形固定資産減価償却率">
          <a:extLst>
            <a:ext uri="{FF2B5EF4-FFF2-40B4-BE49-F238E27FC236}">
              <a16:creationId xmlns:a16="http://schemas.microsoft.com/office/drawing/2014/main" id="{0F133E75-2767-42CB-A556-61CB8782D9C6}"/>
            </a:ext>
          </a:extLst>
        </xdr:cNvPr>
        <xdr:cNvSpPr txBox="1"/>
      </xdr:nvSpPr>
      <xdr:spPr>
        <a:xfrm>
          <a:off x="848369" y="1651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84745</xdr:rowOff>
    </xdr:from>
    <xdr:ext cx="405111" cy="259045"/>
    <xdr:sp macro="" textlink="">
      <xdr:nvSpPr>
        <xdr:cNvPr id="431" name="n_1mainValue【港湾・漁港】&#10;有形固定資産減価償却率">
          <a:extLst>
            <a:ext uri="{FF2B5EF4-FFF2-40B4-BE49-F238E27FC236}">
              <a16:creationId xmlns:a16="http://schemas.microsoft.com/office/drawing/2014/main" id="{B0AE5E5E-D1FA-4B3C-8FD2-8782CEC9BA95}"/>
            </a:ext>
          </a:extLst>
        </xdr:cNvPr>
        <xdr:cNvSpPr txBox="1"/>
      </xdr:nvSpPr>
      <xdr:spPr>
        <a:xfrm>
          <a:off x="3239144" y="1628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25961</xdr:rowOff>
    </xdr:from>
    <xdr:ext cx="405111" cy="259045"/>
    <xdr:sp macro="" textlink="">
      <xdr:nvSpPr>
        <xdr:cNvPr id="432" name="n_2mainValue【港湾・漁港】&#10;有形固定資産減価償却率">
          <a:extLst>
            <a:ext uri="{FF2B5EF4-FFF2-40B4-BE49-F238E27FC236}">
              <a16:creationId xmlns:a16="http://schemas.microsoft.com/office/drawing/2014/main" id="{F5DAFBAE-5110-46BD-9C4D-E1DBA8AA51D9}"/>
            </a:ext>
          </a:extLst>
        </xdr:cNvPr>
        <xdr:cNvSpPr txBox="1"/>
      </xdr:nvSpPr>
      <xdr:spPr>
        <a:xfrm>
          <a:off x="2439044" y="16221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141895</xdr:rowOff>
    </xdr:from>
    <xdr:ext cx="405111" cy="259045"/>
    <xdr:sp macro="" textlink="">
      <xdr:nvSpPr>
        <xdr:cNvPr id="433" name="n_3mainValue【港湾・漁港】&#10;有形固定資産減価償却率">
          <a:extLst>
            <a:ext uri="{FF2B5EF4-FFF2-40B4-BE49-F238E27FC236}">
              <a16:creationId xmlns:a16="http://schemas.microsoft.com/office/drawing/2014/main" id="{5DB87912-372B-43CC-A1C6-C5C83A5C3604}"/>
            </a:ext>
          </a:extLst>
        </xdr:cNvPr>
        <xdr:cNvSpPr txBox="1"/>
      </xdr:nvSpPr>
      <xdr:spPr>
        <a:xfrm>
          <a:off x="1648469" y="1617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83111</xdr:rowOff>
    </xdr:from>
    <xdr:ext cx="405111" cy="259045"/>
    <xdr:sp macro="" textlink="">
      <xdr:nvSpPr>
        <xdr:cNvPr id="434" name="n_4mainValue【港湾・漁港】&#10;有形固定資産減価償却率">
          <a:extLst>
            <a:ext uri="{FF2B5EF4-FFF2-40B4-BE49-F238E27FC236}">
              <a16:creationId xmlns:a16="http://schemas.microsoft.com/office/drawing/2014/main" id="{9FD1C4B0-C566-4DBD-A3DF-C6AA20D6A1CF}"/>
            </a:ext>
          </a:extLst>
        </xdr:cNvPr>
        <xdr:cNvSpPr txBox="1"/>
      </xdr:nvSpPr>
      <xdr:spPr>
        <a:xfrm>
          <a:off x="848369" y="16116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3E730F5-C4B3-49D9-AFB8-400C887DCACC}"/>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D6684388-03EA-42C9-B26A-29D19F0F18E4}"/>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DD072567-9ABA-4254-8EA7-F2FAEC24D043}"/>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314A161-3083-4213-957A-85D2AEC67242}"/>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5DB66899-E930-46B0-94DB-F06B07D7896A}"/>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5087D1F1-00B9-43DD-B8B0-39B7B9CE1058}"/>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85D58E1E-00D8-4BE2-8B01-7E133DB11004}"/>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45A69163-97F5-444C-BDE7-FE4C6288C653}"/>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9D59DD6E-F95C-4DCB-8348-75E349F49830}"/>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B8C86EC-2253-47F6-9AAB-1055AD6BC3DE}"/>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8DDF7791-2F45-4AD0-A2C2-E07512F742D4}"/>
            </a:ext>
          </a:extLst>
        </xdr:cNvPr>
        <xdr:cNvCxnSpPr/>
      </xdr:nvCxnSpPr>
      <xdr:spPr>
        <a:xfrm>
          <a:off x="5953125" y="17459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C1E75C0C-3F67-47C0-8CAF-BD8D1C962C0C}"/>
            </a:ext>
          </a:extLst>
        </xdr:cNvPr>
        <xdr:cNvSpPr txBox="1"/>
      </xdr:nvSpPr>
      <xdr:spPr>
        <a:xfrm>
          <a:off x="5723389" y="173234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A2FE99A5-0704-4623-A12E-42E27927EC5A}"/>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978E08F7-BD2D-4DAE-987F-59F9DB57CDC5}"/>
            </a:ext>
          </a:extLst>
        </xdr:cNvPr>
        <xdr:cNvSpPr txBox="1"/>
      </xdr:nvSpPr>
      <xdr:spPr>
        <a:xfrm>
          <a:off x="5324703" y="16780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B0BD3A67-37F9-4EFB-A142-EAFE1B69F902}"/>
            </a:ext>
          </a:extLst>
        </xdr:cNvPr>
        <xdr:cNvCxnSpPr/>
      </xdr:nvCxnSpPr>
      <xdr:spPr>
        <a:xfrm>
          <a:off x="5953125" y="16373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5873DF19-E336-4EC2-948F-8881C1F47DB7}"/>
            </a:ext>
          </a:extLst>
        </xdr:cNvPr>
        <xdr:cNvSpPr txBox="1"/>
      </xdr:nvSpPr>
      <xdr:spPr>
        <a:xfrm>
          <a:off x="5324703" y="16237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F826F6A9-531F-48B1-A980-EE2DBF7C24EA}"/>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87F7DBB3-7B82-448B-805F-91168C6DB6A0}"/>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70829C2B-FA7F-4398-928D-8AD9BEA39B6B}"/>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id="{AB577C72-F180-4827-8F10-412BFCE04464}"/>
            </a:ext>
          </a:extLst>
        </xdr:cNvPr>
        <xdr:cNvCxnSpPr/>
      </xdr:nvCxnSpPr>
      <xdr:spPr>
        <a:xfrm flipV="1">
          <a:off x="9429115" y="16257313"/>
          <a:ext cx="0" cy="1191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73EE5F40-E999-4135-92AA-21ED70ECB5C3}"/>
            </a:ext>
          </a:extLst>
        </xdr:cNvPr>
        <xdr:cNvSpPr txBox="1"/>
      </xdr:nvSpPr>
      <xdr:spPr>
        <a:xfrm>
          <a:off x="9467850" y="174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id="{4A40C964-A83E-441D-9FD7-9C8798759AFE}"/>
            </a:ext>
          </a:extLst>
        </xdr:cNvPr>
        <xdr:cNvCxnSpPr/>
      </xdr:nvCxnSpPr>
      <xdr:spPr>
        <a:xfrm>
          <a:off x="9363075" y="174491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8023C6FC-62D8-4E15-97A2-68C0364386B4}"/>
            </a:ext>
          </a:extLst>
        </xdr:cNvPr>
        <xdr:cNvSpPr txBox="1"/>
      </xdr:nvSpPr>
      <xdr:spPr>
        <a:xfrm>
          <a:off x="9467850" y="16042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id="{963DAF17-3BCE-46BF-87C7-F98BAA7C50B9}"/>
            </a:ext>
          </a:extLst>
        </xdr:cNvPr>
        <xdr:cNvCxnSpPr/>
      </xdr:nvCxnSpPr>
      <xdr:spPr>
        <a:xfrm>
          <a:off x="9363075" y="162573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21536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7A8AFDF0-947D-4023-8EFD-2B666C53F029}"/>
            </a:ext>
          </a:extLst>
        </xdr:cNvPr>
        <xdr:cNvSpPr txBox="1"/>
      </xdr:nvSpPr>
      <xdr:spPr>
        <a:xfrm>
          <a:off x="9467850" y="17185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id="{65DAF4D4-B906-490A-A05E-B388E8EBFA76}"/>
            </a:ext>
          </a:extLst>
        </xdr:cNvPr>
        <xdr:cNvSpPr/>
      </xdr:nvSpPr>
      <xdr:spPr>
        <a:xfrm>
          <a:off x="9401175" y="1721033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id="{AAA09F26-F8D0-4FF2-8D34-274FC37E6E2F}"/>
            </a:ext>
          </a:extLst>
        </xdr:cNvPr>
        <xdr:cNvSpPr/>
      </xdr:nvSpPr>
      <xdr:spPr>
        <a:xfrm>
          <a:off x="8639175" y="172132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id="{C90064B4-454E-4A33-AD0E-D014A8016945}"/>
            </a:ext>
          </a:extLst>
        </xdr:cNvPr>
        <xdr:cNvSpPr/>
      </xdr:nvSpPr>
      <xdr:spPr>
        <a:xfrm>
          <a:off x="7839075" y="171755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a:extLst>
            <a:ext uri="{FF2B5EF4-FFF2-40B4-BE49-F238E27FC236}">
              <a16:creationId xmlns:a16="http://schemas.microsoft.com/office/drawing/2014/main" id="{FAB617B1-D35A-43D7-ABC8-72FD8C38B8F7}"/>
            </a:ext>
          </a:extLst>
        </xdr:cNvPr>
        <xdr:cNvSpPr/>
      </xdr:nvSpPr>
      <xdr:spPr>
        <a:xfrm>
          <a:off x="7029450" y="1719518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a:extLst>
            <a:ext uri="{FF2B5EF4-FFF2-40B4-BE49-F238E27FC236}">
              <a16:creationId xmlns:a16="http://schemas.microsoft.com/office/drawing/2014/main" id="{60074517-5E82-4B61-A2D1-CBB29B7AFE50}"/>
            </a:ext>
          </a:extLst>
        </xdr:cNvPr>
        <xdr:cNvSpPr/>
      </xdr:nvSpPr>
      <xdr:spPr>
        <a:xfrm>
          <a:off x="6238875" y="172096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A188E62-E3E9-45AF-B3C0-14CA5ABDAFA4}"/>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810AFFF-5B4D-497E-A73A-F030C09FFB4E}"/>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243B9BB-5616-440E-9716-3BB1D10AF026}"/>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DDC8818-E369-4711-B583-CFC7694F31EC}"/>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A3E1DC8-F301-4475-AAFA-C73F617C9951}"/>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122141</xdr:rowOff>
    </xdr:from>
    <xdr:to>
      <xdr:col>55</xdr:col>
      <xdr:colOff>50800</xdr:colOff>
      <xdr:row>105</xdr:row>
      <xdr:rowOff>52291</xdr:rowOff>
    </xdr:to>
    <xdr:sp macro="" textlink="">
      <xdr:nvSpPr>
        <xdr:cNvPr id="470" name="楕円 469">
          <a:extLst>
            <a:ext uri="{FF2B5EF4-FFF2-40B4-BE49-F238E27FC236}">
              <a16:creationId xmlns:a16="http://schemas.microsoft.com/office/drawing/2014/main" id="{5D27F388-C447-46AF-9BA6-A28EA2CE61DC}"/>
            </a:ext>
          </a:extLst>
        </xdr:cNvPr>
        <xdr:cNvSpPr/>
      </xdr:nvSpPr>
      <xdr:spPr>
        <a:xfrm>
          <a:off x="9401175" y="1696551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145018</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id="{E60F566F-FF52-4FFE-A3BF-C74E75BBCE73}"/>
            </a:ext>
          </a:extLst>
        </xdr:cNvPr>
        <xdr:cNvSpPr txBox="1"/>
      </xdr:nvSpPr>
      <xdr:spPr>
        <a:xfrm>
          <a:off x="9467850" y="1682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131863</xdr:rowOff>
    </xdr:from>
    <xdr:to>
      <xdr:col>50</xdr:col>
      <xdr:colOff>165100</xdr:colOff>
      <xdr:row>105</xdr:row>
      <xdr:rowOff>62013</xdr:rowOff>
    </xdr:to>
    <xdr:sp macro="" textlink="">
      <xdr:nvSpPr>
        <xdr:cNvPr id="472" name="楕円 471">
          <a:extLst>
            <a:ext uri="{FF2B5EF4-FFF2-40B4-BE49-F238E27FC236}">
              <a16:creationId xmlns:a16="http://schemas.microsoft.com/office/drawing/2014/main" id="{8A42E1C9-98D7-420A-B192-8484AD2B56E4}"/>
            </a:ext>
          </a:extLst>
        </xdr:cNvPr>
        <xdr:cNvSpPr/>
      </xdr:nvSpPr>
      <xdr:spPr>
        <a:xfrm>
          <a:off x="8639175" y="169720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1491</xdr:rowOff>
    </xdr:from>
    <xdr:to>
      <xdr:col>55</xdr:col>
      <xdr:colOff>0</xdr:colOff>
      <xdr:row>105</xdr:row>
      <xdr:rowOff>11213</xdr:rowOff>
    </xdr:to>
    <xdr:cxnSp macro="">
      <xdr:nvCxnSpPr>
        <xdr:cNvPr id="473" name="直線コネクタ 472">
          <a:extLst>
            <a:ext uri="{FF2B5EF4-FFF2-40B4-BE49-F238E27FC236}">
              <a16:creationId xmlns:a16="http://schemas.microsoft.com/office/drawing/2014/main" id="{8EF883FF-CB3F-4E91-8CF3-FBF157011ACA}"/>
            </a:ext>
          </a:extLst>
        </xdr:cNvPr>
        <xdr:cNvCxnSpPr/>
      </xdr:nvCxnSpPr>
      <xdr:spPr>
        <a:xfrm flipV="1">
          <a:off x="8686800" y="17003616"/>
          <a:ext cx="74295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141165</xdr:rowOff>
    </xdr:from>
    <xdr:to>
      <xdr:col>46</xdr:col>
      <xdr:colOff>38100</xdr:colOff>
      <xdr:row>105</xdr:row>
      <xdr:rowOff>71315</xdr:rowOff>
    </xdr:to>
    <xdr:sp macro="" textlink="">
      <xdr:nvSpPr>
        <xdr:cNvPr id="474" name="楕円 473">
          <a:extLst>
            <a:ext uri="{FF2B5EF4-FFF2-40B4-BE49-F238E27FC236}">
              <a16:creationId xmlns:a16="http://schemas.microsoft.com/office/drawing/2014/main" id="{6D058CE6-7793-408E-AA03-8172C7481E26}"/>
            </a:ext>
          </a:extLst>
        </xdr:cNvPr>
        <xdr:cNvSpPr/>
      </xdr:nvSpPr>
      <xdr:spPr>
        <a:xfrm>
          <a:off x="7839075" y="1698454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11213</xdr:rowOff>
    </xdr:from>
    <xdr:to>
      <xdr:col>50</xdr:col>
      <xdr:colOff>114300</xdr:colOff>
      <xdr:row>105</xdr:row>
      <xdr:rowOff>20515</xdr:rowOff>
    </xdr:to>
    <xdr:cxnSp macro="">
      <xdr:nvCxnSpPr>
        <xdr:cNvPr id="475" name="直線コネクタ 474">
          <a:extLst>
            <a:ext uri="{FF2B5EF4-FFF2-40B4-BE49-F238E27FC236}">
              <a16:creationId xmlns:a16="http://schemas.microsoft.com/office/drawing/2014/main" id="{FF6E07FC-335E-44B5-8209-46C4920E2FD4}"/>
            </a:ext>
          </a:extLst>
        </xdr:cNvPr>
        <xdr:cNvCxnSpPr/>
      </xdr:nvCxnSpPr>
      <xdr:spPr>
        <a:xfrm flipV="1">
          <a:off x="7886700" y="17010163"/>
          <a:ext cx="800100" cy="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151399</xdr:rowOff>
    </xdr:from>
    <xdr:to>
      <xdr:col>41</xdr:col>
      <xdr:colOff>101600</xdr:colOff>
      <xdr:row>105</xdr:row>
      <xdr:rowOff>81549</xdr:rowOff>
    </xdr:to>
    <xdr:sp macro="" textlink="">
      <xdr:nvSpPr>
        <xdr:cNvPr id="476" name="楕円 475">
          <a:extLst>
            <a:ext uri="{FF2B5EF4-FFF2-40B4-BE49-F238E27FC236}">
              <a16:creationId xmlns:a16="http://schemas.microsoft.com/office/drawing/2014/main" id="{D88F80FC-773B-4C7F-B54C-58619D69FE18}"/>
            </a:ext>
          </a:extLst>
        </xdr:cNvPr>
        <xdr:cNvSpPr/>
      </xdr:nvSpPr>
      <xdr:spPr>
        <a:xfrm>
          <a:off x="7029450" y="169915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20515</xdr:rowOff>
    </xdr:from>
    <xdr:to>
      <xdr:col>45</xdr:col>
      <xdr:colOff>177800</xdr:colOff>
      <xdr:row>105</xdr:row>
      <xdr:rowOff>30749</xdr:rowOff>
    </xdr:to>
    <xdr:cxnSp macro="">
      <xdr:nvCxnSpPr>
        <xdr:cNvPr id="477" name="直線コネクタ 476">
          <a:extLst>
            <a:ext uri="{FF2B5EF4-FFF2-40B4-BE49-F238E27FC236}">
              <a16:creationId xmlns:a16="http://schemas.microsoft.com/office/drawing/2014/main" id="{22601388-5D74-4255-9799-F5BE585D4AC7}"/>
            </a:ext>
          </a:extLst>
        </xdr:cNvPr>
        <xdr:cNvCxnSpPr/>
      </xdr:nvCxnSpPr>
      <xdr:spPr>
        <a:xfrm flipV="1">
          <a:off x="7077075" y="17022640"/>
          <a:ext cx="809625" cy="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160122</xdr:rowOff>
    </xdr:from>
    <xdr:to>
      <xdr:col>36</xdr:col>
      <xdr:colOff>165100</xdr:colOff>
      <xdr:row>105</xdr:row>
      <xdr:rowOff>90272</xdr:rowOff>
    </xdr:to>
    <xdr:sp macro="" textlink="">
      <xdr:nvSpPr>
        <xdr:cNvPr id="478" name="楕円 477">
          <a:extLst>
            <a:ext uri="{FF2B5EF4-FFF2-40B4-BE49-F238E27FC236}">
              <a16:creationId xmlns:a16="http://schemas.microsoft.com/office/drawing/2014/main" id="{B330A351-78B5-4CAD-BD8A-5CFA16F3E6FF}"/>
            </a:ext>
          </a:extLst>
        </xdr:cNvPr>
        <xdr:cNvSpPr/>
      </xdr:nvSpPr>
      <xdr:spPr>
        <a:xfrm>
          <a:off x="6238875" y="1700349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30749</xdr:rowOff>
    </xdr:from>
    <xdr:to>
      <xdr:col>41</xdr:col>
      <xdr:colOff>50800</xdr:colOff>
      <xdr:row>105</xdr:row>
      <xdr:rowOff>39472</xdr:rowOff>
    </xdr:to>
    <xdr:cxnSp macro="">
      <xdr:nvCxnSpPr>
        <xdr:cNvPr id="479" name="直線コネクタ 478">
          <a:extLst>
            <a:ext uri="{FF2B5EF4-FFF2-40B4-BE49-F238E27FC236}">
              <a16:creationId xmlns:a16="http://schemas.microsoft.com/office/drawing/2014/main" id="{9D2F7428-F0DC-45A6-9839-AD8AFDDAFC78}"/>
            </a:ext>
          </a:extLst>
        </xdr:cNvPr>
        <xdr:cNvCxnSpPr/>
      </xdr:nvCxnSpPr>
      <xdr:spPr>
        <a:xfrm flipV="1">
          <a:off x="6286500" y="17029699"/>
          <a:ext cx="790575" cy="1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138799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4E0BD14A-9A47-4D8E-95FC-32B5D8384C68}"/>
            </a:ext>
          </a:extLst>
        </xdr:cNvPr>
        <xdr:cNvSpPr txBox="1"/>
      </xdr:nvSpPr>
      <xdr:spPr>
        <a:xfrm>
          <a:off x="8399995" y="1730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101021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9C58A9D7-75C2-4430-B616-A3082D6138FA}"/>
            </a:ext>
          </a:extLst>
        </xdr:cNvPr>
        <xdr:cNvSpPr txBox="1"/>
      </xdr:nvSpPr>
      <xdr:spPr>
        <a:xfrm>
          <a:off x="7609420" y="1726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127033</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B6221369-F7BC-45FC-B6E2-80EF46AD3500}"/>
            </a:ext>
          </a:extLst>
        </xdr:cNvPr>
        <xdr:cNvSpPr txBox="1"/>
      </xdr:nvSpPr>
      <xdr:spPr>
        <a:xfrm>
          <a:off x="6818845" y="1728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135180</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8E5D48F0-27FF-48D1-9886-DEB24EF4B852}"/>
            </a:ext>
          </a:extLst>
        </xdr:cNvPr>
        <xdr:cNvSpPr txBox="1"/>
      </xdr:nvSpPr>
      <xdr:spPr>
        <a:xfrm>
          <a:off x="6009220" y="1729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78540</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id="{D919BAD0-8C88-4325-B329-37DE2CEC6D11}"/>
            </a:ext>
          </a:extLst>
        </xdr:cNvPr>
        <xdr:cNvSpPr txBox="1"/>
      </xdr:nvSpPr>
      <xdr:spPr>
        <a:xfrm>
          <a:off x="8399995" y="1675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87842</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id="{1B05331C-2C16-4081-A2F4-4D337358012A}"/>
            </a:ext>
          </a:extLst>
        </xdr:cNvPr>
        <xdr:cNvSpPr txBox="1"/>
      </xdr:nvSpPr>
      <xdr:spPr>
        <a:xfrm>
          <a:off x="7609420" y="167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98076</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id="{C7391858-7275-4B8A-9689-1983A387AE8E}"/>
            </a:ext>
          </a:extLst>
        </xdr:cNvPr>
        <xdr:cNvSpPr txBox="1"/>
      </xdr:nvSpPr>
      <xdr:spPr>
        <a:xfrm>
          <a:off x="6818845" y="1677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106799</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id="{F2F30861-113B-4BD1-88C5-C390DD9E5DFC}"/>
            </a:ext>
          </a:extLst>
        </xdr:cNvPr>
        <xdr:cNvSpPr txBox="1"/>
      </xdr:nvSpPr>
      <xdr:spPr>
        <a:xfrm>
          <a:off x="6009220" y="1678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3F2A198F-63C3-4C20-8D09-EAD6994925A9}"/>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87AD8A3D-E7AD-403C-A4EA-3E292D4FF184}"/>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B708A7C-9E75-452F-B201-20859FC0FD89}"/>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2BD15A0B-417D-44D1-9E61-7FF1AB378FB9}"/>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60ED09D3-66FE-497E-A869-F9B64B1A44EC}"/>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BD06E266-33D7-4B25-A555-A6FE4E98EE9E}"/>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6B9340E4-59D6-4D85-8BB4-E51DC517D067}"/>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6EFE917A-8834-48F3-A1D1-9773B88B1C22}"/>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6EECA7FF-A10C-4F66-894C-1BD32A2D39AE}"/>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2B27D48D-96EA-4388-8164-E474192B934C}"/>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D448B06-A5E8-4D5F-845D-0DA991CE2603}"/>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ABAABC61-52F8-48C4-AD20-B1DB35406890}"/>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a:extLst>
            <a:ext uri="{FF2B5EF4-FFF2-40B4-BE49-F238E27FC236}">
              <a16:creationId xmlns:a16="http://schemas.microsoft.com/office/drawing/2014/main" id="{57B527C3-E407-4A8B-8AF2-2CBACF0C8E12}"/>
            </a:ext>
          </a:extLst>
        </xdr:cNvPr>
        <xdr:cNvSpPr txBox="1"/>
      </xdr:nvSpPr>
      <xdr:spPr>
        <a:xfrm>
          <a:off x="107945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4E7F65A1-D4DE-4512-A836-FC243026D73D}"/>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6A56CA0A-568B-41B2-9F2E-C9B31DBCCB11}"/>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70D4B839-8463-4BA9-AC5D-E0370CDEA30D}"/>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63A43D61-CAEA-44B7-AB99-E35586EA1F30}"/>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5CEAD1D3-0712-4EEC-B2F6-28F468CD7E87}"/>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DBF4A6F1-94D3-4A5F-8636-CCB7174E1422}"/>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B327E372-12FF-4B66-94E7-F3B0C7A501D7}"/>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F6C519F4-9B57-4E95-923F-9BC2330D7F5F}"/>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28B19018-B2A2-44BC-803C-8598E5D9AA30}"/>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a:extLst>
            <a:ext uri="{FF2B5EF4-FFF2-40B4-BE49-F238E27FC236}">
              <a16:creationId xmlns:a16="http://schemas.microsoft.com/office/drawing/2014/main" id="{8216084C-A42C-4C45-89C1-6BCFF6DEECCB}"/>
            </a:ext>
          </a:extLst>
        </xdr:cNvPr>
        <xdr:cNvCxnSpPr/>
      </xdr:nvCxnSpPr>
      <xdr:spPr>
        <a:xfrm flipV="1">
          <a:off x="14696439" y="5346573"/>
          <a:ext cx="0" cy="1413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6141AADE-A498-4FE0-9266-023F89190A1B}"/>
            </a:ext>
          </a:extLst>
        </xdr:cNvPr>
        <xdr:cNvSpPr txBox="1"/>
      </xdr:nvSpPr>
      <xdr:spPr>
        <a:xfrm>
          <a:off x="14735175" y="676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a:extLst>
            <a:ext uri="{FF2B5EF4-FFF2-40B4-BE49-F238E27FC236}">
              <a16:creationId xmlns:a16="http://schemas.microsoft.com/office/drawing/2014/main" id="{17021776-6C8E-4C94-B80A-BA9575F78F1B}"/>
            </a:ext>
          </a:extLst>
        </xdr:cNvPr>
        <xdr:cNvCxnSpPr/>
      </xdr:nvCxnSpPr>
      <xdr:spPr>
        <a:xfrm>
          <a:off x="14611350" y="67599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B886E691-4388-454A-9A9B-4E032618FDAA}"/>
            </a:ext>
          </a:extLst>
        </xdr:cNvPr>
        <xdr:cNvSpPr txBox="1"/>
      </xdr:nvSpPr>
      <xdr:spPr>
        <a:xfrm>
          <a:off x="14735175" y="514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a:extLst>
            <a:ext uri="{FF2B5EF4-FFF2-40B4-BE49-F238E27FC236}">
              <a16:creationId xmlns:a16="http://schemas.microsoft.com/office/drawing/2014/main" id="{2E1BBAA0-E334-49FF-A852-42F5292F854E}"/>
            </a:ext>
          </a:extLst>
        </xdr:cNvPr>
        <xdr:cNvCxnSpPr/>
      </xdr:nvCxnSpPr>
      <xdr:spPr>
        <a:xfrm>
          <a:off x="14611350" y="5346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73D904CA-CF28-47A4-9BA3-7DDC868083CB}"/>
            </a:ext>
          </a:extLst>
        </xdr:cNvPr>
        <xdr:cNvSpPr txBox="1"/>
      </xdr:nvSpPr>
      <xdr:spPr>
        <a:xfrm>
          <a:off x="14735175" y="5651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a:extLst>
            <a:ext uri="{FF2B5EF4-FFF2-40B4-BE49-F238E27FC236}">
              <a16:creationId xmlns:a16="http://schemas.microsoft.com/office/drawing/2014/main" id="{81EA1706-1780-4D73-B486-8D2B98C1E395}"/>
            </a:ext>
          </a:extLst>
        </xdr:cNvPr>
        <xdr:cNvSpPr/>
      </xdr:nvSpPr>
      <xdr:spPr>
        <a:xfrm>
          <a:off x="14649450" y="57901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a:extLst>
            <a:ext uri="{FF2B5EF4-FFF2-40B4-BE49-F238E27FC236}">
              <a16:creationId xmlns:a16="http://schemas.microsoft.com/office/drawing/2014/main" id="{BFAA5BFC-46D8-4B8F-86DE-BA6DC7793952}"/>
            </a:ext>
          </a:extLst>
        </xdr:cNvPr>
        <xdr:cNvSpPr/>
      </xdr:nvSpPr>
      <xdr:spPr>
        <a:xfrm>
          <a:off x="13887450" y="57842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a:extLst>
            <a:ext uri="{FF2B5EF4-FFF2-40B4-BE49-F238E27FC236}">
              <a16:creationId xmlns:a16="http://schemas.microsoft.com/office/drawing/2014/main" id="{AC104C4A-4D5D-4235-B03E-E26617D317A8}"/>
            </a:ext>
          </a:extLst>
        </xdr:cNvPr>
        <xdr:cNvSpPr/>
      </xdr:nvSpPr>
      <xdr:spPr>
        <a:xfrm>
          <a:off x="13096875" y="57224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9" name="フローチャート: 判断 518">
          <a:extLst>
            <a:ext uri="{FF2B5EF4-FFF2-40B4-BE49-F238E27FC236}">
              <a16:creationId xmlns:a16="http://schemas.microsoft.com/office/drawing/2014/main" id="{17D06BBA-B225-4604-B4F6-2877BFBE4BEC}"/>
            </a:ext>
          </a:extLst>
        </xdr:cNvPr>
        <xdr:cNvSpPr/>
      </xdr:nvSpPr>
      <xdr:spPr>
        <a:xfrm>
          <a:off x="12296775" y="57407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20" name="フローチャート: 判断 519">
          <a:extLst>
            <a:ext uri="{FF2B5EF4-FFF2-40B4-BE49-F238E27FC236}">
              <a16:creationId xmlns:a16="http://schemas.microsoft.com/office/drawing/2014/main" id="{DF68E691-6BAF-4983-AD9F-04BACFD166CC}"/>
            </a:ext>
          </a:extLst>
        </xdr:cNvPr>
        <xdr:cNvSpPr/>
      </xdr:nvSpPr>
      <xdr:spPr>
        <a:xfrm>
          <a:off x="11487150" y="57224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DD3FB1A-4C95-4D78-B0D4-402A7CEA6BD6}"/>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CF585F6-4C61-4454-8F5E-E6E35D261990}"/>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D133CF9-3CF3-46D7-8CC6-0A17835F5515}"/>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13DA50C-35C6-483F-A372-E21DECF52E47}"/>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7EF8231-2440-406D-8B84-D45B93B19B18}"/>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135128</xdr:rowOff>
    </xdr:from>
    <xdr:to>
      <xdr:col>85</xdr:col>
      <xdr:colOff>177800</xdr:colOff>
      <xdr:row>38</xdr:row>
      <xdr:rowOff>65278</xdr:rowOff>
    </xdr:to>
    <xdr:sp macro="" textlink="">
      <xdr:nvSpPr>
        <xdr:cNvPr id="526" name="楕円 525">
          <a:extLst>
            <a:ext uri="{FF2B5EF4-FFF2-40B4-BE49-F238E27FC236}">
              <a16:creationId xmlns:a16="http://schemas.microsoft.com/office/drawing/2014/main" id="{BB755BE7-1FFF-4034-8FF3-024B3FB24859}"/>
            </a:ext>
          </a:extLst>
        </xdr:cNvPr>
        <xdr:cNvSpPr/>
      </xdr:nvSpPr>
      <xdr:spPr>
        <a:xfrm>
          <a:off x="14649450" y="61263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113555</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8668CE64-48DB-4FEE-89AD-D1940A6DECF6}"/>
            </a:ext>
          </a:extLst>
        </xdr:cNvPr>
        <xdr:cNvSpPr txBox="1"/>
      </xdr:nvSpPr>
      <xdr:spPr>
        <a:xfrm>
          <a:off x="14735175" y="61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73406</xdr:rowOff>
    </xdr:from>
    <xdr:to>
      <xdr:col>81</xdr:col>
      <xdr:colOff>101600</xdr:colOff>
      <xdr:row>38</xdr:row>
      <xdr:rowOff>3556</xdr:rowOff>
    </xdr:to>
    <xdr:sp macro="" textlink="">
      <xdr:nvSpPr>
        <xdr:cNvPr id="528" name="楕円 527">
          <a:extLst>
            <a:ext uri="{FF2B5EF4-FFF2-40B4-BE49-F238E27FC236}">
              <a16:creationId xmlns:a16="http://schemas.microsoft.com/office/drawing/2014/main" id="{618F9478-4E11-4F5C-A08E-373F24A6C3A1}"/>
            </a:ext>
          </a:extLst>
        </xdr:cNvPr>
        <xdr:cNvSpPr/>
      </xdr:nvSpPr>
      <xdr:spPr>
        <a:xfrm>
          <a:off x="13887450" y="60646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124206</xdr:rowOff>
    </xdr:from>
    <xdr:to>
      <xdr:col>85</xdr:col>
      <xdr:colOff>127000</xdr:colOff>
      <xdr:row>38</xdr:row>
      <xdr:rowOff>14478</xdr:rowOff>
    </xdr:to>
    <xdr:cxnSp macro="">
      <xdr:nvCxnSpPr>
        <xdr:cNvPr id="529" name="直線コネクタ 528">
          <a:extLst>
            <a:ext uri="{FF2B5EF4-FFF2-40B4-BE49-F238E27FC236}">
              <a16:creationId xmlns:a16="http://schemas.microsoft.com/office/drawing/2014/main" id="{F45B1568-0C0D-4E1C-A358-1A404286BA02}"/>
            </a:ext>
          </a:extLst>
        </xdr:cNvPr>
        <xdr:cNvCxnSpPr/>
      </xdr:nvCxnSpPr>
      <xdr:spPr>
        <a:xfrm>
          <a:off x="13935075" y="6112256"/>
          <a:ext cx="762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xdr:rowOff>
    </xdr:from>
    <xdr:to>
      <xdr:col>76</xdr:col>
      <xdr:colOff>165100</xdr:colOff>
      <xdr:row>37</xdr:row>
      <xdr:rowOff>113284</xdr:rowOff>
    </xdr:to>
    <xdr:sp macro="" textlink="">
      <xdr:nvSpPr>
        <xdr:cNvPr id="530" name="楕円 529">
          <a:extLst>
            <a:ext uri="{FF2B5EF4-FFF2-40B4-BE49-F238E27FC236}">
              <a16:creationId xmlns:a16="http://schemas.microsoft.com/office/drawing/2014/main" id="{76F2BB68-703B-464A-936B-07D20CE8772B}"/>
            </a:ext>
          </a:extLst>
        </xdr:cNvPr>
        <xdr:cNvSpPr/>
      </xdr:nvSpPr>
      <xdr:spPr>
        <a:xfrm>
          <a:off x="13096875" y="59997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62484</xdr:rowOff>
    </xdr:from>
    <xdr:to>
      <xdr:col>81</xdr:col>
      <xdr:colOff>50800</xdr:colOff>
      <xdr:row>37</xdr:row>
      <xdr:rowOff>124206</xdr:rowOff>
    </xdr:to>
    <xdr:cxnSp macro="">
      <xdr:nvCxnSpPr>
        <xdr:cNvPr id="531" name="直線コネクタ 530">
          <a:extLst>
            <a:ext uri="{FF2B5EF4-FFF2-40B4-BE49-F238E27FC236}">
              <a16:creationId xmlns:a16="http://schemas.microsoft.com/office/drawing/2014/main" id="{DB798023-6E00-4709-9F0E-FB5D6DA9D6D6}"/>
            </a:ext>
          </a:extLst>
        </xdr:cNvPr>
        <xdr:cNvCxnSpPr/>
      </xdr:nvCxnSpPr>
      <xdr:spPr>
        <a:xfrm>
          <a:off x="13144500" y="6056884"/>
          <a:ext cx="790575"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楕円 531">
          <a:extLst>
            <a:ext uri="{FF2B5EF4-FFF2-40B4-BE49-F238E27FC236}">
              <a16:creationId xmlns:a16="http://schemas.microsoft.com/office/drawing/2014/main" id="{0FA4615B-891F-4DCE-A032-F3BBF2E31A03}"/>
            </a:ext>
          </a:extLst>
        </xdr:cNvPr>
        <xdr:cNvSpPr/>
      </xdr:nvSpPr>
      <xdr:spPr>
        <a:xfrm>
          <a:off x="12296775" y="5954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62484</xdr:rowOff>
    </xdr:to>
    <xdr:cxnSp macro="">
      <xdr:nvCxnSpPr>
        <xdr:cNvPr id="533" name="直線コネクタ 532">
          <a:extLst>
            <a:ext uri="{FF2B5EF4-FFF2-40B4-BE49-F238E27FC236}">
              <a16:creationId xmlns:a16="http://schemas.microsoft.com/office/drawing/2014/main" id="{6A51F128-06E1-4F66-987B-5CBAA5E72183}"/>
            </a:ext>
          </a:extLst>
        </xdr:cNvPr>
        <xdr:cNvCxnSpPr/>
      </xdr:nvCxnSpPr>
      <xdr:spPr>
        <a:xfrm>
          <a:off x="12344400" y="6002020"/>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103124</xdr:rowOff>
    </xdr:from>
    <xdr:to>
      <xdr:col>67</xdr:col>
      <xdr:colOff>101600</xdr:colOff>
      <xdr:row>37</xdr:row>
      <xdr:rowOff>33274</xdr:rowOff>
    </xdr:to>
    <xdr:sp macro="" textlink="">
      <xdr:nvSpPr>
        <xdr:cNvPr id="534" name="楕円 533">
          <a:extLst>
            <a:ext uri="{FF2B5EF4-FFF2-40B4-BE49-F238E27FC236}">
              <a16:creationId xmlns:a16="http://schemas.microsoft.com/office/drawing/2014/main" id="{B5B472BF-4539-473E-A427-3BFA50C3C6FA}"/>
            </a:ext>
          </a:extLst>
        </xdr:cNvPr>
        <xdr:cNvSpPr/>
      </xdr:nvSpPr>
      <xdr:spPr>
        <a:xfrm>
          <a:off x="11487150" y="59355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153924</xdr:rowOff>
    </xdr:from>
    <xdr:to>
      <xdr:col>71</xdr:col>
      <xdr:colOff>177800</xdr:colOff>
      <xdr:row>37</xdr:row>
      <xdr:rowOff>7620</xdr:rowOff>
    </xdr:to>
    <xdr:cxnSp macro="">
      <xdr:nvCxnSpPr>
        <xdr:cNvPr id="535" name="直線コネクタ 534">
          <a:extLst>
            <a:ext uri="{FF2B5EF4-FFF2-40B4-BE49-F238E27FC236}">
              <a16:creationId xmlns:a16="http://schemas.microsoft.com/office/drawing/2014/main" id="{4E62B24F-28CE-4388-8171-F22ECE474CFD}"/>
            </a:ext>
          </a:extLst>
        </xdr:cNvPr>
        <xdr:cNvCxnSpPr/>
      </xdr:nvCxnSpPr>
      <xdr:spPr>
        <a:xfrm>
          <a:off x="11534775" y="5983224"/>
          <a:ext cx="809625"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E1E33DD7-6072-4E27-9BFD-17977724CD97}"/>
            </a:ext>
          </a:extLst>
        </xdr:cNvPr>
        <xdr:cNvSpPr txBox="1"/>
      </xdr:nvSpPr>
      <xdr:spPr>
        <a:xfrm>
          <a:off x="13745219"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2A1DFDB6-FD99-4389-95E9-6D9CEB65DDBE}"/>
            </a:ext>
          </a:extLst>
        </xdr:cNvPr>
        <xdr:cNvSpPr txBox="1"/>
      </xdr:nvSpPr>
      <xdr:spPr>
        <a:xfrm>
          <a:off x="12964169" y="550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DD8268B7-E761-46BA-B530-AC286E41AEEC}"/>
            </a:ext>
          </a:extLst>
        </xdr:cNvPr>
        <xdr:cNvSpPr txBox="1"/>
      </xdr:nvSpPr>
      <xdr:spPr>
        <a:xfrm>
          <a:off x="12164069" y="552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BBC56F46-0BFA-4DC8-BB65-EB76CD917C45}"/>
            </a:ext>
          </a:extLst>
        </xdr:cNvPr>
        <xdr:cNvSpPr txBox="1"/>
      </xdr:nvSpPr>
      <xdr:spPr>
        <a:xfrm>
          <a:off x="11354444" y="550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166133</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D79A913C-7AA0-42E5-B5F6-773A7E19CE32}"/>
            </a:ext>
          </a:extLst>
        </xdr:cNvPr>
        <xdr:cNvSpPr txBox="1"/>
      </xdr:nvSpPr>
      <xdr:spPr>
        <a:xfrm>
          <a:off x="13745219" y="615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104411</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B6C80B0C-23D3-44DD-BCA9-F2A3C4768B7B}"/>
            </a:ext>
          </a:extLst>
        </xdr:cNvPr>
        <xdr:cNvSpPr txBox="1"/>
      </xdr:nvSpPr>
      <xdr:spPr>
        <a:xfrm>
          <a:off x="12964169" y="6098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ED966CFA-4E4D-4470-BE67-8B1F05AA1D1E}"/>
            </a:ext>
          </a:extLst>
        </xdr:cNvPr>
        <xdr:cNvSpPr txBox="1"/>
      </xdr:nvSpPr>
      <xdr:spPr>
        <a:xfrm>
          <a:off x="12164069"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24401</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17973C52-1F3C-4A8D-82EF-48033666FC44}"/>
            </a:ext>
          </a:extLst>
        </xdr:cNvPr>
        <xdr:cNvSpPr txBox="1"/>
      </xdr:nvSpPr>
      <xdr:spPr>
        <a:xfrm>
          <a:off x="11354444" y="6018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3DF0DEB5-896A-49FA-8267-4860714AEF9F}"/>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367F4501-0D4F-40AC-A851-A8139E363142}"/>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62FD7A60-BC04-4744-B482-24CCB11D9FD5}"/>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C6D84FD5-1122-4375-9A84-FE5AA13E08A4}"/>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11022AEB-A25F-41E1-97C0-DA90D89D8567}"/>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3CE1125E-2B70-4732-A1D7-14AC46D04554}"/>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EB7954AB-6B14-49B3-88A6-F35B7450FE7F}"/>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1BCC24D8-655F-4E5E-84E8-6C2B3591B47C}"/>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B451CB53-A09D-4543-8D2D-F6138192835C}"/>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E55FC720-5E1E-42DD-B1ED-4E05886BDD4A}"/>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457D24AB-DE97-4037-9B0F-F5A693992EA2}"/>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3E430104-0835-40C1-908F-61EA1F97C670}"/>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3DD9C649-8FA5-4F98-8F8A-A6948630BD66}"/>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12FCD961-1A5F-4794-81EA-8E8019AAC523}"/>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4451C1B7-FE71-4793-A763-8B2B236DA602}"/>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F42788C4-1211-482F-9122-8FFF06C15BC7}"/>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D30752EA-4659-4B37-B2A2-A649903287BF}"/>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0DA2A347-64E7-4297-A30F-D473E12C7895}"/>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AB01C770-0AD0-43C5-A0C3-8791190CECAA}"/>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3C7BF0ED-27C8-4C73-B78F-C5B7A15974BB}"/>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B6E54E75-9B58-4DAC-AC06-B1B78293BA8D}"/>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D053FBCF-C8B0-43FC-8A3B-856C93B56C5A}"/>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FE41A1CB-4C7A-4733-917B-990D817C4797}"/>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7" name="直線コネクタ 566">
          <a:extLst>
            <a:ext uri="{FF2B5EF4-FFF2-40B4-BE49-F238E27FC236}">
              <a16:creationId xmlns:a16="http://schemas.microsoft.com/office/drawing/2014/main" id="{813E4274-FE51-4787-99EC-CD6727D1611E}"/>
            </a:ext>
          </a:extLst>
        </xdr:cNvPr>
        <xdr:cNvCxnSpPr/>
      </xdr:nvCxnSpPr>
      <xdr:spPr>
        <a:xfrm flipV="1">
          <a:off x="19954239" y="5304155"/>
          <a:ext cx="0"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159EF7E8-B163-4AAD-A745-179FCF021387}"/>
            </a:ext>
          </a:extLst>
        </xdr:cNvPr>
        <xdr:cNvSpPr txBox="1"/>
      </xdr:nvSpPr>
      <xdr:spPr>
        <a:xfrm>
          <a:off x="19992975"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9" name="直線コネクタ 568">
          <a:extLst>
            <a:ext uri="{FF2B5EF4-FFF2-40B4-BE49-F238E27FC236}">
              <a16:creationId xmlns:a16="http://schemas.microsoft.com/office/drawing/2014/main" id="{9D84D581-F0D1-45D7-A906-34C30682F810}"/>
            </a:ext>
          </a:extLst>
        </xdr:cNvPr>
        <xdr:cNvCxnSpPr/>
      </xdr:nvCxnSpPr>
      <xdr:spPr>
        <a:xfrm>
          <a:off x="19878675" y="6791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4B273465-3DEE-4A32-9B95-D94CEDD1F6A6}"/>
            </a:ext>
          </a:extLst>
        </xdr:cNvPr>
        <xdr:cNvSpPr txBox="1"/>
      </xdr:nvSpPr>
      <xdr:spPr>
        <a:xfrm>
          <a:off x="19992975" y="5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71" name="直線コネクタ 570">
          <a:extLst>
            <a:ext uri="{FF2B5EF4-FFF2-40B4-BE49-F238E27FC236}">
              <a16:creationId xmlns:a16="http://schemas.microsoft.com/office/drawing/2014/main" id="{6DD60E92-A29F-41E5-AF3A-5E4EC41038D7}"/>
            </a:ext>
          </a:extLst>
        </xdr:cNvPr>
        <xdr:cNvCxnSpPr/>
      </xdr:nvCxnSpPr>
      <xdr:spPr>
        <a:xfrm>
          <a:off x="19878675" y="5304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17E979AE-AB03-420D-B396-EA468B709D72}"/>
            </a:ext>
          </a:extLst>
        </xdr:cNvPr>
        <xdr:cNvSpPr txBox="1"/>
      </xdr:nvSpPr>
      <xdr:spPr>
        <a:xfrm>
          <a:off x="19992975" y="6191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73" name="フローチャート: 判断 572">
          <a:extLst>
            <a:ext uri="{FF2B5EF4-FFF2-40B4-BE49-F238E27FC236}">
              <a16:creationId xmlns:a16="http://schemas.microsoft.com/office/drawing/2014/main" id="{2C64D7C4-3ADE-400F-B087-D68697FD7CE2}"/>
            </a:ext>
          </a:extLst>
        </xdr:cNvPr>
        <xdr:cNvSpPr/>
      </xdr:nvSpPr>
      <xdr:spPr>
        <a:xfrm>
          <a:off x="19897725" y="62128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4" name="フローチャート: 判断 573">
          <a:extLst>
            <a:ext uri="{FF2B5EF4-FFF2-40B4-BE49-F238E27FC236}">
              <a16:creationId xmlns:a16="http://schemas.microsoft.com/office/drawing/2014/main" id="{08923C80-63E7-4C9C-BAD6-F4A82F866355}"/>
            </a:ext>
          </a:extLst>
        </xdr:cNvPr>
        <xdr:cNvSpPr/>
      </xdr:nvSpPr>
      <xdr:spPr>
        <a:xfrm>
          <a:off x="19154775" y="6209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5" name="フローチャート: 判断 574">
          <a:extLst>
            <a:ext uri="{FF2B5EF4-FFF2-40B4-BE49-F238E27FC236}">
              <a16:creationId xmlns:a16="http://schemas.microsoft.com/office/drawing/2014/main" id="{5D6697A5-F1B8-457E-97C1-5B25A0EBB8E4}"/>
            </a:ext>
          </a:extLst>
        </xdr:cNvPr>
        <xdr:cNvSpPr/>
      </xdr:nvSpPr>
      <xdr:spPr>
        <a:xfrm>
          <a:off x="18345150" y="61937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6" name="フローチャート: 判断 575">
          <a:extLst>
            <a:ext uri="{FF2B5EF4-FFF2-40B4-BE49-F238E27FC236}">
              <a16:creationId xmlns:a16="http://schemas.microsoft.com/office/drawing/2014/main" id="{5115F6A2-B085-4670-A3A4-06A5D0D031B9}"/>
            </a:ext>
          </a:extLst>
        </xdr:cNvPr>
        <xdr:cNvSpPr/>
      </xdr:nvSpPr>
      <xdr:spPr>
        <a:xfrm>
          <a:off x="17554575" y="6285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7" name="フローチャート: 判断 576">
          <a:extLst>
            <a:ext uri="{FF2B5EF4-FFF2-40B4-BE49-F238E27FC236}">
              <a16:creationId xmlns:a16="http://schemas.microsoft.com/office/drawing/2014/main" id="{35049250-D1E3-4E0A-9609-F885CA4BD2CC}"/>
            </a:ext>
          </a:extLst>
        </xdr:cNvPr>
        <xdr:cNvSpPr/>
      </xdr:nvSpPr>
      <xdr:spPr>
        <a:xfrm>
          <a:off x="16754475" y="62782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CE70924-193D-4A78-9DD7-B38306DC18F8}"/>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91B525E-0091-4861-941A-97E48E4A5169}"/>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14FD796-54E8-4556-B283-1F620451BE0F}"/>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BFE0838-3BF5-43FF-9FE6-7AA819A95DDF}"/>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1726F8C-D5FD-4429-AEED-0F5B735F12D3}"/>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48260</xdr:rowOff>
    </xdr:from>
    <xdr:to>
      <xdr:col>116</xdr:col>
      <xdr:colOff>114300</xdr:colOff>
      <xdr:row>36</xdr:row>
      <xdr:rowOff>149860</xdr:rowOff>
    </xdr:to>
    <xdr:sp macro="" textlink="">
      <xdr:nvSpPr>
        <xdr:cNvPr id="583" name="楕円 582">
          <a:extLst>
            <a:ext uri="{FF2B5EF4-FFF2-40B4-BE49-F238E27FC236}">
              <a16:creationId xmlns:a16="http://schemas.microsoft.com/office/drawing/2014/main" id="{57E26BA2-A332-424B-BCF1-10C3B754DFCB}"/>
            </a:ext>
          </a:extLst>
        </xdr:cNvPr>
        <xdr:cNvSpPr/>
      </xdr:nvSpPr>
      <xdr:spPr>
        <a:xfrm>
          <a:off x="19897725" y="58743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71137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8E6EEB27-2B11-4AC0-A40B-2D1F684E3144}"/>
            </a:ext>
          </a:extLst>
        </xdr:cNvPr>
        <xdr:cNvSpPr txBox="1"/>
      </xdr:nvSpPr>
      <xdr:spPr>
        <a:xfrm>
          <a:off x="19992975"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71120</xdr:rowOff>
    </xdr:from>
    <xdr:to>
      <xdr:col>112</xdr:col>
      <xdr:colOff>38100</xdr:colOff>
      <xdr:row>37</xdr:row>
      <xdr:rowOff>1270</xdr:rowOff>
    </xdr:to>
    <xdr:sp macro="" textlink="">
      <xdr:nvSpPr>
        <xdr:cNvPr id="585" name="楕円 584">
          <a:extLst>
            <a:ext uri="{FF2B5EF4-FFF2-40B4-BE49-F238E27FC236}">
              <a16:creationId xmlns:a16="http://schemas.microsoft.com/office/drawing/2014/main" id="{B1DC530C-DE43-41F1-869A-50B4380435C8}"/>
            </a:ext>
          </a:extLst>
        </xdr:cNvPr>
        <xdr:cNvSpPr/>
      </xdr:nvSpPr>
      <xdr:spPr>
        <a:xfrm>
          <a:off x="19154775" y="58972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99060</xdr:rowOff>
    </xdr:from>
    <xdr:to>
      <xdr:col>116</xdr:col>
      <xdr:colOff>63500</xdr:colOff>
      <xdr:row>36</xdr:row>
      <xdr:rowOff>121920</xdr:rowOff>
    </xdr:to>
    <xdr:cxnSp macro="">
      <xdr:nvCxnSpPr>
        <xdr:cNvPr id="586" name="直線コネクタ 585">
          <a:extLst>
            <a:ext uri="{FF2B5EF4-FFF2-40B4-BE49-F238E27FC236}">
              <a16:creationId xmlns:a16="http://schemas.microsoft.com/office/drawing/2014/main" id="{1C082A0D-9793-401C-B016-7116A70D230B}"/>
            </a:ext>
          </a:extLst>
        </xdr:cNvPr>
        <xdr:cNvCxnSpPr/>
      </xdr:nvCxnSpPr>
      <xdr:spPr>
        <a:xfrm flipV="1">
          <a:off x="19202400" y="5931535"/>
          <a:ext cx="7524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135890</xdr:rowOff>
    </xdr:from>
    <xdr:to>
      <xdr:col>107</xdr:col>
      <xdr:colOff>101600</xdr:colOff>
      <xdr:row>37</xdr:row>
      <xdr:rowOff>66040</xdr:rowOff>
    </xdr:to>
    <xdr:sp macro="" textlink="">
      <xdr:nvSpPr>
        <xdr:cNvPr id="587" name="楕円 586">
          <a:extLst>
            <a:ext uri="{FF2B5EF4-FFF2-40B4-BE49-F238E27FC236}">
              <a16:creationId xmlns:a16="http://schemas.microsoft.com/office/drawing/2014/main" id="{50C756D7-CCE9-4543-86F8-3EB749A1810B}"/>
            </a:ext>
          </a:extLst>
        </xdr:cNvPr>
        <xdr:cNvSpPr/>
      </xdr:nvSpPr>
      <xdr:spPr>
        <a:xfrm>
          <a:off x="18345150" y="5965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121920</xdr:rowOff>
    </xdr:from>
    <xdr:to>
      <xdr:col>111</xdr:col>
      <xdr:colOff>177800</xdr:colOff>
      <xdr:row>37</xdr:row>
      <xdr:rowOff>15240</xdr:rowOff>
    </xdr:to>
    <xdr:cxnSp macro="">
      <xdr:nvCxnSpPr>
        <xdr:cNvPr id="588" name="直線コネクタ 587">
          <a:extLst>
            <a:ext uri="{FF2B5EF4-FFF2-40B4-BE49-F238E27FC236}">
              <a16:creationId xmlns:a16="http://schemas.microsoft.com/office/drawing/2014/main" id="{BCA4B420-D403-4715-9D34-B4F145A49C61}"/>
            </a:ext>
          </a:extLst>
        </xdr:cNvPr>
        <xdr:cNvCxnSpPr/>
      </xdr:nvCxnSpPr>
      <xdr:spPr>
        <a:xfrm flipV="1">
          <a:off x="18392775" y="595439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143510</xdr:rowOff>
    </xdr:from>
    <xdr:to>
      <xdr:col>102</xdr:col>
      <xdr:colOff>165100</xdr:colOff>
      <xdr:row>37</xdr:row>
      <xdr:rowOff>73660</xdr:rowOff>
    </xdr:to>
    <xdr:sp macro="" textlink="">
      <xdr:nvSpPr>
        <xdr:cNvPr id="589" name="楕円 588">
          <a:extLst>
            <a:ext uri="{FF2B5EF4-FFF2-40B4-BE49-F238E27FC236}">
              <a16:creationId xmlns:a16="http://schemas.microsoft.com/office/drawing/2014/main" id="{6BAFFE92-7006-4788-86B0-8B670F674A7B}"/>
            </a:ext>
          </a:extLst>
        </xdr:cNvPr>
        <xdr:cNvSpPr/>
      </xdr:nvSpPr>
      <xdr:spPr>
        <a:xfrm>
          <a:off x="17554575" y="5969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15240</xdr:rowOff>
    </xdr:from>
    <xdr:to>
      <xdr:col>107</xdr:col>
      <xdr:colOff>50800</xdr:colOff>
      <xdr:row>37</xdr:row>
      <xdr:rowOff>22860</xdr:rowOff>
    </xdr:to>
    <xdr:cxnSp macro="">
      <xdr:nvCxnSpPr>
        <xdr:cNvPr id="590" name="直線コネクタ 589">
          <a:extLst>
            <a:ext uri="{FF2B5EF4-FFF2-40B4-BE49-F238E27FC236}">
              <a16:creationId xmlns:a16="http://schemas.microsoft.com/office/drawing/2014/main" id="{3A387EBD-8148-4A09-92FC-5C56C83D926D}"/>
            </a:ext>
          </a:extLst>
        </xdr:cNvPr>
        <xdr:cNvCxnSpPr/>
      </xdr:nvCxnSpPr>
      <xdr:spPr>
        <a:xfrm flipV="1">
          <a:off x="17602200" y="6003290"/>
          <a:ext cx="79057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166370</xdr:rowOff>
    </xdr:from>
    <xdr:to>
      <xdr:col>98</xdr:col>
      <xdr:colOff>38100</xdr:colOff>
      <xdr:row>37</xdr:row>
      <xdr:rowOff>96520</xdr:rowOff>
    </xdr:to>
    <xdr:sp macro="" textlink="">
      <xdr:nvSpPr>
        <xdr:cNvPr id="591" name="楕円 590">
          <a:extLst>
            <a:ext uri="{FF2B5EF4-FFF2-40B4-BE49-F238E27FC236}">
              <a16:creationId xmlns:a16="http://schemas.microsoft.com/office/drawing/2014/main" id="{A2F5D85C-D4D6-43BC-B185-642AB5D1EC47}"/>
            </a:ext>
          </a:extLst>
        </xdr:cNvPr>
        <xdr:cNvSpPr/>
      </xdr:nvSpPr>
      <xdr:spPr>
        <a:xfrm>
          <a:off x="16754475" y="59924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22860</xdr:rowOff>
    </xdr:from>
    <xdr:to>
      <xdr:col>102</xdr:col>
      <xdr:colOff>114300</xdr:colOff>
      <xdr:row>37</xdr:row>
      <xdr:rowOff>45720</xdr:rowOff>
    </xdr:to>
    <xdr:cxnSp macro="">
      <xdr:nvCxnSpPr>
        <xdr:cNvPr id="592" name="直線コネクタ 591">
          <a:extLst>
            <a:ext uri="{FF2B5EF4-FFF2-40B4-BE49-F238E27FC236}">
              <a16:creationId xmlns:a16="http://schemas.microsoft.com/office/drawing/2014/main" id="{6CCE1423-08BE-4DDF-8D86-DAA490613CCC}"/>
            </a:ext>
          </a:extLst>
        </xdr:cNvPr>
        <xdr:cNvCxnSpPr/>
      </xdr:nvCxnSpPr>
      <xdr:spPr>
        <a:xfrm flipV="1">
          <a:off x="16802100" y="601726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A14A86FE-10E4-4E10-81B0-953EA3BD941C}"/>
            </a:ext>
          </a:extLst>
        </xdr:cNvPr>
        <xdr:cNvSpPr txBox="1"/>
      </xdr:nvSpPr>
      <xdr:spPr>
        <a:xfrm>
          <a:off x="18983402"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7BE6A48F-A03D-4673-A5A3-1868B435240F}"/>
            </a:ext>
          </a:extLst>
        </xdr:cNvPr>
        <xdr:cNvSpPr txBox="1"/>
      </xdr:nvSpPr>
      <xdr:spPr>
        <a:xfrm>
          <a:off x="18183302"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7BE28E97-AF07-4535-B548-6BB3C2E41541}"/>
            </a:ext>
          </a:extLst>
        </xdr:cNvPr>
        <xdr:cNvSpPr txBox="1"/>
      </xdr:nvSpPr>
      <xdr:spPr>
        <a:xfrm>
          <a:off x="17383202"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D6DC902-ED62-4768-B811-1A62A2223DEF}"/>
            </a:ext>
          </a:extLst>
        </xdr:cNvPr>
        <xdr:cNvSpPr txBox="1"/>
      </xdr:nvSpPr>
      <xdr:spPr>
        <a:xfrm>
          <a:off x="165926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17797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8F841264-D478-4A6A-BEA0-F367FDB4DC9E}"/>
            </a:ext>
          </a:extLst>
        </xdr:cNvPr>
        <xdr:cNvSpPr txBox="1"/>
      </xdr:nvSpPr>
      <xdr:spPr>
        <a:xfrm>
          <a:off x="18983402" y="56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82567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1EC40CD4-D96E-4032-A357-9C3489B9AF24}"/>
            </a:ext>
          </a:extLst>
        </xdr:cNvPr>
        <xdr:cNvSpPr txBox="1"/>
      </xdr:nvSpPr>
      <xdr:spPr>
        <a:xfrm>
          <a:off x="18183302" y="575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90187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74E43CB7-72FF-4C48-9D1A-2977091D5CFA}"/>
            </a:ext>
          </a:extLst>
        </xdr:cNvPr>
        <xdr:cNvSpPr txBox="1"/>
      </xdr:nvSpPr>
      <xdr:spPr>
        <a:xfrm>
          <a:off x="17383202"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113047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239D7346-C4DD-4A43-8ACD-ADCA4B211226}"/>
            </a:ext>
          </a:extLst>
        </xdr:cNvPr>
        <xdr:cNvSpPr txBox="1"/>
      </xdr:nvSpPr>
      <xdr:spPr>
        <a:xfrm>
          <a:off x="16592627" y="57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E81FD9BC-8D89-4EC6-84F1-BC6F42B726FA}"/>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F78BAB9E-6AF8-4557-948F-5AA71AB6D7B5}"/>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52D350CB-6498-409A-AC09-F753E4E63E1D}"/>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D7DE7067-D599-428F-97D4-EDAFDA5E4C06}"/>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9656FA11-9EC4-4A06-B27D-165ED187C4D6}"/>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861DF84E-5821-48C6-AA96-6E8F889D4D0E}"/>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1F729DD2-8202-43EC-8F15-861F54729420}"/>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686498D1-D76E-47C3-9BD7-2D284D4E1B5E}"/>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5BD680FA-5944-49C0-8973-317B76F0297B}"/>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41A65163-DD18-416C-82DF-9E72A658DC86}"/>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DD173CF8-57D5-40BD-8F13-67BEA1FB4BBF}"/>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67B03D75-5575-46DA-9500-5C41194849BD}"/>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34741EF7-BA37-43EF-9EC6-34F3881CCD56}"/>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7D6D40A8-72B8-4E4D-808A-F3DDA0943F67}"/>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83E5343D-F4EA-4D73-99B1-A8E7F68643A5}"/>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E2811ED6-7E17-40B9-9C5D-293064DB37BF}"/>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46B179D7-534D-4551-8521-BA19C6A3F32C}"/>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B94350A3-066D-408D-873E-1F646E020B2F}"/>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7467D914-EFFB-4969-BF22-FB8C4356AA91}"/>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403DAB76-5DEA-458E-8A2E-BBE98939E2E5}"/>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28135664-EFE2-4D03-B157-C36F6BB34126}"/>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F8600729-FEA0-40FA-ABCC-C6ABB2EBC710}"/>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9A364AC9-1B72-4A64-85AE-C3B4CB34EA53}"/>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F18D1147-22B2-4623-B936-2D83149D97CE}"/>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5" name="直線コネクタ 624">
          <a:extLst>
            <a:ext uri="{FF2B5EF4-FFF2-40B4-BE49-F238E27FC236}">
              <a16:creationId xmlns:a16="http://schemas.microsoft.com/office/drawing/2014/main" id="{91AE2AD6-C214-481C-B291-4875E4AB087B}"/>
            </a:ext>
          </a:extLst>
        </xdr:cNvPr>
        <xdr:cNvCxnSpPr/>
      </xdr:nvCxnSpPr>
      <xdr:spPr>
        <a:xfrm flipV="1">
          <a:off x="14696439" y="90957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B1F493F2-CD06-40BF-BD94-68612C565C1F}"/>
            </a:ext>
          </a:extLst>
        </xdr:cNvPr>
        <xdr:cNvSpPr txBox="1"/>
      </xdr:nvSpPr>
      <xdr:spPr>
        <a:xfrm>
          <a:off x="14735175" y="1025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7" name="直線コネクタ 626">
          <a:extLst>
            <a:ext uri="{FF2B5EF4-FFF2-40B4-BE49-F238E27FC236}">
              <a16:creationId xmlns:a16="http://schemas.microsoft.com/office/drawing/2014/main" id="{BFBF14D5-8E3F-426F-B059-02A716198591}"/>
            </a:ext>
          </a:extLst>
        </xdr:cNvPr>
        <xdr:cNvCxnSpPr/>
      </xdr:nvCxnSpPr>
      <xdr:spPr>
        <a:xfrm>
          <a:off x="14611350" y="10246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885BF71B-9864-48AF-B8BE-BDD3250BD006}"/>
            </a:ext>
          </a:extLst>
        </xdr:cNvPr>
        <xdr:cNvSpPr txBox="1"/>
      </xdr:nvSpPr>
      <xdr:spPr>
        <a:xfrm>
          <a:off x="14735175" y="888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9" name="直線コネクタ 628">
          <a:extLst>
            <a:ext uri="{FF2B5EF4-FFF2-40B4-BE49-F238E27FC236}">
              <a16:creationId xmlns:a16="http://schemas.microsoft.com/office/drawing/2014/main" id="{8B66BA3C-8368-4454-9B2C-0CFA50D421B6}"/>
            </a:ext>
          </a:extLst>
        </xdr:cNvPr>
        <xdr:cNvCxnSpPr/>
      </xdr:nvCxnSpPr>
      <xdr:spPr>
        <a:xfrm>
          <a:off x="14611350" y="9095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EB6D3287-C084-4EFA-9CB2-5451F37CDD42}"/>
            </a:ext>
          </a:extLst>
        </xdr:cNvPr>
        <xdr:cNvSpPr txBox="1"/>
      </xdr:nvSpPr>
      <xdr:spPr>
        <a:xfrm>
          <a:off x="14735175" y="9695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1" name="フローチャート: 判断 630">
          <a:extLst>
            <a:ext uri="{FF2B5EF4-FFF2-40B4-BE49-F238E27FC236}">
              <a16:creationId xmlns:a16="http://schemas.microsoft.com/office/drawing/2014/main" id="{09562219-1BB2-4C92-98CB-08792046095F}"/>
            </a:ext>
          </a:extLst>
        </xdr:cNvPr>
        <xdr:cNvSpPr/>
      </xdr:nvSpPr>
      <xdr:spPr>
        <a:xfrm>
          <a:off x="14649450" y="9716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2" name="フローチャート: 判断 631">
          <a:extLst>
            <a:ext uri="{FF2B5EF4-FFF2-40B4-BE49-F238E27FC236}">
              <a16:creationId xmlns:a16="http://schemas.microsoft.com/office/drawing/2014/main" id="{A694D462-BBE3-4772-9E20-8CEEF9AD6F75}"/>
            </a:ext>
          </a:extLst>
        </xdr:cNvPr>
        <xdr:cNvSpPr/>
      </xdr:nvSpPr>
      <xdr:spPr>
        <a:xfrm>
          <a:off x="13887450" y="96977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3" name="フローチャート: 判断 632">
          <a:extLst>
            <a:ext uri="{FF2B5EF4-FFF2-40B4-BE49-F238E27FC236}">
              <a16:creationId xmlns:a16="http://schemas.microsoft.com/office/drawing/2014/main" id="{7E2D7847-EEBA-429D-9E19-5F7F8035C899}"/>
            </a:ext>
          </a:extLst>
        </xdr:cNvPr>
        <xdr:cNvSpPr/>
      </xdr:nvSpPr>
      <xdr:spPr>
        <a:xfrm>
          <a:off x="13096875" y="96767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4" name="フローチャート: 判断 633">
          <a:extLst>
            <a:ext uri="{FF2B5EF4-FFF2-40B4-BE49-F238E27FC236}">
              <a16:creationId xmlns:a16="http://schemas.microsoft.com/office/drawing/2014/main" id="{DF648D50-48C4-4850-9C38-0F4C3EB62D5A}"/>
            </a:ext>
          </a:extLst>
        </xdr:cNvPr>
        <xdr:cNvSpPr/>
      </xdr:nvSpPr>
      <xdr:spPr>
        <a:xfrm>
          <a:off x="12296775" y="96558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5" name="フローチャート: 判断 634">
          <a:extLst>
            <a:ext uri="{FF2B5EF4-FFF2-40B4-BE49-F238E27FC236}">
              <a16:creationId xmlns:a16="http://schemas.microsoft.com/office/drawing/2014/main" id="{DDDE5F34-4C33-41D3-A51E-337632AAB41F}"/>
            </a:ext>
          </a:extLst>
        </xdr:cNvPr>
        <xdr:cNvSpPr/>
      </xdr:nvSpPr>
      <xdr:spPr>
        <a:xfrm>
          <a:off x="11487150" y="96456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359A5FC-077D-4823-B6CD-8954AA90DF9E}"/>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C058024-1522-4EAF-B3FC-C8033D5BB616}"/>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F1AB037-AA90-463D-B182-1D9417D1A71C}"/>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28CBFC24-71A1-47CA-92F9-37C5D03D4753}"/>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4C4D681-8492-42A4-B2CB-2451DAD9146C}"/>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41" name="楕円 640">
          <a:extLst>
            <a:ext uri="{FF2B5EF4-FFF2-40B4-BE49-F238E27FC236}">
              <a16:creationId xmlns:a16="http://schemas.microsoft.com/office/drawing/2014/main" id="{3DBBCE7E-5FCF-45A4-9EFE-3E4CC75AB71C}"/>
            </a:ext>
          </a:extLst>
        </xdr:cNvPr>
        <xdr:cNvSpPr/>
      </xdr:nvSpPr>
      <xdr:spPr>
        <a:xfrm>
          <a:off x="14649450" y="97135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8272</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CFB03D82-4A73-4E6A-AB4E-9CCBB3F9E23B}"/>
            </a:ext>
          </a:extLst>
        </xdr:cNvPr>
        <xdr:cNvSpPr txBox="1"/>
      </xdr:nvSpPr>
      <xdr:spPr>
        <a:xfrm>
          <a:off x="14735175"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118745</xdr:rowOff>
    </xdr:from>
    <xdr:to>
      <xdr:col>81</xdr:col>
      <xdr:colOff>101600</xdr:colOff>
      <xdr:row>60</xdr:row>
      <xdr:rowOff>48895</xdr:rowOff>
    </xdr:to>
    <xdr:sp macro="" textlink="">
      <xdr:nvSpPr>
        <xdr:cNvPr id="643" name="楕円 642">
          <a:extLst>
            <a:ext uri="{FF2B5EF4-FFF2-40B4-BE49-F238E27FC236}">
              <a16:creationId xmlns:a16="http://schemas.microsoft.com/office/drawing/2014/main" id="{EDE1DE4B-512A-4625-A07D-384577067A16}"/>
            </a:ext>
          </a:extLst>
        </xdr:cNvPr>
        <xdr:cNvSpPr/>
      </xdr:nvSpPr>
      <xdr:spPr>
        <a:xfrm>
          <a:off x="13887450" y="96754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36195</xdr:rowOff>
    </xdr:to>
    <xdr:cxnSp macro="">
      <xdr:nvCxnSpPr>
        <xdr:cNvPr id="644" name="直線コネクタ 643">
          <a:extLst>
            <a:ext uri="{FF2B5EF4-FFF2-40B4-BE49-F238E27FC236}">
              <a16:creationId xmlns:a16="http://schemas.microsoft.com/office/drawing/2014/main" id="{C8AB814C-BD27-4FBC-8C75-8784D7A3F882}"/>
            </a:ext>
          </a:extLst>
        </xdr:cNvPr>
        <xdr:cNvCxnSpPr/>
      </xdr:nvCxnSpPr>
      <xdr:spPr>
        <a:xfrm>
          <a:off x="13935075" y="971359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80645</xdr:rowOff>
    </xdr:from>
    <xdr:to>
      <xdr:col>76</xdr:col>
      <xdr:colOff>165100</xdr:colOff>
      <xdr:row>60</xdr:row>
      <xdr:rowOff>10795</xdr:rowOff>
    </xdr:to>
    <xdr:sp macro="" textlink="">
      <xdr:nvSpPr>
        <xdr:cNvPr id="645" name="楕円 644">
          <a:extLst>
            <a:ext uri="{FF2B5EF4-FFF2-40B4-BE49-F238E27FC236}">
              <a16:creationId xmlns:a16="http://schemas.microsoft.com/office/drawing/2014/main" id="{B33A4355-F2F6-44E3-9666-290508BA6BE5}"/>
            </a:ext>
          </a:extLst>
        </xdr:cNvPr>
        <xdr:cNvSpPr/>
      </xdr:nvSpPr>
      <xdr:spPr>
        <a:xfrm>
          <a:off x="13096875" y="96373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131445</xdr:rowOff>
    </xdr:from>
    <xdr:to>
      <xdr:col>81</xdr:col>
      <xdr:colOff>50800</xdr:colOff>
      <xdr:row>59</xdr:row>
      <xdr:rowOff>169545</xdr:rowOff>
    </xdr:to>
    <xdr:cxnSp macro="">
      <xdr:nvCxnSpPr>
        <xdr:cNvPr id="646" name="直線コネクタ 645">
          <a:extLst>
            <a:ext uri="{FF2B5EF4-FFF2-40B4-BE49-F238E27FC236}">
              <a16:creationId xmlns:a16="http://schemas.microsoft.com/office/drawing/2014/main" id="{D06DD61B-7768-4546-9088-F0A46CAC6A9A}"/>
            </a:ext>
          </a:extLst>
        </xdr:cNvPr>
        <xdr:cNvCxnSpPr/>
      </xdr:nvCxnSpPr>
      <xdr:spPr>
        <a:xfrm>
          <a:off x="13144500" y="9685020"/>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46355</xdr:rowOff>
    </xdr:from>
    <xdr:to>
      <xdr:col>72</xdr:col>
      <xdr:colOff>38100</xdr:colOff>
      <xdr:row>59</xdr:row>
      <xdr:rowOff>147955</xdr:rowOff>
    </xdr:to>
    <xdr:sp macro="" textlink="">
      <xdr:nvSpPr>
        <xdr:cNvPr id="647" name="楕円 646">
          <a:extLst>
            <a:ext uri="{FF2B5EF4-FFF2-40B4-BE49-F238E27FC236}">
              <a16:creationId xmlns:a16="http://schemas.microsoft.com/office/drawing/2014/main" id="{05CA7498-6756-4B83-8B47-CF143B29C4D5}"/>
            </a:ext>
          </a:extLst>
        </xdr:cNvPr>
        <xdr:cNvSpPr/>
      </xdr:nvSpPr>
      <xdr:spPr>
        <a:xfrm>
          <a:off x="12296775" y="9603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97155</xdr:rowOff>
    </xdr:from>
    <xdr:to>
      <xdr:col>76</xdr:col>
      <xdr:colOff>114300</xdr:colOff>
      <xdr:row>59</xdr:row>
      <xdr:rowOff>131445</xdr:rowOff>
    </xdr:to>
    <xdr:cxnSp macro="">
      <xdr:nvCxnSpPr>
        <xdr:cNvPr id="648" name="直線コネクタ 647">
          <a:extLst>
            <a:ext uri="{FF2B5EF4-FFF2-40B4-BE49-F238E27FC236}">
              <a16:creationId xmlns:a16="http://schemas.microsoft.com/office/drawing/2014/main" id="{FA6321B1-9743-47B0-AFBD-06CC2310AA98}"/>
            </a:ext>
          </a:extLst>
        </xdr:cNvPr>
        <xdr:cNvCxnSpPr/>
      </xdr:nvCxnSpPr>
      <xdr:spPr>
        <a:xfrm>
          <a:off x="12344400" y="965073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36830</xdr:rowOff>
    </xdr:from>
    <xdr:to>
      <xdr:col>67</xdr:col>
      <xdr:colOff>101600</xdr:colOff>
      <xdr:row>59</xdr:row>
      <xdr:rowOff>138430</xdr:rowOff>
    </xdr:to>
    <xdr:sp macro="" textlink="">
      <xdr:nvSpPr>
        <xdr:cNvPr id="649" name="楕円 648">
          <a:extLst>
            <a:ext uri="{FF2B5EF4-FFF2-40B4-BE49-F238E27FC236}">
              <a16:creationId xmlns:a16="http://schemas.microsoft.com/office/drawing/2014/main" id="{31D74B25-547D-43EE-912F-FBB59BA4F40D}"/>
            </a:ext>
          </a:extLst>
        </xdr:cNvPr>
        <xdr:cNvSpPr/>
      </xdr:nvSpPr>
      <xdr:spPr>
        <a:xfrm>
          <a:off x="11487150" y="95904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87630</xdr:rowOff>
    </xdr:from>
    <xdr:to>
      <xdr:col>71</xdr:col>
      <xdr:colOff>177800</xdr:colOff>
      <xdr:row>59</xdr:row>
      <xdr:rowOff>97155</xdr:rowOff>
    </xdr:to>
    <xdr:cxnSp macro="">
      <xdr:nvCxnSpPr>
        <xdr:cNvPr id="650" name="直線コネクタ 649">
          <a:extLst>
            <a:ext uri="{FF2B5EF4-FFF2-40B4-BE49-F238E27FC236}">
              <a16:creationId xmlns:a16="http://schemas.microsoft.com/office/drawing/2014/main" id="{A15D9871-E05A-4BF6-A70F-9B664236C8BE}"/>
            </a:ext>
          </a:extLst>
        </xdr:cNvPr>
        <xdr:cNvCxnSpPr/>
      </xdr:nvCxnSpPr>
      <xdr:spPr>
        <a:xfrm>
          <a:off x="11534775" y="9638030"/>
          <a:ext cx="8096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651" name="n_1aveValue【学校施設】&#10;有形固定資産減価償却率">
          <a:extLst>
            <a:ext uri="{FF2B5EF4-FFF2-40B4-BE49-F238E27FC236}">
              <a16:creationId xmlns:a16="http://schemas.microsoft.com/office/drawing/2014/main" id="{80D51FD8-C1C5-40CF-88F6-BD258DE85C33}"/>
            </a:ext>
          </a:extLst>
        </xdr:cNvPr>
        <xdr:cNvSpPr txBox="1"/>
      </xdr:nvSpPr>
      <xdr:spPr>
        <a:xfrm>
          <a:off x="13745219"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52" name="n_2aveValue【学校施設】&#10;有形固定資産減価償却率">
          <a:extLst>
            <a:ext uri="{FF2B5EF4-FFF2-40B4-BE49-F238E27FC236}">
              <a16:creationId xmlns:a16="http://schemas.microsoft.com/office/drawing/2014/main" id="{7E3F3C17-6E05-4471-9DEF-3400B065BFCA}"/>
            </a:ext>
          </a:extLst>
        </xdr:cNvPr>
        <xdr:cNvSpPr txBox="1"/>
      </xdr:nvSpPr>
      <xdr:spPr>
        <a:xfrm>
          <a:off x="12964169"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53" name="n_3aveValue【学校施設】&#10;有形固定資産減価償却率">
          <a:extLst>
            <a:ext uri="{FF2B5EF4-FFF2-40B4-BE49-F238E27FC236}">
              <a16:creationId xmlns:a16="http://schemas.microsoft.com/office/drawing/2014/main" id="{9E18A6B3-DCD7-4367-9DF9-18CF7AEEFB71}"/>
            </a:ext>
          </a:extLst>
        </xdr:cNvPr>
        <xdr:cNvSpPr txBox="1"/>
      </xdr:nvSpPr>
      <xdr:spPr>
        <a:xfrm>
          <a:off x="12164069" y="9745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54" name="n_4aveValue【学校施設】&#10;有形固定資産減価償却率">
          <a:extLst>
            <a:ext uri="{FF2B5EF4-FFF2-40B4-BE49-F238E27FC236}">
              <a16:creationId xmlns:a16="http://schemas.microsoft.com/office/drawing/2014/main" id="{0F7EBC08-23D6-4966-A429-F9D83180FFDF}"/>
            </a:ext>
          </a:extLst>
        </xdr:cNvPr>
        <xdr:cNvSpPr txBox="1"/>
      </xdr:nvSpPr>
      <xdr:spPr>
        <a:xfrm>
          <a:off x="113544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65422</xdr:rowOff>
    </xdr:from>
    <xdr:ext cx="405111" cy="259045"/>
    <xdr:sp macro="" textlink="">
      <xdr:nvSpPr>
        <xdr:cNvPr id="655" name="n_1mainValue【学校施設】&#10;有形固定資産減価償却率">
          <a:extLst>
            <a:ext uri="{FF2B5EF4-FFF2-40B4-BE49-F238E27FC236}">
              <a16:creationId xmlns:a16="http://schemas.microsoft.com/office/drawing/2014/main" id="{223CCAC8-9436-4633-91D7-74FBF8F55302}"/>
            </a:ext>
          </a:extLst>
        </xdr:cNvPr>
        <xdr:cNvSpPr txBox="1"/>
      </xdr:nvSpPr>
      <xdr:spPr>
        <a:xfrm>
          <a:off x="13745219"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27322</xdr:rowOff>
    </xdr:from>
    <xdr:ext cx="405111" cy="259045"/>
    <xdr:sp macro="" textlink="">
      <xdr:nvSpPr>
        <xdr:cNvPr id="656" name="n_2mainValue【学校施設】&#10;有形固定資産減価償却率">
          <a:extLst>
            <a:ext uri="{FF2B5EF4-FFF2-40B4-BE49-F238E27FC236}">
              <a16:creationId xmlns:a16="http://schemas.microsoft.com/office/drawing/2014/main" id="{9B22B2C0-EF83-4EB8-9B70-72C7572C4AF1}"/>
            </a:ext>
          </a:extLst>
        </xdr:cNvPr>
        <xdr:cNvSpPr txBox="1"/>
      </xdr:nvSpPr>
      <xdr:spPr>
        <a:xfrm>
          <a:off x="12964169"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164482</xdr:rowOff>
    </xdr:from>
    <xdr:ext cx="405111" cy="259045"/>
    <xdr:sp macro="" textlink="">
      <xdr:nvSpPr>
        <xdr:cNvPr id="657" name="n_3mainValue【学校施設】&#10;有形固定資産減価償却率">
          <a:extLst>
            <a:ext uri="{FF2B5EF4-FFF2-40B4-BE49-F238E27FC236}">
              <a16:creationId xmlns:a16="http://schemas.microsoft.com/office/drawing/2014/main" id="{C58AF52F-D3F3-4D56-BCE5-1240502BB799}"/>
            </a:ext>
          </a:extLst>
        </xdr:cNvPr>
        <xdr:cNvSpPr txBox="1"/>
      </xdr:nvSpPr>
      <xdr:spPr>
        <a:xfrm>
          <a:off x="12164069" y="939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658" name="n_4mainValue【学校施設】&#10;有形固定資産減価償却率">
          <a:extLst>
            <a:ext uri="{FF2B5EF4-FFF2-40B4-BE49-F238E27FC236}">
              <a16:creationId xmlns:a16="http://schemas.microsoft.com/office/drawing/2014/main" id="{E5FC2CDE-22B7-435E-A7AB-0E7ADE4A7061}"/>
            </a:ext>
          </a:extLst>
        </xdr:cNvPr>
        <xdr:cNvSpPr txBox="1"/>
      </xdr:nvSpPr>
      <xdr:spPr>
        <a:xfrm>
          <a:off x="11354444" y="938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8286987F-DE0B-45C7-A630-40491FEA0BE1}"/>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C8942A44-9BCA-4644-A666-77E9C46E1EE5}"/>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2FF262A-C692-451C-83EA-F2E1FFCB6379}"/>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5761F066-5F25-4AE2-A7CA-7038C40A5C7D}"/>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9E870315-5E5C-4710-B7CA-C455DD3EC368}"/>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774317C0-94E0-4E86-BBA6-DE1BDEF008C9}"/>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B7EC6356-8576-454D-9DA7-5368038BDCE3}"/>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F8984E0B-6F1F-48D9-9022-C7B83E9AA05E}"/>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F6900057-7A73-4B35-974A-E8C67C7087E6}"/>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A6B6D513-5D23-4951-92A9-4166A653B51A}"/>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297CCD6B-DD40-4AC1-9DA9-3DA8712B9FDA}"/>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5AD597CB-20E8-4E32-B943-A25685956F95}"/>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41E342C9-1B7A-464E-A7F3-C27051768795}"/>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7494F6DD-8CC7-46F6-8E3E-EB4714BEA894}"/>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F9C08CD0-4144-4918-B655-3FF2C423FA27}"/>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41482AC3-E786-4208-92D7-34DC2B2D7874}"/>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13277512-B5A7-43B4-9BE8-127B3A694C6B}"/>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937F57B-7360-495E-96D5-78796C31BC64}"/>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CB6E3D30-4D6E-478F-9DAE-DBE3A95D558C}"/>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68381EEA-9AB6-4070-BE26-457A2C475ACE}"/>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4E3DE26C-9B3E-4634-9D26-B5D7327133B5}"/>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3C4CAE10-E0EF-493F-82E8-15B94E000D16}"/>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F2099F0F-310E-40B5-ABD2-7DB3CE5740E1}"/>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2193C96A-7D1E-4F76-B8B8-62216B667145}"/>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3" name="直線コネクタ 682">
          <a:extLst>
            <a:ext uri="{FF2B5EF4-FFF2-40B4-BE49-F238E27FC236}">
              <a16:creationId xmlns:a16="http://schemas.microsoft.com/office/drawing/2014/main" id="{D05FC353-459B-4B93-B136-C1D7E1109DA0}"/>
            </a:ext>
          </a:extLst>
        </xdr:cNvPr>
        <xdr:cNvCxnSpPr/>
      </xdr:nvCxnSpPr>
      <xdr:spPr>
        <a:xfrm flipV="1">
          <a:off x="19954239" y="9047480"/>
          <a:ext cx="0" cy="1361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4" name="【学校施設】&#10;一人当たり面積最小値テキスト">
          <a:extLst>
            <a:ext uri="{FF2B5EF4-FFF2-40B4-BE49-F238E27FC236}">
              <a16:creationId xmlns:a16="http://schemas.microsoft.com/office/drawing/2014/main" id="{FC57DB2A-3336-4004-BCDD-C20BBF754DFE}"/>
            </a:ext>
          </a:extLst>
        </xdr:cNvPr>
        <xdr:cNvSpPr txBox="1"/>
      </xdr:nvSpPr>
      <xdr:spPr>
        <a:xfrm>
          <a:off x="19992975" y="1041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5" name="直線コネクタ 684">
          <a:extLst>
            <a:ext uri="{FF2B5EF4-FFF2-40B4-BE49-F238E27FC236}">
              <a16:creationId xmlns:a16="http://schemas.microsoft.com/office/drawing/2014/main" id="{E969BB66-7A8B-4C16-B877-E84118625DCC}"/>
            </a:ext>
          </a:extLst>
        </xdr:cNvPr>
        <xdr:cNvCxnSpPr/>
      </xdr:nvCxnSpPr>
      <xdr:spPr>
        <a:xfrm>
          <a:off x="19878675" y="104090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6" name="【学校施設】&#10;一人当たり面積最大値テキスト">
          <a:extLst>
            <a:ext uri="{FF2B5EF4-FFF2-40B4-BE49-F238E27FC236}">
              <a16:creationId xmlns:a16="http://schemas.microsoft.com/office/drawing/2014/main" id="{3E97658E-994E-405E-9592-EBEECC9E491C}"/>
            </a:ext>
          </a:extLst>
        </xdr:cNvPr>
        <xdr:cNvSpPr txBox="1"/>
      </xdr:nvSpPr>
      <xdr:spPr>
        <a:xfrm>
          <a:off x="19992975" y="883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7" name="直線コネクタ 686">
          <a:extLst>
            <a:ext uri="{FF2B5EF4-FFF2-40B4-BE49-F238E27FC236}">
              <a16:creationId xmlns:a16="http://schemas.microsoft.com/office/drawing/2014/main" id="{A3752A7A-7038-420A-B6BF-5A69E3A24E4B}"/>
            </a:ext>
          </a:extLst>
        </xdr:cNvPr>
        <xdr:cNvCxnSpPr/>
      </xdr:nvCxnSpPr>
      <xdr:spPr>
        <a:xfrm>
          <a:off x="19878675" y="9047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688" name="【学校施設】&#10;一人当たり面積平均値テキスト">
          <a:extLst>
            <a:ext uri="{FF2B5EF4-FFF2-40B4-BE49-F238E27FC236}">
              <a16:creationId xmlns:a16="http://schemas.microsoft.com/office/drawing/2014/main" id="{D12DD947-C4AB-46B5-B916-FBF895E6459F}"/>
            </a:ext>
          </a:extLst>
        </xdr:cNvPr>
        <xdr:cNvSpPr txBox="1"/>
      </xdr:nvSpPr>
      <xdr:spPr>
        <a:xfrm>
          <a:off x="19992975" y="96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9" name="フローチャート: 判断 688">
          <a:extLst>
            <a:ext uri="{FF2B5EF4-FFF2-40B4-BE49-F238E27FC236}">
              <a16:creationId xmlns:a16="http://schemas.microsoft.com/office/drawing/2014/main" id="{AD9010A1-F6D8-4D28-ADF0-565335B24DE0}"/>
            </a:ext>
          </a:extLst>
        </xdr:cNvPr>
        <xdr:cNvSpPr/>
      </xdr:nvSpPr>
      <xdr:spPr>
        <a:xfrm>
          <a:off x="19897725" y="96506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0" name="フローチャート: 判断 689">
          <a:extLst>
            <a:ext uri="{FF2B5EF4-FFF2-40B4-BE49-F238E27FC236}">
              <a16:creationId xmlns:a16="http://schemas.microsoft.com/office/drawing/2014/main" id="{C8E5360C-00EA-439C-B35E-81EF532F9272}"/>
            </a:ext>
          </a:extLst>
        </xdr:cNvPr>
        <xdr:cNvSpPr/>
      </xdr:nvSpPr>
      <xdr:spPr>
        <a:xfrm>
          <a:off x="19154775" y="96894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1" name="フローチャート: 判断 690">
          <a:extLst>
            <a:ext uri="{FF2B5EF4-FFF2-40B4-BE49-F238E27FC236}">
              <a16:creationId xmlns:a16="http://schemas.microsoft.com/office/drawing/2014/main" id="{11A7DA25-9115-4C6F-A5E1-1DD346BF4CB5}"/>
            </a:ext>
          </a:extLst>
        </xdr:cNvPr>
        <xdr:cNvSpPr/>
      </xdr:nvSpPr>
      <xdr:spPr>
        <a:xfrm>
          <a:off x="18345150" y="96789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92" name="フローチャート: 判断 691">
          <a:extLst>
            <a:ext uri="{FF2B5EF4-FFF2-40B4-BE49-F238E27FC236}">
              <a16:creationId xmlns:a16="http://schemas.microsoft.com/office/drawing/2014/main" id="{215F05C3-3FB4-4747-BEE3-FC806C15811C}"/>
            </a:ext>
          </a:extLst>
        </xdr:cNvPr>
        <xdr:cNvSpPr/>
      </xdr:nvSpPr>
      <xdr:spPr>
        <a:xfrm>
          <a:off x="17554575" y="97942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93" name="フローチャート: 判断 692">
          <a:extLst>
            <a:ext uri="{FF2B5EF4-FFF2-40B4-BE49-F238E27FC236}">
              <a16:creationId xmlns:a16="http://schemas.microsoft.com/office/drawing/2014/main" id="{EEF3DB89-ACD7-45A3-B8AA-273707F66366}"/>
            </a:ext>
          </a:extLst>
        </xdr:cNvPr>
        <xdr:cNvSpPr/>
      </xdr:nvSpPr>
      <xdr:spPr>
        <a:xfrm>
          <a:off x="16754475" y="98202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E38620A-8186-4F03-9D5D-E402C4F983E2}"/>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2F405C2A-2BDD-4281-856F-E340E521F287}"/>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13145AF-ADCB-4434-8D0F-D70435EC9438}"/>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587A4CDE-336E-4FBB-A46A-5E5A72C49229}"/>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0546274-6AE8-42EE-B82D-8A88B2D769CC}"/>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82550</xdr:rowOff>
    </xdr:from>
    <xdr:to>
      <xdr:col>116</xdr:col>
      <xdr:colOff>114300</xdr:colOff>
      <xdr:row>59</xdr:row>
      <xdr:rowOff>12700</xdr:rowOff>
    </xdr:to>
    <xdr:sp macro="" textlink="">
      <xdr:nvSpPr>
        <xdr:cNvPr id="699" name="楕円 698">
          <a:extLst>
            <a:ext uri="{FF2B5EF4-FFF2-40B4-BE49-F238E27FC236}">
              <a16:creationId xmlns:a16="http://schemas.microsoft.com/office/drawing/2014/main" id="{3D8D8BE0-5CD5-4CB6-AF81-68625D5F64C2}"/>
            </a:ext>
          </a:extLst>
        </xdr:cNvPr>
        <xdr:cNvSpPr/>
      </xdr:nvSpPr>
      <xdr:spPr>
        <a:xfrm>
          <a:off x="19897725" y="94773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105427</xdr:rowOff>
    </xdr:from>
    <xdr:ext cx="469744" cy="259045"/>
    <xdr:sp macro="" textlink="">
      <xdr:nvSpPr>
        <xdr:cNvPr id="700" name="【学校施設】&#10;一人当たり面積該当値テキスト">
          <a:extLst>
            <a:ext uri="{FF2B5EF4-FFF2-40B4-BE49-F238E27FC236}">
              <a16:creationId xmlns:a16="http://schemas.microsoft.com/office/drawing/2014/main" id="{E8C154A4-10D8-4886-8564-0FB78D2A8D2F}"/>
            </a:ext>
          </a:extLst>
        </xdr:cNvPr>
        <xdr:cNvSpPr txBox="1"/>
      </xdr:nvSpPr>
      <xdr:spPr>
        <a:xfrm>
          <a:off x="19992975" y="93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115316</xdr:rowOff>
    </xdr:from>
    <xdr:to>
      <xdr:col>112</xdr:col>
      <xdr:colOff>38100</xdr:colOff>
      <xdr:row>59</xdr:row>
      <xdr:rowOff>45466</xdr:rowOff>
    </xdr:to>
    <xdr:sp macro="" textlink="">
      <xdr:nvSpPr>
        <xdr:cNvPr id="701" name="楕円 700">
          <a:extLst>
            <a:ext uri="{FF2B5EF4-FFF2-40B4-BE49-F238E27FC236}">
              <a16:creationId xmlns:a16="http://schemas.microsoft.com/office/drawing/2014/main" id="{575CF9B3-3C5F-4E83-91F5-4A7F99FEEA52}"/>
            </a:ext>
          </a:extLst>
        </xdr:cNvPr>
        <xdr:cNvSpPr/>
      </xdr:nvSpPr>
      <xdr:spPr>
        <a:xfrm>
          <a:off x="19154775" y="95069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133350</xdr:rowOff>
    </xdr:from>
    <xdr:to>
      <xdr:col>116</xdr:col>
      <xdr:colOff>63500</xdr:colOff>
      <xdr:row>58</xdr:row>
      <xdr:rowOff>166116</xdr:rowOff>
    </xdr:to>
    <xdr:cxnSp macro="">
      <xdr:nvCxnSpPr>
        <xdr:cNvPr id="702" name="直線コネクタ 701">
          <a:extLst>
            <a:ext uri="{FF2B5EF4-FFF2-40B4-BE49-F238E27FC236}">
              <a16:creationId xmlns:a16="http://schemas.microsoft.com/office/drawing/2014/main" id="{AD350F44-1DBA-4AA7-86DF-AD867382FEFA}"/>
            </a:ext>
          </a:extLst>
        </xdr:cNvPr>
        <xdr:cNvCxnSpPr/>
      </xdr:nvCxnSpPr>
      <xdr:spPr>
        <a:xfrm flipV="1">
          <a:off x="19202400" y="9525000"/>
          <a:ext cx="752475"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151130</xdr:rowOff>
    </xdr:from>
    <xdr:to>
      <xdr:col>107</xdr:col>
      <xdr:colOff>101600</xdr:colOff>
      <xdr:row>59</xdr:row>
      <xdr:rowOff>81280</xdr:rowOff>
    </xdr:to>
    <xdr:sp macro="" textlink="">
      <xdr:nvSpPr>
        <xdr:cNvPr id="703" name="楕円 702">
          <a:extLst>
            <a:ext uri="{FF2B5EF4-FFF2-40B4-BE49-F238E27FC236}">
              <a16:creationId xmlns:a16="http://schemas.microsoft.com/office/drawing/2014/main" id="{DE749E21-725E-4468-BADA-781F15D1752C}"/>
            </a:ext>
          </a:extLst>
        </xdr:cNvPr>
        <xdr:cNvSpPr/>
      </xdr:nvSpPr>
      <xdr:spPr>
        <a:xfrm>
          <a:off x="18345150" y="9542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166116</xdr:rowOff>
    </xdr:from>
    <xdr:to>
      <xdr:col>111</xdr:col>
      <xdr:colOff>177800</xdr:colOff>
      <xdr:row>59</xdr:row>
      <xdr:rowOff>30480</xdr:rowOff>
    </xdr:to>
    <xdr:cxnSp macro="">
      <xdr:nvCxnSpPr>
        <xdr:cNvPr id="704" name="直線コネクタ 703">
          <a:extLst>
            <a:ext uri="{FF2B5EF4-FFF2-40B4-BE49-F238E27FC236}">
              <a16:creationId xmlns:a16="http://schemas.microsoft.com/office/drawing/2014/main" id="{D693B537-EF7F-4D6E-B223-FF36E965E696}"/>
            </a:ext>
          </a:extLst>
        </xdr:cNvPr>
        <xdr:cNvCxnSpPr/>
      </xdr:nvCxnSpPr>
      <xdr:spPr>
        <a:xfrm flipV="1">
          <a:off x="18392775" y="9554591"/>
          <a:ext cx="809625"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86360</xdr:rowOff>
    </xdr:from>
    <xdr:to>
      <xdr:col>102</xdr:col>
      <xdr:colOff>165100</xdr:colOff>
      <xdr:row>60</xdr:row>
      <xdr:rowOff>16510</xdr:rowOff>
    </xdr:to>
    <xdr:sp macro="" textlink="">
      <xdr:nvSpPr>
        <xdr:cNvPr id="705" name="楕円 704">
          <a:extLst>
            <a:ext uri="{FF2B5EF4-FFF2-40B4-BE49-F238E27FC236}">
              <a16:creationId xmlns:a16="http://schemas.microsoft.com/office/drawing/2014/main" id="{D626C1C9-F861-4752-9227-70877C87B143}"/>
            </a:ext>
          </a:extLst>
        </xdr:cNvPr>
        <xdr:cNvSpPr/>
      </xdr:nvSpPr>
      <xdr:spPr>
        <a:xfrm>
          <a:off x="17554575" y="96367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30480</xdr:rowOff>
    </xdr:from>
    <xdr:to>
      <xdr:col>107</xdr:col>
      <xdr:colOff>50800</xdr:colOff>
      <xdr:row>59</xdr:row>
      <xdr:rowOff>137160</xdr:rowOff>
    </xdr:to>
    <xdr:cxnSp macro="">
      <xdr:nvCxnSpPr>
        <xdr:cNvPr id="706" name="直線コネクタ 705">
          <a:extLst>
            <a:ext uri="{FF2B5EF4-FFF2-40B4-BE49-F238E27FC236}">
              <a16:creationId xmlns:a16="http://schemas.microsoft.com/office/drawing/2014/main" id="{E50FB32D-DF66-4E18-8687-D7814CE82CD1}"/>
            </a:ext>
          </a:extLst>
        </xdr:cNvPr>
        <xdr:cNvCxnSpPr/>
      </xdr:nvCxnSpPr>
      <xdr:spPr>
        <a:xfrm flipV="1">
          <a:off x="17602200" y="9580880"/>
          <a:ext cx="790575" cy="1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101600</xdr:rowOff>
    </xdr:from>
    <xdr:to>
      <xdr:col>98</xdr:col>
      <xdr:colOff>38100</xdr:colOff>
      <xdr:row>60</xdr:row>
      <xdr:rowOff>31750</xdr:rowOff>
    </xdr:to>
    <xdr:sp macro="" textlink="">
      <xdr:nvSpPr>
        <xdr:cNvPr id="707" name="楕円 706">
          <a:extLst>
            <a:ext uri="{FF2B5EF4-FFF2-40B4-BE49-F238E27FC236}">
              <a16:creationId xmlns:a16="http://schemas.microsoft.com/office/drawing/2014/main" id="{DD7E8B4A-178C-4D24-A4DE-321F520307D9}"/>
            </a:ext>
          </a:extLst>
        </xdr:cNvPr>
        <xdr:cNvSpPr/>
      </xdr:nvSpPr>
      <xdr:spPr>
        <a:xfrm>
          <a:off x="16754475" y="96583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137160</xdr:rowOff>
    </xdr:from>
    <xdr:to>
      <xdr:col>102</xdr:col>
      <xdr:colOff>114300</xdr:colOff>
      <xdr:row>59</xdr:row>
      <xdr:rowOff>152400</xdr:rowOff>
    </xdr:to>
    <xdr:cxnSp macro="">
      <xdr:nvCxnSpPr>
        <xdr:cNvPr id="708" name="直線コネクタ 707">
          <a:extLst>
            <a:ext uri="{FF2B5EF4-FFF2-40B4-BE49-F238E27FC236}">
              <a16:creationId xmlns:a16="http://schemas.microsoft.com/office/drawing/2014/main" id="{DB889C29-0E10-4B9E-9DFC-3A3D75F4859C}"/>
            </a:ext>
          </a:extLst>
        </xdr:cNvPr>
        <xdr:cNvCxnSpPr/>
      </xdr:nvCxnSpPr>
      <xdr:spPr>
        <a:xfrm flipV="1">
          <a:off x="16802100" y="9693910"/>
          <a:ext cx="8001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709" name="n_1aveValue【学校施設】&#10;一人当たり面積">
          <a:extLst>
            <a:ext uri="{FF2B5EF4-FFF2-40B4-BE49-F238E27FC236}">
              <a16:creationId xmlns:a16="http://schemas.microsoft.com/office/drawing/2014/main" id="{67263840-4596-4154-8BB3-625E96136279}"/>
            </a:ext>
          </a:extLst>
        </xdr:cNvPr>
        <xdr:cNvSpPr txBox="1"/>
      </xdr:nvSpPr>
      <xdr:spPr>
        <a:xfrm>
          <a:off x="18983402" y="977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710" name="n_2aveValue【学校施設】&#10;一人当たり面積">
          <a:extLst>
            <a:ext uri="{FF2B5EF4-FFF2-40B4-BE49-F238E27FC236}">
              <a16:creationId xmlns:a16="http://schemas.microsoft.com/office/drawing/2014/main" id="{F1559291-C43D-433E-BA85-AC8B9CC62E16}"/>
            </a:ext>
          </a:extLst>
        </xdr:cNvPr>
        <xdr:cNvSpPr txBox="1"/>
      </xdr:nvSpPr>
      <xdr:spPr>
        <a:xfrm>
          <a:off x="18183302" y="976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711" name="n_3aveValue【学校施設】&#10;一人当たり面積">
          <a:extLst>
            <a:ext uri="{FF2B5EF4-FFF2-40B4-BE49-F238E27FC236}">
              <a16:creationId xmlns:a16="http://schemas.microsoft.com/office/drawing/2014/main" id="{197C15C0-8A48-4B7D-B744-E8162ED0ABB6}"/>
            </a:ext>
          </a:extLst>
        </xdr:cNvPr>
        <xdr:cNvSpPr txBox="1"/>
      </xdr:nvSpPr>
      <xdr:spPr>
        <a:xfrm>
          <a:off x="17383202" y="987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2" name="n_4aveValue【学校施設】&#10;一人当たり面積">
          <a:extLst>
            <a:ext uri="{FF2B5EF4-FFF2-40B4-BE49-F238E27FC236}">
              <a16:creationId xmlns:a16="http://schemas.microsoft.com/office/drawing/2014/main" id="{AB1FC4A7-4AD4-4539-A73F-B774E015C4A5}"/>
            </a:ext>
          </a:extLst>
        </xdr:cNvPr>
        <xdr:cNvSpPr txBox="1"/>
      </xdr:nvSpPr>
      <xdr:spPr>
        <a:xfrm>
          <a:off x="16592627" y="99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61993</xdr:rowOff>
    </xdr:from>
    <xdr:ext cx="469744" cy="259045"/>
    <xdr:sp macro="" textlink="">
      <xdr:nvSpPr>
        <xdr:cNvPr id="713" name="n_1mainValue【学校施設】&#10;一人当たり面積">
          <a:extLst>
            <a:ext uri="{FF2B5EF4-FFF2-40B4-BE49-F238E27FC236}">
              <a16:creationId xmlns:a16="http://schemas.microsoft.com/office/drawing/2014/main" id="{E1F08292-D4D8-4870-8E1B-69A2EC0539C3}"/>
            </a:ext>
          </a:extLst>
        </xdr:cNvPr>
        <xdr:cNvSpPr txBox="1"/>
      </xdr:nvSpPr>
      <xdr:spPr>
        <a:xfrm>
          <a:off x="18983402" y="929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97807</xdr:rowOff>
    </xdr:from>
    <xdr:ext cx="469744" cy="259045"/>
    <xdr:sp macro="" textlink="">
      <xdr:nvSpPr>
        <xdr:cNvPr id="714" name="n_2mainValue【学校施設】&#10;一人当たり面積">
          <a:extLst>
            <a:ext uri="{FF2B5EF4-FFF2-40B4-BE49-F238E27FC236}">
              <a16:creationId xmlns:a16="http://schemas.microsoft.com/office/drawing/2014/main" id="{50B81F0F-8618-4D6D-BDD7-FEE819EB0A5C}"/>
            </a:ext>
          </a:extLst>
        </xdr:cNvPr>
        <xdr:cNvSpPr txBox="1"/>
      </xdr:nvSpPr>
      <xdr:spPr>
        <a:xfrm>
          <a:off x="18183302" y="932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33037</xdr:rowOff>
    </xdr:from>
    <xdr:ext cx="469744" cy="259045"/>
    <xdr:sp macro="" textlink="">
      <xdr:nvSpPr>
        <xdr:cNvPr id="715" name="n_3mainValue【学校施設】&#10;一人当たり面積">
          <a:extLst>
            <a:ext uri="{FF2B5EF4-FFF2-40B4-BE49-F238E27FC236}">
              <a16:creationId xmlns:a16="http://schemas.microsoft.com/office/drawing/2014/main" id="{94C33DE3-1B86-47A6-A79E-AEF852525A86}"/>
            </a:ext>
          </a:extLst>
        </xdr:cNvPr>
        <xdr:cNvSpPr txBox="1"/>
      </xdr:nvSpPr>
      <xdr:spPr>
        <a:xfrm>
          <a:off x="17383202" y="942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48277</xdr:rowOff>
    </xdr:from>
    <xdr:ext cx="469744" cy="259045"/>
    <xdr:sp macro="" textlink="">
      <xdr:nvSpPr>
        <xdr:cNvPr id="716" name="n_4mainValue【学校施設】&#10;一人当たり面積">
          <a:extLst>
            <a:ext uri="{FF2B5EF4-FFF2-40B4-BE49-F238E27FC236}">
              <a16:creationId xmlns:a16="http://schemas.microsoft.com/office/drawing/2014/main" id="{FFCA24C2-29FC-4B91-A2D8-4535047869B4}"/>
            </a:ext>
          </a:extLst>
        </xdr:cNvPr>
        <xdr:cNvSpPr txBox="1"/>
      </xdr:nvSpPr>
      <xdr:spPr>
        <a:xfrm>
          <a:off x="16592627" y="943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A85D838-F6EC-4626-902F-A0D9ED12BB6C}"/>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AE07334-4111-4D88-A5ED-9D25D70B15DB}"/>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8F1DABAB-9CF6-40EE-909D-EC0D60D118A2}"/>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75FBBA7C-DE74-4B99-8831-5FBB160059EF}"/>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5CD096AA-0E8D-48E3-8496-2EBA59FC7ED8}"/>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7E3D9D3-A55B-40F6-9152-6BA9E063827C}"/>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7E5C8F08-D56D-4904-B92C-D4396B1F7B43}"/>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42647FCC-7B6C-4873-B60A-8F9D76BA0A0D}"/>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EED5B659-5750-4F83-B973-F03D813334A5}"/>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3C5A0149-4B63-4FEC-BCCE-16BB7F16DFDC}"/>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8D8C4A9F-4182-4A85-A4F4-F01AE36F428D}"/>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262A5547-A31B-4DB0-A85E-84AA88638824}"/>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3E539962-6387-43F5-B632-133A77C44CB6}"/>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9F79D1E9-E74E-496C-9207-2EEF67DD1675}"/>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C9799D63-62CC-468E-9E1E-72C16E7441AE}"/>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C698E4EA-0CEB-46E9-B664-1A41D14F05F9}"/>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2617318-92DA-4D48-AD97-F7BE3869D85C}"/>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BEC1B737-B3F6-438E-AD1E-3ECF4BCDC79E}"/>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F02CA792-FE7A-43C7-BF8A-51E7951EF647}"/>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321FC265-2AEE-4481-B842-AD5A0C20C611}"/>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DB6CEC07-1717-4BA7-AC21-7414BC7AB769}"/>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954158FB-6206-4DDA-A4A2-778229BBBEE9}"/>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29829B30-78AA-4ABF-9663-98ADAD4F7546}"/>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434BB5F6-FCBD-432A-878D-87157A4BD5BE}"/>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A895B121-7AE5-4969-A606-C1DFEF64663F}"/>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CDFC91D5-4E30-425E-83D8-2CFB8C10FCF7}"/>
            </a:ext>
          </a:extLst>
        </xdr:cNvPr>
        <xdr:cNvCxnSpPr/>
      </xdr:nvCxnSpPr>
      <xdr:spPr>
        <a:xfrm flipV="1">
          <a:off x="14696439" y="12618993"/>
          <a:ext cx="0" cy="146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7D1C851A-48BE-43E2-906E-C7CDFA342835}"/>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A28EB481-E40F-4AF2-8AC1-CAA93F67DAE2}"/>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5" name="【児童館】&#10;有形固定資産減価償却率最大値テキスト">
          <a:extLst>
            <a:ext uri="{FF2B5EF4-FFF2-40B4-BE49-F238E27FC236}">
              <a16:creationId xmlns:a16="http://schemas.microsoft.com/office/drawing/2014/main" id="{DC6AD487-BCC5-4E81-9D9A-F9E5137F20E1}"/>
            </a:ext>
          </a:extLst>
        </xdr:cNvPr>
        <xdr:cNvSpPr txBox="1"/>
      </xdr:nvSpPr>
      <xdr:spPr>
        <a:xfrm>
          <a:off x="14735175" y="124037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6" name="直線コネクタ 745">
          <a:extLst>
            <a:ext uri="{FF2B5EF4-FFF2-40B4-BE49-F238E27FC236}">
              <a16:creationId xmlns:a16="http://schemas.microsoft.com/office/drawing/2014/main" id="{B8C36B98-B1E6-43D5-9B7A-B4DEC522FDF4}"/>
            </a:ext>
          </a:extLst>
        </xdr:cNvPr>
        <xdr:cNvCxnSpPr/>
      </xdr:nvCxnSpPr>
      <xdr:spPr>
        <a:xfrm>
          <a:off x="14611350" y="126189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747" name="【児童館】&#10;有形固定資産減価償却率平均値テキスト">
          <a:extLst>
            <a:ext uri="{FF2B5EF4-FFF2-40B4-BE49-F238E27FC236}">
              <a16:creationId xmlns:a16="http://schemas.microsoft.com/office/drawing/2014/main" id="{3B7B8D30-220B-4A5F-A810-06042F0C4175}"/>
            </a:ext>
          </a:extLst>
        </xdr:cNvPr>
        <xdr:cNvSpPr txBox="1"/>
      </xdr:nvSpPr>
      <xdr:spPr>
        <a:xfrm>
          <a:off x="14735175" y="13306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48" name="フローチャート: 判断 747">
          <a:extLst>
            <a:ext uri="{FF2B5EF4-FFF2-40B4-BE49-F238E27FC236}">
              <a16:creationId xmlns:a16="http://schemas.microsoft.com/office/drawing/2014/main" id="{4E87DB75-F6F0-407F-8259-29F55B7D49CA}"/>
            </a:ext>
          </a:extLst>
        </xdr:cNvPr>
        <xdr:cNvSpPr/>
      </xdr:nvSpPr>
      <xdr:spPr>
        <a:xfrm>
          <a:off x="14649450" y="134514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49" name="フローチャート: 判断 748">
          <a:extLst>
            <a:ext uri="{FF2B5EF4-FFF2-40B4-BE49-F238E27FC236}">
              <a16:creationId xmlns:a16="http://schemas.microsoft.com/office/drawing/2014/main" id="{7D4D3164-FF59-4D2E-8E6B-561805ADE3BC}"/>
            </a:ext>
          </a:extLst>
        </xdr:cNvPr>
        <xdr:cNvSpPr/>
      </xdr:nvSpPr>
      <xdr:spPr>
        <a:xfrm>
          <a:off x="13887450" y="13431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a:extLst>
            <a:ext uri="{FF2B5EF4-FFF2-40B4-BE49-F238E27FC236}">
              <a16:creationId xmlns:a16="http://schemas.microsoft.com/office/drawing/2014/main" id="{AC5B5EF3-6ECA-41B2-96C6-ECDFB23DCCA5}"/>
            </a:ext>
          </a:extLst>
        </xdr:cNvPr>
        <xdr:cNvSpPr/>
      </xdr:nvSpPr>
      <xdr:spPr>
        <a:xfrm>
          <a:off x="13096875" y="133892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1" name="フローチャート: 判断 750">
          <a:extLst>
            <a:ext uri="{FF2B5EF4-FFF2-40B4-BE49-F238E27FC236}">
              <a16:creationId xmlns:a16="http://schemas.microsoft.com/office/drawing/2014/main" id="{4AA78B27-06A9-4B44-BD87-878810738A1B}"/>
            </a:ext>
          </a:extLst>
        </xdr:cNvPr>
        <xdr:cNvSpPr/>
      </xdr:nvSpPr>
      <xdr:spPr>
        <a:xfrm>
          <a:off x="12296775" y="13390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2" name="フローチャート: 判断 751">
          <a:extLst>
            <a:ext uri="{FF2B5EF4-FFF2-40B4-BE49-F238E27FC236}">
              <a16:creationId xmlns:a16="http://schemas.microsoft.com/office/drawing/2014/main" id="{B46CAAFB-ED59-4A01-9AF8-DDB0B2D4D0D4}"/>
            </a:ext>
          </a:extLst>
        </xdr:cNvPr>
        <xdr:cNvSpPr/>
      </xdr:nvSpPr>
      <xdr:spPr>
        <a:xfrm>
          <a:off x="11487150" y="13353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5C922F0-23E7-42DB-9293-F51784A8D25E}"/>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16A6714-9B23-4400-B817-DD2B06EDC3F0}"/>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D00C0A6F-9C1A-4B1B-A437-C70BC7D83F54}"/>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98DA96C-21D3-4E35-A849-C00B9594B7D9}"/>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4D6D611-8188-4D55-8143-5B7FD0140A44}"/>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44450</xdr:rowOff>
    </xdr:from>
    <xdr:to>
      <xdr:col>85</xdr:col>
      <xdr:colOff>177800</xdr:colOff>
      <xdr:row>85</xdr:row>
      <xdr:rowOff>146050</xdr:rowOff>
    </xdr:to>
    <xdr:sp macro="" textlink="">
      <xdr:nvSpPr>
        <xdr:cNvPr id="758" name="楕円 757">
          <a:extLst>
            <a:ext uri="{FF2B5EF4-FFF2-40B4-BE49-F238E27FC236}">
              <a16:creationId xmlns:a16="http://schemas.microsoft.com/office/drawing/2014/main" id="{25284F6B-588A-4170-BEDF-8A92249F3744}"/>
            </a:ext>
          </a:extLst>
        </xdr:cNvPr>
        <xdr:cNvSpPr/>
      </xdr:nvSpPr>
      <xdr:spPr>
        <a:xfrm>
          <a:off x="14649450" y="13811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22877</xdr:rowOff>
    </xdr:from>
    <xdr:ext cx="405111" cy="259045"/>
    <xdr:sp macro="" textlink="">
      <xdr:nvSpPr>
        <xdr:cNvPr id="759" name="【児童館】&#10;有形固定資産減価償却率該当値テキスト">
          <a:extLst>
            <a:ext uri="{FF2B5EF4-FFF2-40B4-BE49-F238E27FC236}">
              <a16:creationId xmlns:a16="http://schemas.microsoft.com/office/drawing/2014/main" id="{E064DBF9-7459-4550-BB02-1358131D8DF1}"/>
            </a:ext>
          </a:extLst>
        </xdr:cNvPr>
        <xdr:cNvSpPr txBox="1"/>
      </xdr:nvSpPr>
      <xdr:spPr>
        <a:xfrm>
          <a:off x="14735175"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29755</xdr:rowOff>
    </xdr:from>
    <xdr:to>
      <xdr:col>81</xdr:col>
      <xdr:colOff>101600</xdr:colOff>
      <xdr:row>85</xdr:row>
      <xdr:rowOff>131355</xdr:rowOff>
    </xdr:to>
    <xdr:sp macro="" textlink="">
      <xdr:nvSpPr>
        <xdr:cNvPr id="760" name="楕円 759">
          <a:extLst>
            <a:ext uri="{FF2B5EF4-FFF2-40B4-BE49-F238E27FC236}">
              <a16:creationId xmlns:a16="http://schemas.microsoft.com/office/drawing/2014/main" id="{A2900353-AA02-4E7B-8783-5E6744A08108}"/>
            </a:ext>
          </a:extLst>
        </xdr:cNvPr>
        <xdr:cNvSpPr/>
      </xdr:nvSpPr>
      <xdr:spPr>
        <a:xfrm>
          <a:off x="13887450" y="137902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80555</xdr:rowOff>
    </xdr:from>
    <xdr:to>
      <xdr:col>85</xdr:col>
      <xdr:colOff>127000</xdr:colOff>
      <xdr:row>85</xdr:row>
      <xdr:rowOff>95250</xdr:rowOff>
    </xdr:to>
    <xdr:cxnSp macro="">
      <xdr:nvCxnSpPr>
        <xdr:cNvPr id="761" name="直線コネクタ 760">
          <a:extLst>
            <a:ext uri="{FF2B5EF4-FFF2-40B4-BE49-F238E27FC236}">
              <a16:creationId xmlns:a16="http://schemas.microsoft.com/office/drawing/2014/main" id="{60F1E239-F134-4D2C-A7C0-70A8E34ED0CB}"/>
            </a:ext>
          </a:extLst>
        </xdr:cNvPr>
        <xdr:cNvCxnSpPr/>
      </xdr:nvCxnSpPr>
      <xdr:spPr>
        <a:xfrm>
          <a:off x="13935075" y="13847355"/>
          <a:ext cx="762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13426</xdr:rowOff>
    </xdr:from>
    <xdr:to>
      <xdr:col>76</xdr:col>
      <xdr:colOff>165100</xdr:colOff>
      <xdr:row>85</xdr:row>
      <xdr:rowOff>115026</xdr:rowOff>
    </xdr:to>
    <xdr:sp macro="" textlink="">
      <xdr:nvSpPr>
        <xdr:cNvPr id="762" name="楕円 761">
          <a:extLst>
            <a:ext uri="{FF2B5EF4-FFF2-40B4-BE49-F238E27FC236}">
              <a16:creationId xmlns:a16="http://schemas.microsoft.com/office/drawing/2014/main" id="{1025DAE2-2A13-4CFA-96F3-100FCBB77A4A}"/>
            </a:ext>
          </a:extLst>
        </xdr:cNvPr>
        <xdr:cNvSpPr/>
      </xdr:nvSpPr>
      <xdr:spPr>
        <a:xfrm>
          <a:off x="13096875" y="137738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64226</xdr:rowOff>
    </xdr:from>
    <xdr:to>
      <xdr:col>81</xdr:col>
      <xdr:colOff>50800</xdr:colOff>
      <xdr:row>85</xdr:row>
      <xdr:rowOff>80555</xdr:rowOff>
    </xdr:to>
    <xdr:cxnSp macro="">
      <xdr:nvCxnSpPr>
        <xdr:cNvPr id="763" name="直線コネクタ 762">
          <a:extLst>
            <a:ext uri="{FF2B5EF4-FFF2-40B4-BE49-F238E27FC236}">
              <a16:creationId xmlns:a16="http://schemas.microsoft.com/office/drawing/2014/main" id="{A292F0F2-1BC1-4BA4-97D5-FA576B281B72}"/>
            </a:ext>
          </a:extLst>
        </xdr:cNvPr>
        <xdr:cNvCxnSpPr/>
      </xdr:nvCxnSpPr>
      <xdr:spPr>
        <a:xfrm>
          <a:off x="13144500" y="13831026"/>
          <a:ext cx="7905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82006</xdr:rowOff>
    </xdr:from>
    <xdr:to>
      <xdr:col>72</xdr:col>
      <xdr:colOff>38100</xdr:colOff>
      <xdr:row>87</xdr:row>
      <xdr:rowOff>12156</xdr:rowOff>
    </xdr:to>
    <xdr:sp macro="" textlink="">
      <xdr:nvSpPr>
        <xdr:cNvPr id="764" name="楕円 763">
          <a:extLst>
            <a:ext uri="{FF2B5EF4-FFF2-40B4-BE49-F238E27FC236}">
              <a16:creationId xmlns:a16="http://schemas.microsoft.com/office/drawing/2014/main" id="{06D48F39-44A3-4325-9F52-B407E82585C0}"/>
            </a:ext>
          </a:extLst>
        </xdr:cNvPr>
        <xdr:cNvSpPr/>
      </xdr:nvSpPr>
      <xdr:spPr>
        <a:xfrm>
          <a:off x="12296775" y="1401073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64226</xdr:rowOff>
    </xdr:from>
    <xdr:to>
      <xdr:col>76</xdr:col>
      <xdr:colOff>114300</xdr:colOff>
      <xdr:row>86</xdr:row>
      <xdr:rowOff>132806</xdr:rowOff>
    </xdr:to>
    <xdr:cxnSp macro="">
      <xdr:nvCxnSpPr>
        <xdr:cNvPr id="765" name="直線コネクタ 764">
          <a:extLst>
            <a:ext uri="{FF2B5EF4-FFF2-40B4-BE49-F238E27FC236}">
              <a16:creationId xmlns:a16="http://schemas.microsoft.com/office/drawing/2014/main" id="{ECA6DB5F-7D6B-4FEA-A5D5-3E09958F78B0}"/>
            </a:ext>
          </a:extLst>
        </xdr:cNvPr>
        <xdr:cNvCxnSpPr/>
      </xdr:nvCxnSpPr>
      <xdr:spPr>
        <a:xfrm flipV="1">
          <a:off x="12344400" y="13831026"/>
          <a:ext cx="800100" cy="2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766" name="n_1aveValue【児童館】&#10;有形固定資産減価償却率">
          <a:extLst>
            <a:ext uri="{FF2B5EF4-FFF2-40B4-BE49-F238E27FC236}">
              <a16:creationId xmlns:a16="http://schemas.microsoft.com/office/drawing/2014/main" id="{78A48B9E-8BAE-4DD2-91AE-595832D06C83}"/>
            </a:ext>
          </a:extLst>
        </xdr:cNvPr>
        <xdr:cNvSpPr txBox="1"/>
      </xdr:nvSpPr>
      <xdr:spPr>
        <a:xfrm>
          <a:off x="13745219" y="1321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7" name="n_2aveValue【児童館】&#10;有形固定資産減価償却率">
          <a:extLst>
            <a:ext uri="{FF2B5EF4-FFF2-40B4-BE49-F238E27FC236}">
              <a16:creationId xmlns:a16="http://schemas.microsoft.com/office/drawing/2014/main" id="{381322F5-0A26-482E-83B7-04A2022CC593}"/>
            </a:ext>
          </a:extLst>
        </xdr:cNvPr>
        <xdr:cNvSpPr txBox="1"/>
      </xdr:nvSpPr>
      <xdr:spPr>
        <a:xfrm>
          <a:off x="12964169" y="1317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68" name="n_3aveValue【児童館】&#10;有形固定資産減価償却率">
          <a:extLst>
            <a:ext uri="{FF2B5EF4-FFF2-40B4-BE49-F238E27FC236}">
              <a16:creationId xmlns:a16="http://schemas.microsoft.com/office/drawing/2014/main" id="{5C62EAE2-D2D6-4BA8-8E0A-151B382E2AE5}"/>
            </a:ext>
          </a:extLst>
        </xdr:cNvPr>
        <xdr:cNvSpPr txBox="1"/>
      </xdr:nvSpPr>
      <xdr:spPr>
        <a:xfrm>
          <a:off x="12164069" y="1317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69" name="n_4aveValue【児童館】&#10;有形固定資産減価償却率">
          <a:extLst>
            <a:ext uri="{FF2B5EF4-FFF2-40B4-BE49-F238E27FC236}">
              <a16:creationId xmlns:a16="http://schemas.microsoft.com/office/drawing/2014/main" id="{0245D92D-6FAD-4D5D-A77B-A337CC192480}"/>
            </a:ext>
          </a:extLst>
        </xdr:cNvPr>
        <xdr:cNvSpPr txBox="1"/>
      </xdr:nvSpPr>
      <xdr:spPr>
        <a:xfrm>
          <a:off x="11354444" y="1313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122482</xdr:rowOff>
    </xdr:from>
    <xdr:ext cx="405111" cy="259045"/>
    <xdr:sp macro="" textlink="">
      <xdr:nvSpPr>
        <xdr:cNvPr id="770" name="n_1mainValue【児童館】&#10;有形固定資産減価償却率">
          <a:extLst>
            <a:ext uri="{FF2B5EF4-FFF2-40B4-BE49-F238E27FC236}">
              <a16:creationId xmlns:a16="http://schemas.microsoft.com/office/drawing/2014/main" id="{09C359A7-F84E-47E1-BDA4-00C300DB3647}"/>
            </a:ext>
          </a:extLst>
        </xdr:cNvPr>
        <xdr:cNvSpPr txBox="1"/>
      </xdr:nvSpPr>
      <xdr:spPr>
        <a:xfrm>
          <a:off x="13745219" y="1388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106153</xdr:rowOff>
    </xdr:from>
    <xdr:ext cx="405111" cy="259045"/>
    <xdr:sp macro="" textlink="">
      <xdr:nvSpPr>
        <xdr:cNvPr id="771" name="n_2mainValue【児童館】&#10;有形固定資産減価償却率">
          <a:extLst>
            <a:ext uri="{FF2B5EF4-FFF2-40B4-BE49-F238E27FC236}">
              <a16:creationId xmlns:a16="http://schemas.microsoft.com/office/drawing/2014/main" id="{2CEFF51C-40FB-4381-ADF0-A89CDC605D5D}"/>
            </a:ext>
          </a:extLst>
        </xdr:cNvPr>
        <xdr:cNvSpPr txBox="1"/>
      </xdr:nvSpPr>
      <xdr:spPr>
        <a:xfrm>
          <a:off x="12964169" y="138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3283</xdr:rowOff>
    </xdr:from>
    <xdr:ext cx="405111" cy="259045"/>
    <xdr:sp macro="" textlink="">
      <xdr:nvSpPr>
        <xdr:cNvPr id="772" name="n_3mainValue【児童館】&#10;有形固定資産減価償却率">
          <a:extLst>
            <a:ext uri="{FF2B5EF4-FFF2-40B4-BE49-F238E27FC236}">
              <a16:creationId xmlns:a16="http://schemas.microsoft.com/office/drawing/2014/main" id="{A974798E-9295-4864-8AAC-8391833BE6FE}"/>
            </a:ext>
          </a:extLst>
        </xdr:cNvPr>
        <xdr:cNvSpPr txBox="1"/>
      </xdr:nvSpPr>
      <xdr:spPr>
        <a:xfrm>
          <a:off x="12164069" y="14093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283E0839-EE40-43F2-A1B9-28AA2C300733}"/>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7364FCB5-D7C8-4C82-ADE8-A28EA254D9E9}"/>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EC3B38E4-E73C-41E2-80C7-FA43ABACB76A}"/>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268EE716-7CEF-4EB1-BADD-411B043A29A5}"/>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288366E-C00B-4411-8B10-EEC2DC71FE77}"/>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74AE923F-9160-47F1-AC3F-3ADF16987BBD}"/>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2DC93CB-89AC-42CD-8784-5876CA76838D}"/>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7FCE9728-92E3-41F5-9A4B-0CC4230B49D1}"/>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298B996B-9C7A-4DE0-A9A0-7A0E8B5FD214}"/>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084025F6-8AD0-4CB5-A215-8EAF9C631D97}"/>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4654A7AE-3075-439F-9D39-9D73C1074B4A}"/>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18BC5A70-7A0C-4B90-967C-2B8036C4C75B}"/>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E268C7B0-365C-47EA-8632-00450160F7AD}"/>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6731C799-085C-4994-9DC5-D6EBEFA74D9A}"/>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9C3BA982-5DA7-41BA-A5E3-CDA1482C583C}"/>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F2E59C60-1413-405A-BF8C-1E1AE279513F}"/>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3805CD1F-059D-4A06-94E8-768641F582E0}"/>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C7CF2519-2CF6-42C7-94FF-CBD612163B87}"/>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96069098-0E6F-46AA-8A54-D1C3E5F205A8}"/>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2CD43EAB-7B71-4AED-BDF8-A1A557B00E25}"/>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BE4B389B-D18B-4282-A9BC-186BCFCAF29A}"/>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96E9954D-66C1-446F-A15E-3445D7350148}"/>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96526B5-54CD-469D-B161-F4F44C8BAC1E}"/>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425DFEEA-F85A-4833-80B0-55E74A062442}"/>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ACDDA086-C996-440C-A80B-6F550705300E}"/>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98" name="直線コネクタ 797">
          <a:extLst>
            <a:ext uri="{FF2B5EF4-FFF2-40B4-BE49-F238E27FC236}">
              <a16:creationId xmlns:a16="http://schemas.microsoft.com/office/drawing/2014/main" id="{E8BABE97-6265-469A-B843-116313BAB9E1}"/>
            </a:ext>
          </a:extLst>
        </xdr:cNvPr>
        <xdr:cNvCxnSpPr/>
      </xdr:nvCxnSpPr>
      <xdr:spPr>
        <a:xfrm flipV="1">
          <a:off x="19954239" y="12563475"/>
          <a:ext cx="0" cy="144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99" name="【児童館】&#10;一人当たり面積最小値テキスト">
          <a:extLst>
            <a:ext uri="{FF2B5EF4-FFF2-40B4-BE49-F238E27FC236}">
              <a16:creationId xmlns:a16="http://schemas.microsoft.com/office/drawing/2014/main" id="{F0B5A431-D173-4355-8290-275F2C76F9E9}"/>
            </a:ext>
          </a:extLst>
        </xdr:cNvPr>
        <xdr:cNvSpPr txBox="1"/>
      </xdr:nvSpPr>
      <xdr:spPr>
        <a:xfrm>
          <a:off x="19992975" y="140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0" name="直線コネクタ 799">
          <a:extLst>
            <a:ext uri="{FF2B5EF4-FFF2-40B4-BE49-F238E27FC236}">
              <a16:creationId xmlns:a16="http://schemas.microsoft.com/office/drawing/2014/main" id="{F16D4620-38FF-4EA7-829F-8C2AEBF55417}"/>
            </a:ext>
          </a:extLst>
        </xdr:cNvPr>
        <xdr:cNvCxnSpPr/>
      </xdr:nvCxnSpPr>
      <xdr:spPr>
        <a:xfrm>
          <a:off x="19878675" y="140094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1" name="【児童館】&#10;一人当たり面積最大値テキスト">
          <a:extLst>
            <a:ext uri="{FF2B5EF4-FFF2-40B4-BE49-F238E27FC236}">
              <a16:creationId xmlns:a16="http://schemas.microsoft.com/office/drawing/2014/main" id="{CFD30345-BABB-40C3-B682-BA8D71CBEC88}"/>
            </a:ext>
          </a:extLst>
        </xdr:cNvPr>
        <xdr:cNvSpPr txBox="1"/>
      </xdr:nvSpPr>
      <xdr:spPr>
        <a:xfrm>
          <a:off x="19992975" y="1235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2" name="直線コネクタ 801">
          <a:extLst>
            <a:ext uri="{FF2B5EF4-FFF2-40B4-BE49-F238E27FC236}">
              <a16:creationId xmlns:a16="http://schemas.microsoft.com/office/drawing/2014/main" id="{B6630D95-5BDE-47A5-A951-7FA873D423ED}"/>
            </a:ext>
          </a:extLst>
        </xdr:cNvPr>
        <xdr:cNvCxnSpPr/>
      </xdr:nvCxnSpPr>
      <xdr:spPr>
        <a:xfrm>
          <a:off x="19878675" y="12563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3" name="【児童館】&#10;一人当たり面積平均値テキスト">
          <a:extLst>
            <a:ext uri="{FF2B5EF4-FFF2-40B4-BE49-F238E27FC236}">
              <a16:creationId xmlns:a16="http://schemas.microsoft.com/office/drawing/2014/main" id="{01F520F9-EDCA-43D9-9FA7-3DA545EA809C}"/>
            </a:ext>
          </a:extLst>
        </xdr:cNvPr>
        <xdr:cNvSpPr txBox="1"/>
      </xdr:nvSpPr>
      <xdr:spPr>
        <a:xfrm>
          <a:off x="19992975" y="13381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4" name="フローチャート: 判断 803">
          <a:extLst>
            <a:ext uri="{FF2B5EF4-FFF2-40B4-BE49-F238E27FC236}">
              <a16:creationId xmlns:a16="http://schemas.microsoft.com/office/drawing/2014/main" id="{15DE91F4-177E-4500-9FCA-78C4A688051D}"/>
            </a:ext>
          </a:extLst>
        </xdr:cNvPr>
        <xdr:cNvSpPr/>
      </xdr:nvSpPr>
      <xdr:spPr>
        <a:xfrm>
          <a:off x="19897725" y="135168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05" name="フローチャート: 判断 804">
          <a:extLst>
            <a:ext uri="{FF2B5EF4-FFF2-40B4-BE49-F238E27FC236}">
              <a16:creationId xmlns:a16="http://schemas.microsoft.com/office/drawing/2014/main" id="{4C937E13-6039-4226-980E-B71E0AB4E251}"/>
            </a:ext>
          </a:extLst>
        </xdr:cNvPr>
        <xdr:cNvSpPr/>
      </xdr:nvSpPr>
      <xdr:spPr>
        <a:xfrm>
          <a:off x="19154775" y="135463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806" name="フローチャート: 判断 805">
          <a:extLst>
            <a:ext uri="{FF2B5EF4-FFF2-40B4-BE49-F238E27FC236}">
              <a16:creationId xmlns:a16="http://schemas.microsoft.com/office/drawing/2014/main" id="{18CC9611-AA6D-497E-A263-C3A706DB2C18}"/>
            </a:ext>
          </a:extLst>
        </xdr:cNvPr>
        <xdr:cNvSpPr/>
      </xdr:nvSpPr>
      <xdr:spPr>
        <a:xfrm>
          <a:off x="18345150" y="136085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07" name="フローチャート: 判断 806">
          <a:extLst>
            <a:ext uri="{FF2B5EF4-FFF2-40B4-BE49-F238E27FC236}">
              <a16:creationId xmlns:a16="http://schemas.microsoft.com/office/drawing/2014/main" id="{8AC83B76-A55F-4978-B41A-A2D88A23E98F}"/>
            </a:ext>
          </a:extLst>
        </xdr:cNvPr>
        <xdr:cNvSpPr/>
      </xdr:nvSpPr>
      <xdr:spPr>
        <a:xfrm>
          <a:off x="17554575" y="1362165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08" name="フローチャート: 判断 807">
          <a:extLst>
            <a:ext uri="{FF2B5EF4-FFF2-40B4-BE49-F238E27FC236}">
              <a16:creationId xmlns:a16="http://schemas.microsoft.com/office/drawing/2014/main" id="{5A10BBAA-F217-493E-BF22-2EA7AF9CA41B}"/>
            </a:ext>
          </a:extLst>
        </xdr:cNvPr>
        <xdr:cNvSpPr/>
      </xdr:nvSpPr>
      <xdr:spPr>
        <a:xfrm>
          <a:off x="16754475" y="136216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2634F952-DAC6-4475-8E15-B58FE8C11214}"/>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69168D8-9D20-4F16-BB46-77BF4993EE16}"/>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5E973B2-85EF-4785-803B-F82C6B203506}"/>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338B1BB-2B51-4CC7-8C10-D425E0FEFC4D}"/>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B6246E6-002D-47DA-92D9-118D65DE4033}"/>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14" name="楕円 813">
          <a:extLst>
            <a:ext uri="{FF2B5EF4-FFF2-40B4-BE49-F238E27FC236}">
              <a16:creationId xmlns:a16="http://schemas.microsoft.com/office/drawing/2014/main" id="{E8E3BAF5-1F50-4F10-BB3C-4B04430DBCF9}"/>
            </a:ext>
          </a:extLst>
        </xdr:cNvPr>
        <xdr:cNvSpPr/>
      </xdr:nvSpPr>
      <xdr:spPr>
        <a:xfrm>
          <a:off x="19897725" y="139455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15" name="【児童館】&#10;一人当たり面積該当値テキスト">
          <a:extLst>
            <a:ext uri="{FF2B5EF4-FFF2-40B4-BE49-F238E27FC236}">
              <a16:creationId xmlns:a16="http://schemas.microsoft.com/office/drawing/2014/main" id="{8B4E0391-A946-4C98-A626-0EA4B468C870}"/>
            </a:ext>
          </a:extLst>
        </xdr:cNvPr>
        <xdr:cNvSpPr txBox="1"/>
      </xdr:nvSpPr>
      <xdr:spPr>
        <a:xfrm>
          <a:off x="19992975" y="1386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16" name="楕円 815">
          <a:extLst>
            <a:ext uri="{FF2B5EF4-FFF2-40B4-BE49-F238E27FC236}">
              <a16:creationId xmlns:a16="http://schemas.microsoft.com/office/drawing/2014/main" id="{BB8E5F3E-E3A1-4D90-8A70-B019C9FE2A4F}"/>
            </a:ext>
          </a:extLst>
        </xdr:cNvPr>
        <xdr:cNvSpPr/>
      </xdr:nvSpPr>
      <xdr:spPr>
        <a:xfrm>
          <a:off x="19154775" y="139455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17" name="直線コネクタ 816">
          <a:extLst>
            <a:ext uri="{FF2B5EF4-FFF2-40B4-BE49-F238E27FC236}">
              <a16:creationId xmlns:a16="http://schemas.microsoft.com/office/drawing/2014/main" id="{1BF4D70D-E921-4A70-8709-F0113468241E}"/>
            </a:ext>
          </a:extLst>
        </xdr:cNvPr>
        <xdr:cNvCxnSpPr/>
      </xdr:nvCxnSpPr>
      <xdr:spPr>
        <a:xfrm>
          <a:off x="19202400" y="1399313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36286</xdr:rowOff>
    </xdr:from>
    <xdr:to>
      <xdr:col>107</xdr:col>
      <xdr:colOff>101600</xdr:colOff>
      <xdr:row>86</xdr:row>
      <xdr:rowOff>137886</xdr:rowOff>
    </xdr:to>
    <xdr:sp macro="" textlink="">
      <xdr:nvSpPr>
        <xdr:cNvPr id="818" name="楕円 817">
          <a:extLst>
            <a:ext uri="{FF2B5EF4-FFF2-40B4-BE49-F238E27FC236}">
              <a16:creationId xmlns:a16="http://schemas.microsoft.com/office/drawing/2014/main" id="{1A685834-623C-4B35-B3E9-9C2DB32D69CB}"/>
            </a:ext>
          </a:extLst>
        </xdr:cNvPr>
        <xdr:cNvSpPr/>
      </xdr:nvSpPr>
      <xdr:spPr>
        <a:xfrm>
          <a:off x="18345150" y="139618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87086</xdr:rowOff>
    </xdr:to>
    <xdr:cxnSp macro="">
      <xdr:nvCxnSpPr>
        <xdr:cNvPr id="819" name="直線コネクタ 818">
          <a:extLst>
            <a:ext uri="{FF2B5EF4-FFF2-40B4-BE49-F238E27FC236}">
              <a16:creationId xmlns:a16="http://schemas.microsoft.com/office/drawing/2014/main" id="{358DBA21-82CD-44A5-BA81-1DFF4E2EDB4C}"/>
            </a:ext>
          </a:extLst>
        </xdr:cNvPr>
        <xdr:cNvCxnSpPr/>
      </xdr:nvCxnSpPr>
      <xdr:spPr>
        <a:xfrm flipV="1">
          <a:off x="18392775" y="13993132"/>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36286</xdr:rowOff>
    </xdr:from>
    <xdr:to>
      <xdr:col>102</xdr:col>
      <xdr:colOff>165100</xdr:colOff>
      <xdr:row>86</xdr:row>
      <xdr:rowOff>137886</xdr:rowOff>
    </xdr:to>
    <xdr:sp macro="" textlink="">
      <xdr:nvSpPr>
        <xdr:cNvPr id="820" name="楕円 819">
          <a:extLst>
            <a:ext uri="{FF2B5EF4-FFF2-40B4-BE49-F238E27FC236}">
              <a16:creationId xmlns:a16="http://schemas.microsoft.com/office/drawing/2014/main" id="{E78ED8F3-34EA-43A0-A99E-C36E4769135C}"/>
            </a:ext>
          </a:extLst>
        </xdr:cNvPr>
        <xdr:cNvSpPr/>
      </xdr:nvSpPr>
      <xdr:spPr>
        <a:xfrm>
          <a:off x="17554575" y="139618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87086</xdr:rowOff>
    </xdr:to>
    <xdr:cxnSp macro="">
      <xdr:nvCxnSpPr>
        <xdr:cNvPr id="821" name="直線コネクタ 820">
          <a:extLst>
            <a:ext uri="{FF2B5EF4-FFF2-40B4-BE49-F238E27FC236}">
              <a16:creationId xmlns:a16="http://schemas.microsoft.com/office/drawing/2014/main" id="{B7EC33B9-1AD2-40FF-8B3A-88F1C8908AF1}"/>
            </a:ext>
          </a:extLst>
        </xdr:cNvPr>
        <xdr:cNvCxnSpPr/>
      </xdr:nvCxnSpPr>
      <xdr:spPr>
        <a:xfrm>
          <a:off x="17602200" y="1400946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22" name="n_1aveValue【児童館】&#10;一人当たり面積">
          <a:extLst>
            <a:ext uri="{FF2B5EF4-FFF2-40B4-BE49-F238E27FC236}">
              <a16:creationId xmlns:a16="http://schemas.microsoft.com/office/drawing/2014/main" id="{CA65534B-8FDA-4ADB-9C52-8D1013618AE5}"/>
            </a:ext>
          </a:extLst>
        </xdr:cNvPr>
        <xdr:cNvSpPr txBox="1"/>
      </xdr:nvSpPr>
      <xdr:spPr>
        <a:xfrm>
          <a:off x="18983402" y="1333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823" name="n_2aveValue【児童館】&#10;一人当たり面積">
          <a:extLst>
            <a:ext uri="{FF2B5EF4-FFF2-40B4-BE49-F238E27FC236}">
              <a16:creationId xmlns:a16="http://schemas.microsoft.com/office/drawing/2014/main" id="{5677E5E8-9E68-4B55-ACC7-33C45A489390}"/>
            </a:ext>
          </a:extLst>
        </xdr:cNvPr>
        <xdr:cNvSpPr txBox="1"/>
      </xdr:nvSpPr>
      <xdr:spPr>
        <a:xfrm>
          <a:off x="18183302" y="134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4" name="n_3aveValue【児童館】&#10;一人当たり面積">
          <a:extLst>
            <a:ext uri="{FF2B5EF4-FFF2-40B4-BE49-F238E27FC236}">
              <a16:creationId xmlns:a16="http://schemas.microsoft.com/office/drawing/2014/main" id="{DAB9534E-BD0C-4C23-8EBA-20A371AA4E83}"/>
            </a:ext>
          </a:extLst>
        </xdr:cNvPr>
        <xdr:cNvSpPr txBox="1"/>
      </xdr:nvSpPr>
      <xdr:spPr>
        <a:xfrm>
          <a:off x="17383202" y="1341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25" name="n_4aveValue【児童館】&#10;一人当たり面積">
          <a:extLst>
            <a:ext uri="{FF2B5EF4-FFF2-40B4-BE49-F238E27FC236}">
              <a16:creationId xmlns:a16="http://schemas.microsoft.com/office/drawing/2014/main" id="{F8F7AFBB-B2C6-410B-8D5E-DB66CDAB54AA}"/>
            </a:ext>
          </a:extLst>
        </xdr:cNvPr>
        <xdr:cNvSpPr txBox="1"/>
      </xdr:nvSpPr>
      <xdr:spPr>
        <a:xfrm>
          <a:off x="16592627" y="1341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26" name="n_1mainValue【児童館】&#10;一人当たり面積">
          <a:extLst>
            <a:ext uri="{FF2B5EF4-FFF2-40B4-BE49-F238E27FC236}">
              <a16:creationId xmlns:a16="http://schemas.microsoft.com/office/drawing/2014/main" id="{371B4E1A-C8EE-4846-80E0-971C1B9809BA}"/>
            </a:ext>
          </a:extLst>
        </xdr:cNvPr>
        <xdr:cNvSpPr txBox="1"/>
      </xdr:nvSpPr>
      <xdr:spPr>
        <a:xfrm>
          <a:off x="18983402" y="1403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827" name="n_2mainValue【児童館】&#10;一人当たり面積">
          <a:extLst>
            <a:ext uri="{FF2B5EF4-FFF2-40B4-BE49-F238E27FC236}">
              <a16:creationId xmlns:a16="http://schemas.microsoft.com/office/drawing/2014/main" id="{919CC434-A50E-4006-B850-675C93364641}"/>
            </a:ext>
          </a:extLst>
        </xdr:cNvPr>
        <xdr:cNvSpPr txBox="1"/>
      </xdr:nvSpPr>
      <xdr:spPr>
        <a:xfrm>
          <a:off x="18183302" y="1405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129013</xdr:rowOff>
    </xdr:from>
    <xdr:ext cx="469744" cy="259045"/>
    <xdr:sp macro="" textlink="">
      <xdr:nvSpPr>
        <xdr:cNvPr id="828" name="n_3mainValue【児童館】&#10;一人当たり面積">
          <a:extLst>
            <a:ext uri="{FF2B5EF4-FFF2-40B4-BE49-F238E27FC236}">
              <a16:creationId xmlns:a16="http://schemas.microsoft.com/office/drawing/2014/main" id="{524EFCBE-B9EF-4298-8485-5CDB1548A57A}"/>
            </a:ext>
          </a:extLst>
        </xdr:cNvPr>
        <xdr:cNvSpPr txBox="1"/>
      </xdr:nvSpPr>
      <xdr:spPr>
        <a:xfrm>
          <a:off x="17383202" y="1405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F8FE29F6-5C1C-4219-8FFD-41CF10EB64BD}"/>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6195DA3F-727E-48AC-B72A-104FE8542B7B}"/>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BBC66CEA-C2E9-476D-82CF-D15D0D97E43C}"/>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377ED11B-219A-466B-81A6-F233C19910DD}"/>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8D377C0D-D4B3-4567-A8B6-E8B2CD4FE1A8}"/>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54D2BD89-E91D-48E6-96FB-48DDB8AFA1B9}"/>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BBFFBBE7-E50D-48BA-BD35-B7DE98DE0C60}"/>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924ED98B-E36D-446A-A053-421D82860E1C}"/>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53A82E44-C726-4A38-A3A0-07CDC702EB2B}"/>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F625A879-A592-4C5C-B778-44BE312A2336}"/>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79160757-5757-4D71-8D24-8006A9BF8931}"/>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0" name="直線コネクタ 839">
          <a:extLst>
            <a:ext uri="{FF2B5EF4-FFF2-40B4-BE49-F238E27FC236}">
              <a16:creationId xmlns:a16="http://schemas.microsoft.com/office/drawing/2014/main" id="{B7834C17-AE39-45CC-A47A-B3F478ADA184}"/>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1" name="テキスト ボックス 840">
          <a:extLst>
            <a:ext uri="{FF2B5EF4-FFF2-40B4-BE49-F238E27FC236}">
              <a16:creationId xmlns:a16="http://schemas.microsoft.com/office/drawing/2014/main" id="{02F07C16-7EB9-404D-983D-F593531621CB}"/>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2" name="直線コネクタ 841">
          <a:extLst>
            <a:ext uri="{FF2B5EF4-FFF2-40B4-BE49-F238E27FC236}">
              <a16:creationId xmlns:a16="http://schemas.microsoft.com/office/drawing/2014/main" id="{878C0694-7331-4B7D-8BE7-01C1F500B498}"/>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3" name="テキスト ボックス 842">
          <a:extLst>
            <a:ext uri="{FF2B5EF4-FFF2-40B4-BE49-F238E27FC236}">
              <a16:creationId xmlns:a16="http://schemas.microsoft.com/office/drawing/2014/main" id="{0B12B257-9CDC-48CF-83D3-561709F7A9D2}"/>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4" name="直線コネクタ 843">
          <a:extLst>
            <a:ext uri="{FF2B5EF4-FFF2-40B4-BE49-F238E27FC236}">
              <a16:creationId xmlns:a16="http://schemas.microsoft.com/office/drawing/2014/main" id="{59BD2F0F-7315-4B11-8064-087B0F8BDE36}"/>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5" name="テキスト ボックス 844">
          <a:extLst>
            <a:ext uri="{FF2B5EF4-FFF2-40B4-BE49-F238E27FC236}">
              <a16:creationId xmlns:a16="http://schemas.microsoft.com/office/drawing/2014/main" id="{7886DD3D-178E-46F5-8A84-FA7D75E14EEA}"/>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6" name="直線コネクタ 845">
          <a:extLst>
            <a:ext uri="{FF2B5EF4-FFF2-40B4-BE49-F238E27FC236}">
              <a16:creationId xmlns:a16="http://schemas.microsoft.com/office/drawing/2014/main" id="{FDC76406-47CB-4769-BB15-12A3DAE64BF9}"/>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7" name="テキスト ボックス 846">
          <a:extLst>
            <a:ext uri="{FF2B5EF4-FFF2-40B4-BE49-F238E27FC236}">
              <a16:creationId xmlns:a16="http://schemas.microsoft.com/office/drawing/2014/main" id="{5025F108-FA8F-4034-8D69-872C00FDA54A}"/>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8" name="直線コネクタ 847">
          <a:extLst>
            <a:ext uri="{FF2B5EF4-FFF2-40B4-BE49-F238E27FC236}">
              <a16:creationId xmlns:a16="http://schemas.microsoft.com/office/drawing/2014/main" id="{3D9CE71B-DDC1-4D34-91D3-94F73A26F63F}"/>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9" name="テキスト ボックス 848">
          <a:extLst>
            <a:ext uri="{FF2B5EF4-FFF2-40B4-BE49-F238E27FC236}">
              <a16:creationId xmlns:a16="http://schemas.microsoft.com/office/drawing/2014/main" id="{CECE3C6A-C36E-4699-8FD8-950EE9D8CF92}"/>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F33333D8-EC50-4FD5-A6A4-B648F2B45B48}"/>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1" name="テキスト ボックス 850">
          <a:extLst>
            <a:ext uri="{FF2B5EF4-FFF2-40B4-BE49-F238E27FC236}">
              <a16:creationId xmlns:a16="http://schemas.microsoft.com/office/drawing/2014/main" id="{B2D0C572-7FFD-444B-BC7E-8AD919499F47}"/>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D501F164-95C7-44B0-B1E0-55828B4A8A00}"/>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853" name="直線コネクタ 852">
          <a:extLst>
            <a:ext uri="{FF2B5EF4-FFF2-40B4-BE49-F238E27FC236}">
              <a16:creationId xmlns:a16="http://schemas.microsoft.com/office/drawing/2014/main" id="{74C5DAC6-F84E-4A48-B7D1-3DAC6E5DCF3A}"/>
            </a:ext>
          </a:extLst>
        </xdr:cNvPr>
        <xdr:cNvCxnSpPr/>
      </xdr:nvCxnSpPr>
      <xdr:spPr>
        <a:xfrm flipV="1">
          <a:off x="14696439" y="16115664"/>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854" name="【公民館】&#10;有形固定資産減価償却率最小値テキスト">
          <a:extLst>
            <a:ext uri="{FF2B5EF4-FFF2-40B4-BE49-F238E27FC236}">
              <a16:creationId xmlns:a16="http://schemas.microsoft.com/office/drawing/2014/main" id="{CBEDFD31-0071-432F-ACDF-A43D752A98C3}"/>
            </a:ext>
          </a:extLst>
        </xdr:cNvPr>
        <xdr:cNvSpPr txBox="1"/>
      </xdr:nvSpPr>
      <xdr:spPr>
        <a:xfrm>
          <a:off x="14735175" y="1754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855" name="直線コネクタ 854">
          <a:extLst>
            <a:ext uri="{FF2B5EF4-FFF2-40B4-BE49-F238E27FC236}">
              <a16:creationId xmlns:a16="http://schemas.microsoft.com/office/drawing/2014/main" id="{5B64EBD3-D7FF-422D-8B56-DC6B29019FEC}"/>
            </a:ext>
          </a:extLst>
        </xdr:cNvPr>
        <xdr:cNvCxnSpPr/>
      </xdr:nvCxnSpPr>
      <xdr:spPr>
        <a:xfrm>
          <a:off x="14611350" y="175380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56" name="【公民館】&#10;有形固定資産減価償却率最大値テキスト">
          <a:extLst>
            <a:ext uri="{FF2B5EF4-FFF2-40B4-BE49-F238E27FC236}">
              <a16:creationId xmlns:a16="http://schemas.microsoft.com/office/drawing/2014/main" id="{AE01D3E8-3BAD-4162-B5BA-FB3E2969E23F}"/>
            </a:ext>
          </a:extLst>
        </xdr:cNvPr>
        <xdr:cNvSpPr txBox="1"/>
      </xdr:nvSpPr>
      <xdr:spPr>
        <a:xfrm>
          <a:off x="14735175" y="1589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57" name="直線コネクタ 856">
          <a:extLst>
            <a:ext uri="{FF2B5EF4-FFF2-40B4-BE49-F238E27FC236}">
              <a16:creationId xmlns:a16="http://schemas.microsoft.com/office/drawing/2014/main" id="{4DB35118-8838-4912-82A7-FFF52E6B16F9}"/>
            </a:ext>
          </a:extLst>
        </xdr:cNvPr>
        <xdr:cNvCxnSpPr/>
      </xdr:nvCxnSpPr>
      <xdr:spPr>
        <a:xfrm>
          <a:off x="14611350" y="16115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51452</xdr:rowOff>
    </xdr:from>
    <xdr:ext cx="405111" cy="259045"/>
    <xdr:sp macro="" textlink="">
      <xdr:nvSpPr>
        <xdr:cNvPr id="858" name="【公民館】&#10;有形固定資産減価償却率平均値テキスト">
          <a:extLst>
            <a:ext uri="{FF2B5EF4-FFF2-40B4-BE49-F238E27FC236}">
              <a16:creationId xmlns:a16="http://schemas.microsoft.com/office/drawing/2014/main" id="{12857E8D-8CE5-4FEE-B96B-83070F0BA7C0}"/>
            </a:ext>
          </a:extLst>
        </xdr:cNvPr>
        <xdr:cNvSpPr txBox="1"/>
      </xdr:nvSpPr>
      <xdr:spPr>
        <a:xfrm>
          <a:off x="14735175" y="16888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859" name="フローチャート: 判断 858">
          <a:extLst>
            <a:ext uri="{FF2B5EF4-FFF2-40B4-BE49-F238E27FC236}">
              <a16:creationId xmlns:a16="http://schemas.microsoft.com/office/drawing/2014/main" id="{F80DCE6C-570B-4ECD-8C18-25AD6656025C}"/>
            </a:ext>
          </a:extLst>
        </xdr:cNvPr>
        <xdr:cNvSpPr/>
      </xdr:nvSpPr>
      <xdr:spPr>
        <a:xfrm>
          <a:off x="14649450" y="16913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860" name="フローチャート: 判断 859">
          <a:extLst>
            <a:ext uri="{FF2B5EF4-FFF2-40B4-BE49-F238E27FC236}">
              <a16:creationId xmlns:a16="http://schemas.microsoft.com/office/drawing/2014/main" id="{E3AF32B9-BCE2-413E-AF0A-E3443DDDB6F5}"/>
            </a:ext>
          </a:extLst>
        </xdr:cNvPr>
        <xdr:cNvSpPr/>
      </xdr:nvSpPr>
      <xdr:spPr>
        <a:xfrm>
          <a:off x="13887450" y="16894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61" name="フローチャート: 判断 860">
          <a:extLst>
            <a:ext uri="{FF2B5EF4-FFF2-40B4-BE49-F238E27FC236}">
              <a16:creationId xmlns:a16="http://schemas.microsoft.com/office/drawing/2014/main" id="{FB38F545-FD55-4331-83D3-0FF59A54294E}"/>
            </a:ext>
          </a:extLst>
        </xdr:cNvPr>
        <xdr:cNvSpPr/>
      </xdr:nvSpPr>
      <xdr:spPr>
        <a:xfrm>
          <a:off x="13096875" y="168478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2" name="フローチャート: 判断 861">
          <a:extLst>
            <a:ext uri="{FF2B5EF4-FFF2-40B4-BE49-F238E27FC236}">
              <a16:creationId xmlns:a16="http://schemas.microsoft.com/office/drawing/2014/main" id="{3DBF8D86-4277-4F35-AFF6-AFD89EC91122}"/>
            </a:ext>
          </a:extLst>
        </xdr:cNvPr>
        <xdr:cNvSpPr/>
      </xdr:nvSpPr>
      <xdr:spPr>
        <a:xfrm>
          <a:off x="12296775" y="16838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3" name="フローチャート: 判断 862">
          <a:extLst>
            <a:ext uri="{FF2B5EF4-FFF2-40B4-BE49-F238E27FC236}">
              <a16:creationId xmlns:a16="http://schemas.microsoft.com/office/drawing/2014/main" id="{C2B6E86C-D486-4AFB-8911-E05F49D9A75C}"/>
            </a:ext>
          </a:extLst>
        </xdr:cNvPr>
        <xdr:cNvSpPr/>
      </xdr:nvSpPr>
      <xdr:spPr>
        <a:xfrm>
          <a:off x="11487150" y="16849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9A83E125-3250-4D52-BE93-9ED978B3FAD1}"/>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4FED319B-E01A-48E3-AECA-7842BE39E2DC}"/>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258E7313-8184-4AC2-B7B5-9FCB93ED6DFF}"/>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B1F2A0C5-3BDE-4C6A-806B-A009A4E7BF16}"/>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EFE5187-0C45-4138-AC0B-AB6C946E340B}"/>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869" name="楕円 868">
          <a:extLst>
            <a:ext uri="{FF2B5EF4-FFF2-40B4-BE49-F238E27FC236}">
              <a16:creationId xmlns:a16="http://schemas.microsoft.com/office/drawing/2014/main" id="{4DC42D6B-9CBF-44FA-91F9-CB50B75F2018}"/>
            </a:ext>
          </a:extLst>
        </xdr:cNvPr>
        <xdr:cNvSpPr/>
      </xdr:nvSpPr>
      <xdr:spPr>
        <a:xfrm>
          <a:off x="14649450" y="16887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67327</xdr:rowOff>
    </xdr:from>
    <xdr:ext cx="405111" cy="259045"/>
    <xdr:sp macro="" textlink="">
      <xdr:nvSpPr>
        <xdr:cNvPr id="870" name="【公民館】&#10;有形固定資産減価償却率該当値テキスト">
          <a:extLst>
            <a:ext uri="{FF2B5EF4-FFF2-40B4-BE49-F238E27FC236}">
              <a16:creationId xmlns:a16="http://schemas.microsoft.com/office/drawing/2014/main" id="{7E13E37F-ECF9-4048-99E0-77E078767D0B}"/>
            </a:ext>
          </a:extLst>
        </xdr:cNvPr>
        <xdr:cNvSpPr txBox="1"/>
      </xdr:nvSpPr>
      <xdr:spPr>
        <a:xfrm>
          <a:off x="14735175" y="1674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xdr:rowOff>
    </xdr:from>
    <xdr:to>
      <xdr:col>81</xdr:col>
      <xdr:colOff>101600</xdr:colOff>
      <xdr:row>104</xdr:row>
      <xdr:rowOff>115570</xdr:rowOff>
    </xdr:to>
    <xdr:sp macro="" textlink="">
      <xdr:nvSpPr>
        <xdr:cNvPr id="871" name="楕円 870">
          <a:extLst>
            <a:ext uri="{FF2B5EF4-FFF2-40B4-BE49-F238E27FC236}">
              <a16:creationId xmlns:a16="http://schemas.microsoft.com/office/drawing/2014/main" id="{380347F0-0D66-497C-9AFD-07B0FA57D3E0}"/>
            </a:ext>
          </a:extLst>
        </xdr:cNvPr>
        <xdr:cNvSpPr/>
      </xdr:nvSpPr>
      <xdr:spPr>
        <a:xfrm>
          <a:off x="13887450" y="16850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64770</xdr:rowOff>
    </xdr:from>
    <xdr:to>
      <xdr:col>85</xdr:col>
      <xdr:colOff>127000</xdr:colOff>
      <xdr:row>104</xdr:row>
      <xdr:rowOff>95250</xdr:rowOff>
    </xdr:to>
    <xdr:cxnSp macro="">
      <xdr:nvCxnSpPr>
        <xdr:cNvPr id="872" name="直線コネクタ 871">
          <a:extLst>
            <a:ext uri="{FF2B5EF4-FFF2-40B4-BE49-F238E27FC236}">
              <a16:creationId xmlns:a16="http://schemas.microsoft.com/office/drawing/2014/main" id="{3662CA2F-3390-4B0D-B478-FFB0EAF0FAB0}"/>
            </a:ext>
          </a:extLst>
        </xdr:cNvPr>
        <xdr:cNvCxnSpPr/>
      </xdr:nvCxnSpPr>
      <xdr:spPr>
        <a:xfrm>
          <a:off x="13935075" y="16908145"/>
          <a:ext cx="762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160655</xdr:rowOff>
    </xdr:from>
    <xdr:to>
      <xdr:col>76</xdr:col>
      <xdr:colOff>165100</xdr:colOff>
      <xdr:row>104</xdr:row>
      <xdr:rowOff>90805</xdr:rowOff>
    </xdr:to>
    <xdr:sp macro="" textlink="">
      <xdr:nvSpPr>
        <xdr:cNvPr id="873" name="楕円 872">
          <a:extLst>
            <a:ext uri="{FF2B5EF4-FFF2-40B4-BE49-F238E27FC236}">
              <a16:creationId xmlns:a16="http://schemas.microsoft.com/office/drawing/2014/main" id="{E9C2E4F4-8119-4C7E-AB8C-0D7DE4C84228}"/>
            </a:ext>
          </a:extLst>
        </xdr:cNvPr>
        <xdr:cNvSpPr/>
      </xdr:nvSpPr>
      <xdr:spPr>
        <a:xfrm>
          <a:off x="13096875" y="168421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40005</xdr:rowOff>
    </xdr:from>
    <xdr:to>
      <xdr:col>81</xdr:col>
      <xdr:colOff>50800</xdr:colOff>
      <xdr:row>104</xdr:row>
      <xdr:rowOff>64770</xdr:rowOff>
    </xdr:to>
    <xdr:cxnSp macro="">
      <xdr:nvCxnSpPr>
        <xdr:cNvPr id="874" name="直線コネクタ 873">
          <a:extLst>
            <a:ext uri="{FF2B5EF4-FFF2-40B4-BE49-F238E27FC236}">
              <a16:creationId xmlns:a16="http://schemas.microsoft.com/office/drawing/2014/main" id="{FFC45D92-7A49-467F-84DA-3CCF64E47B16}"/>
            </a:ext>
          </a:extLst>
        </xdr:cNvPr>
        <xdr:cNvCxnSpPr/>
      </xdr:nvCxnSpPr>
      <xdr:spPr>
        <a:xfrm>
          <a:off x="13144500" y="16880205"/>
          <a:ext cx="7905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75" name="楕円 874">
          <a:extLst>
            <a:ext uri="{FF2B5EF4-FFF2-40B4-BE49-F238E27FC236}">
              <a16:creationId xmlns:a16="http://schemas.microsoft.com/office/drawing/2014/main" id="{751158A8-5B99-43B8-9ECE-34803CDD692A}"/>
            </a:ext>
          </a:extLst>
        </xdr:cNvPr>
        <xdr:cNvSpPr/>
      </xdr:nvSpPr>
      <xdr:spPr>
        <a:xfrm>
          <a:off x="12296775" y="168186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22861</xdr:rowOff>
    </xdr:from>
    <xdr:to>
      <xdr:col>76</xdr:col>
      <xdr:colOff>114300</xdr:colOff>
      <xdr:row>104</xdr:row>
      <xdr:rowOff>40005</xdr:rowOff>
    </xdr:to>
    <xdr:cxnSp macro="">
      <xdr:nvCxnSpPr>
        <xdr:cNvPr id="876" name="直線コネクタ 875">
          <a:extLst>
            <a:ext uri="{FF2B5EF4-FFF2-40B4-BE49-F238E27FC236}">
              <a16:creationId xmlns:a16="http://schemas.microsoft.com/office/drawing/2014/main" id="{6D5A6716-D238-46A9-BE31-E771645BF290}"/>
            </a:ext>
          </a:extLst>
        </xdr:cNvPr>
        <xdr:cNvCxnSpPr/>
      </xdr:nvCxnSpPr>
      <xdr:spPr>
        <a:xfrm>
          <a:off x="12344400" y="16866236"/>
          <a:ext cx="8001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59689</xdr:rowOff>
    </xdr:from>
    <xdr:to>
      <xdr:col>67</xdr:col>
      <xdr:colOff>101600</xdr:colOff>
      <xdr:row>103</xdr:row>
      <xdr:rowOff>161289</xdr:rowOff>
    </xdr:to>
    <xdr:sp macro="" textlink="">
      <xdr:nvSpPr>
        <xdr:cNvPr id="877" name="楕円 876">
          <a:extLst>
            <a:ext uri="{FF2B5EF4-FFF2-40B4-BE49-F238E27FC236}">
              <a16:creationId xmlns:a16="http://schemas.microsoft.com/office/drawing/2014/main" id="{CB5A4255-A660-4897-A119-73C692CF5432}"/>
            </a:ext>
          </a:extLst>
        </xdr:cNvPr>
        <xdr:cNvSpPr/>
      </xdr:nvSpPr>
      <xdr:spPr>
        <a:xfrm>
          <a:off x="11487150" y="167379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110489</xdr:rowOff>
    </xdr:from>
    <xdr:to>
      <xdr:col>71</xdr:col>
      <xdr:colOff>177800</xdr:colOff>
      <xdr:row>104</xdr:row>
      <xdr:rowOff>22861</xdr:rowOff>
    </xdr:to>
    <xdr:cxnSp macro="">
      <xdr:nvCxnSpPr>
        <xdr:cNvPr id="878" name="直線コネクタ 877">
          <a:extLst>
            <a:ext uri="{FF2B5EF4-FFF2-40B4-BE49-F238E27FC236}">
              <a16:creationId xmlns:a16="http://schemas.microsoft.com/office/drawing/2014/main" id="{2CA7F161-ACAD-4AAE-A914-5CDB71F6723D}"/>
            </a:ext>
          </a:extLst>
        </xdr:cNvPr>
        <xdr:cNvCxnSpPr/>
      </xdr:nvCxnSpPr>
      <xdr:spPr>
        <a:xfrm>
          <a:off x="11534775" y="16785589"/>
          <a:ext cx="809625" cy="8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146702</xdr:rowOff>
    </xdr:from>
    <xdr:ext cx="405111" cy="259045"/>
    <xdr:sp macro="" textlink="">
      <xdr:nvSpPr>
        <xdr:cNvPr id="879" name="n_1aveValue【公民館】&#10;有形固定資産減価償却率">
          <a:extLst>
            <a:ext uri="{FF2B5EF4-FFF2-40B4-BE49-F238E27FC236}">
              <a16:creationId xmlns:a16="http://schemas.microsoft.com/office/drawing/2014/main" id="{81EF9F04-2B44-4AA4-AA22-B460FCED4106}"/>
            </a:ext>
          </a:extLst>
        </xdr:cNvPr>
        <xdr:cNvSpPr txBox="1"/>
      </xdr:nvSpPr>
      <xdr:spPr>
        <a:xfrm>
          <a:off x="13745219"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97172</xdr:rowOff>
    </xdr:from>
    <xdr:ext cx="405111" cy="259045"/>
    <xdr:sp macro="" textlink="">
      <xdr:nvSpPr>
        <xdr:cNvPr id="880" name="n_2aveValue【公民館】&#10;有形固定資産減価償却率">
          <a:extLst>
            <a:ext uri="{FF2B5EF4-FFF2-40B4-BE49-F238E27FC236}">
              <a16:creationId xmlns:a16="http://schemas.microsoft.com/office/drawing/2014/main" id="{A7C00F83-7874-48FE-9DA8-990BBEDB5110}"/>
            </a:ext>
          </a:extLst>
        </xdr:cNvPr>
        <xdr:cNvSpPr txBox="1"/>
      </xdr:nvSpPr>
      <xdr:spPr>
        <a:xfrm>
          <a:off x="12964169"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881" name="n_3aveValue【公民館】&#10;有形固定資産減価償却率">
          <a:extLst>
            <a:ext uri="{FF2B5EF4-FFF2-40B4-BE49-F238E27FC236}">
              <a16:creationId xmlns:a16="http://schemas.microsoft.com/office/drawing/2014/main" id="{F3025F71-4EA2-41FA-AD06-F673F5EF1EE5}"/>
            </a:ext>
          </a:extLst>
        </xdr:cNvPr>
        <xdr:cNvSpPr txBox="1"/>
      </xdr:nvSpPr>
      <xdr:spPr>
        <a:xfrm>
          <a:off x="12164069"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882" name="n_4aveValue【公民館】&#10;有形固定資産減価償却率">
          <a:extLst>
            <a:ext uri="{FF2B5EF4-FFF2-40B4-BE49-F238E27FC236}">
              <a16:creationId xmlns:a16="http://schemas.microsoft.com/office/drawing/2014/main" id="{C6F3CD2C-6209-4F4F-B6B4-88339EA4E0EF}"/>
            </a:ext>
          </a:extLst>
        </xdr:cNvPr>
        <xdr:cNvSpPr txBox="1"/>
      </xdr:nvSpPr>
      <xdr:spPr>
        <a:xfrm>
          <a:off x="11354444" y="1694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132097</xdr:rowOff>
    </xdr:from>
    <xdr:ext cx="405111" cy="259045"/>
    <xdr:sp macro="" textlink="">
      <xdr:nvSpPr>
        <xdr:cNvPr id="883" name="n_1mainValue【公民館】&#10;有形固定資産減価償却率">
          <a:extLst>
            <a:ext uri="{FF2B5EF4-FFF2-40B4-BE49-F238E27FC236}">
              <a16:creationId xmlns:a16="http://schemas.microsoft.com/office/drawing/2014/main" id="{28CB300E-2982-429F-BDD2-6D138B994695}"/>
            </a:ext>
          </a:extLst>
        </xdr:cNvPr>
        <xdr:cNvSpPr txBox="1"/>
      </xdr:nvSpPr>
      <xdr:spPr>
        <a:xfrm>
          <a:off x="13745219" y="1664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107332</xdr:rowOff>
    </xdr:from>
    <xdr:ext cx="405111" cy="259045"/>
    <xdr:sp macro="" textlink="">
      <xdr:nvSpPr>
        <xdr:cNvPr id="884" name="n_2mainValue【公民館】&#10;有形固定資産減価償却率">
          <a:extLst>
            <a:ext uri="{FF2B5EF4-FFF2-40B4-BE49-F238E27FC236}">
              <a16:creationId xmlns:a16="http://schemas.microsoft.com/office/drawing/2014/main" id="{442364BE-8F9C-4B15-AFE1-E181076DDC69}"/>
            </a:ext>
          </a:extLst>
        </xdr:cNvPr>
        <xdr:cNvSpPr txBox="1"/>
      </xdr:nvSpPr>
      <xdr:spPr>
        <a:xfrm>
          <a:off x="12964169" y="1662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885" name="n_3mainValue【公民館】&#10;有形固定資産減価償却率">
          <a:extLst>
            <a:ext uri="{FF2B5EF4-FFF2-40B4-BE49-F238E27FC236}">
              <a16:creationId xmlns:a16="http://schemas.microsoft.com/office/drawing/2014/main" id="{FACBDDFF-3B82-4F7F-A990-D04B229DF62C}"/>
            </a:ext>
          </a:extLst>
        </xdr:cNvPr>
        <xdr:cNvSpPr txBox="1"/>
      </xdr:nvSpPr>
      <xdr:spPr>
        <a:xfrm>
          <a:off x="12164069" y="1660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6" name="n_4mainValue【公民館】&#10;有形固定資産減価償却率">
          <a:extLst>
            <a:ext uri="{FF2B5EF4-FFF2-40B4-BE49-F238E27FC236}">
              <a16:creationId xmlns:a16="http://schemas.microsoft.com/office/drawing/2014/main" id="{4291F836-54EA-43B0-AA41-F6434B852C45}"/>
            </a:ext>
          </a:extLst>
        </xdr:cNvPr>
        <xdr:cNvSpPr txBox="1"/>
      </xdr:nvSpPr>
      <xdr:spPr>
        <a:xfrm>
          <a:off x="11354444" y="1652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2B18104C-924E-44CE-BDD4-BA87116F2E1D}"/>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44E394BC-73D7-45C0-A499-EA688B609CF0}"/>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59CB70FB-C3BE-4EA4-B99F-BBE53E3BC4CC}"/>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4BDEC0AB-CB3B-475F-BF66-588462D37C9B}"/>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33DC5067-ACFE-4819-A0AE-0D863F431D63}"/>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B57053F2-EE58-4AF8-93C5-6C51EC61898C}"/>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8BB244B5-E705-4F98-B06B-008B295513CB}"/>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F3980A8A-B2D3-40EA-9910-9DFEA2AB48FA}"/>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B206D915-11C4-4A7E-9BD2-8DD7105374ED}"/>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192FE38-8FF6-4538-BBFC-FAABCA9B9179}"/>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7" name="直線コネクタ 896">
          <a:extLst>
            <a:ext uri="{FF2B5EF4-FFF2-40B4-BE49-F238E27FC236}">
              <a16:creationId xmlns:a16="http://schemas.microsoft.com/office/drawing/2014/main" id="{52FAEC56-26F1-4D1A-99E9-3977E6698FEB}"/>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8" name="テキスト ボックス 897">
          <a:extLst>
            <a:ext uri="{FF2B5EF4-FFF2-40B4-BE49-F238E27FC236}">
              <a16:creationId xmlns:a16="http://schemas.microsoft.com/office/drawing/2014/main" id="{FA57D696-BCEC-4580-BEA5-C06DC24EB25C}"/>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9" name="直線コネクタ 898">
          <a:extLst>
            <a:ext uri="{FF2B5EF4-FFF2-40B4-BE49-F238E27FC236}">
              <a16:creationId xmlns:a16="http://schemas.microsoft.com/office/drawing/2014/main" id="{450A8C7A-5F6A-4F3A-A932-2E9FF724430C}"/>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0" name="テキスト ボックス 899">
          <a:extLst>
            <a:ext uri="{FF2B5EF4-FFF2-40B4-BE49-F238E27FC236}">
              <a16:creationId xmlns:a16="http://schemas.microsoft.com/office/drawing/2014/main" id="{9089693C-EE11-4E0E-85F3-3833C80311AB}"/>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1" name="直線コネクタ 900">
          <a:extLst>
            <a:ext uri="{FF2B5EF4-FFF2-40B4-BE49-F238E27FC236}">
              <a16:creationId xmlns:a16="http://schemas.microsoft.com/office/drawing/2014/main" id="{4CF3921D-D1E2-4555-8211-F0B82C569C68}"/>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2" name="テキスト ボックス 901">
          <a:extLst>
            <a:ext uri="{FF2B5EF4-FFF2-40B4-BE49-F238E27FC236}">
              <a16:creationId xmlns:a16="http://schemas.microsoft.com/office/drawing/2014/main" id="{4D0A2162-4D1A-4244-973C-627795B09937}"/>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3" name="直線コネクタ 902">
          <a:extLst>
            <a:ext uri="{FF2B5EF4-FFF2-40B4-BE49-F238E27FC236}">
              <a16:creationId xmlns:a16="http://schemas.microsoft.com/office/drawing/2014/main" id="{B9C6C9AC-7E38-4975-94BD-008E03358B39}"/>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4" name="テキスト ボックス 903">
          <a:extLst>
            <a:ext uri="{FF2B5EF4-FFF2-40B4-BE49-F238E27FC236}">
              <a16:creationId xmlns:a16="http://schemas.microsoft.com/office/drawing/2014/main" id="{B0A283A9-67DA-4BDF-92BA-0A0E6CE31130}"/>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9A4CDA71-18A2-48E4-8D80-8CA93B29010E}"/>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BD7D793A-53B1-43AA-9E9F-CE4CDD021BEE}"/>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EADD4152-0931-4C3C-9AAD-46C5882DDB7A}"/>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908" name="直線コネクタ 907">
          <a:extLst>
            <a:ext uri="{FF2B5EF4-FFF2-40B4-BE49-F238E27FC236}">
              <a16:creationId xmlns:a16="http://schemas.microsoft.com/office/drawing/2014/main" id="{A82854AC-1FEE-4CCF-B3D2-271DDC9BE800}"/>
            </a:ext>
          </a:extLst>
        </xdr:cNvPr>
        <xdr:cNvCxnSpPr/>
      </xdr:nvCxnSpPr>
      <xdr:spPr>
        <a:xfrm flipV="1">
          <a:off x="19954239" y="16325850"/>
          <a:ext cx="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09" name="【公民館】&#10;一人当たり面積最小値テキスト">
          <a:extLst>
            <a:ext uri="{FF2B5EF4-FFF2-40B4-BE49-F238E27FC236}">
              <a16:creationId xmlns:a16="http://schemas.microsoft.com/office/drawing/2014/main" id="{ECBBE736-BE94-4C97-931D-880635FDFEC6}"/>
            </a:ext>
          </a:extLst>
        </xdr:cNvPr>
        <xdr:cNvSpPr txBox="1"/>
      </xdr:nvSpPr>
      <xdr:spPr>
        <a:xfrm>
          <a:off x="19992975" y="1752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0" name="直線コネクタ 909">
          <a:extLst>
            <a:ext uri="{FF2B5EF4-FFF2-40B4-BE49-F238E27FC236}">
              <a16:creationId xmlns:a16="http://schemas.microsoft.com/office/drawing/2014/main" id="{7096B825-5A0D-4FA2-A6A0-CC40AA2F1B2C}"/>
            </a:ext>
          </a:extLst>
        </xdr:cNvPr>
        <xdr:cNvCxnSpPr/>
      </xdr:nvCxnSpPr>
      <xdr:spPr>
        <a:xfrm>
          <a:off x="19878675" y="175229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911" name="【公民館】&#10;一人当たり面積最大値テキスト">
          <a:extLst>
            <a:ext uri="{FF2B5EF4-FFF2-40B4-BE49-F238E27FC236}">
              <a16:creationId xmlns:a16="http://schemas.microsoft.com/office/drawing/2014/main" id="{06786091-22C9-4B35-84FF-11D6D2AE933B}"/>
            </a:ext>
          </a:extLst>
        </xdr:cNvPr>
        <xdr:cNvSpPr txBox="1"/>
      </xdr:nvSpPr>
      <xdr:spPr>
        <a:xfrm>
          <a:off x="19992975" y="1611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912" name="直線コネクタ 911">
          <a:extLst>
            <a:ext uri="{FF2B5EF4-FFF2-40B4-BE49-F238E27FC236}">
              <a16:creationId xmlns:a16="http://schemas.microsoft.com/office/drawing/2014/main" id="{EA0105B5-2081-4CA2-A7A6-741ADA8C8724}"/>
            </a:ext>
          </a:extLst>
        </xdr:cNvPr>
        <xdr:cNvCxnSpPr/>
      </xdr:nvCxnSpPr>
      <xdr:spPr>
        <a:xfrm>
          <a:off x="19878675" y="16325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913" name="【公民館】&#10;一人当たり面積平均値テキスト">
          <a:extLst>
            <a:ext uri="{FF2B5EF4-FFF2-40B4-BE49-F238E27FC236}">
              <a16:creationId xmlns:a16="http://schemas.microsoft.com/office/drawing/2014/main" id="{5727061B-F663-4809-982D-98724F6242C0}"/>
            </a:ext>
          </a:extLst>
        </xdr:cNvPr>
        <xdr:cNvSpPr txBox="1"/>
      </xdr:nvSpPr>
      <xdr:spPr>
        <a:xfrm>
          <a:off x="19992975" y="17117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914" name="フローチャート: 判断 913">
          <a:extLst>
            <a:ext uri="{FF2B5EF4-FFF2-40B4-BE49-F238E27FC236}">
              <a16:creationId xmlns:a16="http://schemas.microsoft.com/office/drawing/2014/main" id="{BB90EEF8-4888-4726-82D3-60EF48032846}"/>
            </a:ext>
          </a:extLst>
        </xdr:cNvPr>
        <xdr:cNvSpPr/>
      </xdr:nvSpPr>
      <xdr:spPr>
        <a:xfrm>
          <a:off x="19897725" y="171427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915" name="フローチャート: 判断 914">
          <a:extLst>
            <a:ext uri="{FF2B5EF4-FFF2-40B4-BE49-F238E27FC236}">
              <a16:creationId xmlns:a16="http://schemas.microsoft.com/office/drawing/2014/main" id="{8EAEF756-D9C1-4B74-9E7C-0936E93E021D}"/>
            </a:ext>
          </a:extLst>
        </xdr:cNvPr>
        <xdr:cNvSpPr/>
      </xdr:nvSpPr>
      <xdr:spPr>
        <a:xfrm>
          <a:off x="19154775" y="17153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916" name="フローチャート: 判断 915">
          <a:extLst>
            <a:ext uri="{FF2B5EF4-FFF2-40B4-BE49-F238E27FC236}">
              <a16:creationId xmlns:a16="http://schemas.microsoft.com/office/drawing/2014/main" id="{D7196DAD-5C23-4752-883A-C0FFD6A6D2E6}"/>
            </a:ext>
          </a:extLst>
        </xdr:cNvPr>
        <xdr:cNvSpPr/>
      </xdr:nvSpPr>
      <xdr:spPr>
        <a:xfrm>
          <a:off x="18345150" y="171632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17" name="フローチャート: 判断 916">
          <a:extLst>
            <a:ext uri="{FF2B5EF4-FFF2-40B4-BE49-F238E27FC236}">
              <a16:creationId xmlns:a16="http://schemas.microsoft.com/office/drawing/2014/main" id="{E1BB0824-6965-487E-8449-498E85811C3F}"/>
            </a:ext>
          </a:extLst>
        </xdr:cNvPr>
        <xdr:cNvSpPr/>
      </xdr:nvSpPr>
      <xdr:spPr>
        <a:xfrm>
          <a:off x="17554575" y="171803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18" name="フローチャート: 判断 917">
          <a:extLst>
            <a:ext uri="{FF2B5EF4-FFF2-40B4-BE49-F238E27FC236}">
              <a16:creationId xmlns:a16="http://schemas.microsoft.com/office/drawing/2014/main" id="{EFA3C77F-F30E-4C4E-871D-0D44001D9A1D}"/>
            </a:ext>
          </a:extLst>
        </xdr:cNvPr>
        <xdr:cNvSpPr/>
      </xdr:nvSpPr>
      <xdr:spPr>
        <a:xfrm>
          <a:off x="16754475" y="172109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BBEEA7B6-ADA5-40F9-937D-1EB8EC84BC58}"/>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9271C435-3D68-4E2A-9FDF-668F1352CA76}"/>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DC1A7B2D-CB4E-45A0-8534-95942A0967B9}"/>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76EDD325-F3DE-4639-B1CB-4446620A02C7}"/>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286D4AA-145B-4FC7-B7AA-EDEEA8D2A390}"/>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924" name="楕円 923">
          <a:extLst>
            <a:ext uri="{FF2B5EF4-FFF2-40B4-BE49-F238E27FC236}">
              <a16:creationId xmlns:a16="http://schemas.microsoft.com/office/drawing/2014/main" id="{DC9676ED-035D-4AD5-9546-322138118A65}"/>
            </a:ext>
          </a:extLst>
        </xdr:cNvPr>
        <xdr:cNvSpPr/>
      </xdr:nvSpPr>
      <xdr:spPr>
        <a:xfrm>
          <a:off x="19897725" y="16803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925" name="【公民館】&#10;一人当たり面積該当値テキスト">
          <a:extLst>
            <a:ext uri="{FF2B5EF4-FFF2-40B4-BE49-F238E27FC236}">
              <a16:creationId xmlns:a16="http://schemas.microsoft.com/office/drawing/2014/main" id="{B9E6AF69-46E3-4075-B529-06EFDECA5821}"/>
            </a:ext>
          </a:extLst>
        </xdr:cNvPr>
        <xdr:cNvSpPr txBox="1"/>
      </xdr:nvSpPr>
      <xdr:spPr>
        <a:xfrm>
          <a:off x="19992975" y="1666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139700</xdr:rowOff>
    </xdr:from>
    <xdr:to>
      <xdr:col>112</xdr:col>
      <xdr:colOff>38100</xdr:colOff>
      <xdr:row>104</xdr:row>
      <xdr:rowOff>69850</xdr:rowOff>
    </xdr:to>
    <xdr:sp macro="" textlink="">
      <xdr:nvSpPr>
        <xdr:cNvPr id="926" name="楕円 925">
          <a:extLst>
            <a:ext uri="{FF2B5EF4-FFF2-40B4-BE49-F238E27FC236}">
              <a16:creationId xmlns:a16="http://schemas.microsoft.com/office/drawing/2014/main" id="{1F7098FD-43C7-409A-ACB0-C26A7DB27061}"/>
            </a:ext>
          </a:extLst>
        </xdr:cNvPr>
        <xdr:cNvSpPr/>
      </xdr:nvSpPr>
      <xdr:spPr>
        <a:xfrm>
          <a:off x="19154775" y="16821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xdr:rowOff>
    </xdr:from>
    <xdr:to>
      <xdr:col>116</xdr:col>
      <xdr:colOff>63500</xdr:colOff>
      <xdr:row>104</xdr:row>
      <xdr:rowOff>19050</xdr:rowOff>
    </xdr:to>
    <xdr:cxnSp macro="">
      <xdr:nvCxnSpPr>
        <xdr:cNvPr id="927" name="直線コネクタ 926">
          <a:extLst>
            <a:ext uri="{FF2B5EF4-FFF2-40B4-BE49-F238E27FC236}">
              <a16:creationId xmlns:a16="http://schemas.microsoft.com/office/drawing/2014/main" id="{A597FF83-BB0E-4A3A-84BA-0BD901071A46}"/>
            </a:ext>
          </a:extLst>
        </xdr:cNvPr>
        <xdr:cNvCxnSpPr/>
      </xdr:nvCxnSpPr>
      <xdr:spPr>
        <a:xfrm flipV="1">
          <a:off x="19202400" y="16850995"/>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155702</xdr:rowOff>
    </xdr:from>
    <xdr:to>
      <xdr:col>107</xdr:col>
      <xdr:colOff>101600</xdr:colOff>
      <xdr:row>104</xdr:row>
      <xdr:rowOff>85852</xdr:rowOff>
    </xdr:to>
    <xdr:sp macro="" textlink="">
      <xdr:nvSpPr>
        <xdr:cNvPr id="928" name="楕円 927">
          <a:extLst>
            <a:ext uri="{FF2B5EF4-FFF2-40B4-BE49-F238E27FC236}">
              <a16:creationId xmlns:a16="http://schemas.microsoft.com/office/drawing/2014/main" id="{6CF9EC47-A108-4005-856F-A8D5E2EE8BCF}"/>
            </a:ext>
          </a:extLst>
        </xdr:cNvPr>
        <xdr:cNvSpPr/>
      </xdr:nvSpPr>
      <xdr:spPr>
        <a:xfrm>
          <a:off x="18345150" y="168371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19050</xdr:rowOff>
    </xdr:from>
    <xdr:to>
      <xdr:col>111</xdr:col>
      <xdr:colOff>177800</xdr:colOff>
      <xdr:row>104</xdr:row>
      <xdr:rowOff>35052</xdr:rowOff>
    </xdr:to>
    <xdr:cxnSp macro="">
      <xdr:nvCxnSpPr>
        <xdr:cNvPr id="929" name="直線コネクタ 928">
          <a:extLst>
            <a:ext uri="{FF2B5EF4-FFF2-40B4-BE49-F238E27FC236}">
              <a16:creationId xmlns:a16="http://schemas.microsoft.com/office/drawing/2014/main" id="{4D408999-9857-44EC-BF2C-E288FB58F9FC}"/>
            </a:ext>
          </a:extLst>
        </xdr:cNvPr>
        <xdr:cNvCxnSpPr/>
      </xdr:nvCxnSpPr>
      <xdr:spPr>
        <a:xfrm flipV="1">
          <a:off x="18392775" y="16859250"/>
          <a:ext cx="80962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59689</xdr:rowOff>
    </xdr:from>
    <xdr:to>
      <xdr:col>102</xdr:col>
      <xdr:colOff>165100</xdr:colOff>
      <xdr:row>104</xdr:row>
      <xdr:rowOff>161289</xdr:rowOff>
    </xdr:to>
    <xdr:sp macro="" textlink="">
      <xdr:nvSpPr>
        <xdr:cNvPr id="930" name="楕円 929">
          <a:extLst>
            <a:ext uri="{FF2B5EF4-FFF2-40B4-BE49-F238E27FC236}">
              <a16:creationId xmlns:a16="http://schemas.microsoft.com/office/drawing/2014/main" id="{772B6BA5-374C-42EA-941C-E865B7242529}"/>
            </a:ext>
          </a:extLst>
        </xdr:cNvPr>
        <xdr:cNvSpPr/>
      </xdr:nvSpPr>
      <xdr:spPr>
        <a:xfrm>
          <a:off x="17554575" y="168998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35052</xdr:rowOff>
    </xdr:from>
    <xdr:to>
      <xdr:col>107</xdr:col>
      <xdr:colOff>50800</xdr:colOff>
      <xdr:row>104</xdr:row>
      <xdr:rowOff>110489</xdr:rowOff>
    </xdr:to>
    <xdr:cxnSp macro="">
      <xdr:nvCxnSpPr>
        <xdr:cNvPr id="931" name="直線コネクタ 930">
          <a:extLst>
            <a:ext uri="{FF2B5EF4-FFF2-40B4-BE49-F238E27FC236}">
              <a16:creationId xmlns:a16="http://schemas.microsoft.com/office/drawing/2014/main" id="{BBCB8F1B-48D6-44E3-99F6-33BC89C62618}"/>
            </a:ext>
          </a:extLst>
        </xdr:cNvPr>
        <xdr:cNvCxnSpPr/>
      </xdr:nvCxnSpPr>
      <xdr:spPr>
        <a:xfrm flipV="1">
          <a:off x="17602200" y="16875252"/>
          <a:ext cx="790575" cy="7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57404</xdr:rowOff>
    </xdr:from>
    <xdr:to>
      <xdr:col>98</xdr:col>
      <xdr:colOff>38100</xdr:colOff>
      <xdr:row>104</xdr:row>
      <xdr:rowOff>159004</xdr:rowOff>
    </xdr:to>
    <xdr:sp macro="" textlink="">
      <xdr:nvSpPr>
        <xdr:cNvPr id="932" name="楕円 931">
          <a:extLst>
            <a:ext uri="{FF2B5EF4-FFF2-40B4-BE49-F238E27FC236}">
              <a16:creationId xmlns:a16="http://schemas.microsoft.com/office/drawing/2014/main" id="{0D519B28-3D8B-420A-A45D-E1699DF3D6B0}"/>
            </a:ext>
          </a:extLst>
        </xdr:cNvPr>
        <xdr:cNvSpPr/>
      </xdr:nvSpPr>
      <xdr:spPr>
        <a:xfrm>
          <a:off x="16754475" y="168976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108204</xdr:rowOff>
    </xdr:from>
    <xdr:to>
      <xdr:col>102</xdr:col>
      <xdr:colOff>114300</xdr:colOff>
      <xdr:row>104</xdr:row>
      <xdr:rowOff>110489</xdr:rowOff>
    </xdr:to>
    <xdr:cxnSp macro="">
      <xdr:nvCxnSpPr>
        <xdr:cNvPr id="933" name="直線コネクタ 932">
          <a:extLst>
            <a:ext uri="{FF2B5EF4-FFF2-40B4-BE49-F238E27FC236}">
              <a16:creationId xmlns:a16="http://schemas.microsoft.com/office/drawing/2014/main" id="{853CFB7D-E9AD-41E1-9DEF-A1010D7F1ECE}"/>
            </a:ext>
          </a:extLst>
        </xdr:cNvPr>
        <xdr:cNvCxnSpPr/>
      </xdr:nvCxnSpPr>
      <xdr:spPr>
        <a:xfrm>
          <a:off x="16802100" y="16945229"/>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934" name="n_1aveValue【公民館】&#10;一人当たり面積">
          <a:extLst>
            <a:ext uri="{FF2B5EF4-FFF2-40B4-BE49-F238E27FC236}">
              <a16:creationId xmlns:a16="http://schemas.microsoft.com/office/drawing/2014/main" id="{089D571E-1127-440B-8B4F-7F2D8E4507AD}"/>
            </a:ext>
          </a:extLst>
        </xdr:cNvPr>
        <xdr:cNvSpPr txBox="1"/>
      </xdr:nvSpPr>
      <xdr:spPr>
        <a:xfrm>
          <a:off x="18983402" y="172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935" name="n_2aveValue【公民館】&#10;一人当たり面積">
          <a:extLst>
            <a:ext uri="{FF2B5EF4-FFF2-40B4-BE49-F238E27FC236}">
              <a16:creationId xmlns:a16="http://schemas.microsoft.com/office/drawing/2014/main" id="{69B438FE-B775-401C-8C1D-899ADE49387B}"/>
            </a:ext>
          </a:extLst>
        </xdr:cNvPr>
        <xdr:cNvSpPr txBox="1"/>
      </xdr:nvSpPr>
      <xdr:spPr>
        <a:xfrm>
          <a:off x="18183302" y="1724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936" name="n_3aveValue【公民館】&#10;一人当たり面積">
          <a:extLst>
            <a:ext uri="{FF2B5EF4-FFF2-40B4-BE49-F238E27FC236}">
              <a16:creationId xmlns:a16="http://schemas.microsoft.com/office/drawing/2014/main" id="{7A562099-32D5-45EA-B215-67E0A025E4DC}"/>
            </a:ext>
          </a:extLst>
        </xdr:cNvPr>
        <xdr:cNvSpPr txBox="1"/>
      </xdr:nvSpPr>
      <xdr:spPr>
        <a:xfrm>
          <a:off x="17383202" y="1726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937" name="n_4aveValue【公民館】&#10;一人当たり面積">
          <a:extLst>
            <a:ext uri="{FF2B5EF4-FFF2-40B4-BE49-F238E27FC236}">
              <a16:creationId xmlns:a16="http://schemas.microsoft.com/office/drawing/2014/main" id="{E9097A79-E1AA-40CE-8136-819994557CC0}"/>
            </a:ext>
          </a:extLst>
        </xdr:cNvPr>
        <xdr:cNvSpPr txBox="1"/>
      </xdr:nvSpPr>
      <xdr:spPr>
        <a:xfrm>
          <a:off x="16592627" y="1730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86377</xdr:rowOff>
    </xdr:from>
    <xdr:ext cx="469744" cy="259045"/>
    <xdr:sp macro="" textlink="">
      <xdr:nvSpPr>
        <xdr:cNvPr id="938" name="n_1mainValue【公民館】&#10;一人当たり面積">
          <a:extLst>
            <a:ext uri="{FF2B5EF4-FFF2-40B4-BE49-F238E27FC236}">
              <a16:creationId xmlns:a16="http://schemas.microsoft.com/office/drawing/2014/main" id="{152E5CCA-73ED-4826-A70C-E4309680FB7C}"/>
            </a:ext>
          </a:extLst>
        </xdr:cNvPr>
        <xdr:cNvSpPr txBox="1"/>
      </xdr:nvSpPr>
      <xdr:spPr>
        <a:xfrm>
          <a:off x="18983402" y="1659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102379</xdr:rowOff>
    </xdr:from>
    <xdr:ext cx="469744" cy="259045"/>
    <xdr:sp macro="" textlink="">
      <xdr:nvSpPr>
        <xdr:cNvPr id="939" name="n_2mainValue【公民館】&#10;一人当たり面積">
          <a:extLst>
            <a:ext uri="{FF2B5EF4-FFF2-40B4-BE49-F238E27FC236}">
              <a16:creationId xmlns:a16="http://schemas.microsoft.com/office/drawing/2014/main" id="{3205F9A6-A69B-4DF5-9AA1-339B37C558F7}"/>
            </a:ext>
          </a:extLst>
        </xdr:cNvPr>
        <xdr:cNvSpPr txBox="1"/>
      </xdr:nvSpPr>
      <xdr:spPr>
        <a:xfrm>
          <a:off x="18183302" y="1662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6366</xdr:rowOff>
    </xdr:from>
    <xdr:ext cx="469744" cy="259045"/>
    <xdr:sp macro="" textlink="">
      <xdr:nvSpPr>
        <xdr:cNvPr id="940" name="n_3mainValue【公民館】&#10;一人当たり面積">
          <a:extLst>
            <a:ext uri="{FF2B5EF4-FFF2-40B4-BE49-F238E27FC236}">
              <a16:creationId xmlns:a16="http://schemas.microsoft.com/office/drawing/2014/main" id="{37C733A6-095A-460F-B2C6-0DCFA604F0C9}"/>
            </a:ext>
          </a:extLst>
        </xdr:cNvPr>
        <xdr:cNvSpPr txBox="1"/>
      </xdr:nvSpPr>
      <xdr:spPr>
        <a:xfrm>
          <a:off x="17383202" y="1668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4081</xdr:rowOff>
    </xdr:from>
    <xdr:ext cx="469744" cy="259045"/>
    <xdr:sp macro="" textlink="">
      <xdr:nvSpPr>
        <xdr:cNvPr id="941" name="n_4mainValue【公民館】&#10;一人当たり面積">
          <a:extLst>
            <a:ext uri="{FF2B5EF4-FFF2-40B4-BE49-F238E27FC236}">
              <a16:creationId xmlns:a16="http://schemas.microsoft.com/office/drawing/2014/main" id="{55DCDF09-3134-4433-82EA-2E9CF7318DD8}"/>
            </a:ext>
          </a:extLst>
        </xdr:cNvPr>
        <xdr:cNvSpPr txBox="1"/>
      </xdr:nvSpPr>
      <xdr:spPr>
        <a:xfrm>
          <a:off x="16592627" y="1668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31E76DF2-8E48-4FF8-9C8D-C253D425E425}"/>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43A0D093-F287-49B5-96B7-9CD3D949DBF5}"/>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DEB9BC02-4981-442E-80E1-1D4ABB15D603}"/>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認定こども園・幼稚園・保育所である。その要因については、保有する施設のうち半数が築３０年以上経過しているためであり、今後の利用児童数の動向等を考慮しつつ、施設の耐震化・老朽化に対応する改修や統廃合による保有数の見直しにより、施設の適切な維持保全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また、インフラ施設のうち、港湾・漁港の一人当たり有形固定資産（償却資産）額が類似団体平均を大きく上回るのは、愛媛県下では最大の漁港数（５１港）を擁するためである。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加えて、公営住宅、認定こども園・幼稚園・保育所、公民館の一人当たりの面積が大きく上回るのは、地理的要因により集約化が困難なためである。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人口の将来見通しや更新費用等の増大などの課題を踏まえると、現在の維持管理のあり方を今後も継続していくことは困難と考えられることから、量的、質的な適正化を図るとともに、適切な維持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3E13F9-6CA8-4965-92F5-1640C9C8E3DB}"/>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EAA3CA-C8B7-420A-B418-05934280E8BF}"/>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A78FA6-D1CB-4C9C-A301-66E1FE4CCC85}"/>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E32FEE-D147-4C40-885E-E6D9C94C801B}"/>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431099-03A2-43B0-81C1-301D08C788FC}"/>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2BEDEB-525D-4CC4-BF07-ADAAE4005409}"/>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D3DFCC-67CF-41A1-A97F-7BC300517120}"/>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51EC07-FDFE-4888-B869-653DFD92CFA8}"/>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8F073A-6B85-445C-9BA0-A2C615511DAD}"/>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D902D5-E823-4755-B080-4BA54A105DF1}"/>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F87847-9E1B-4255-9034-3D53AFC85536}"/>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BD37A4-449F-4D2A-AEFB-AD40810F7A0A}"/>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88E287-6262-4AC1-9A64-6B04D564A73B}"/>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87B918-07B9-4C30-A3D0-F8270432DEE6}"/>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6AC434-AB4F-4F2E-9DF5-8DABFD789859}"/>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C414483-6BDC-4D46-BCD5-A36E2E0DBDF9}"/>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402CB7-AE62-4B84-AACC-0F818B6D3802}"/>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DDD52C-4F70-42FF-9BF3-648752DAAF34}"/>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A11600-1C12-4711-8466-51BFED63B735}"/>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D5A644-1B38-4FA0-B82A-5F8FC40A819A}"/>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9922E1-2948-4E4F-BE2D-70E33B6458D2}"/>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F6F5C3-D0B2-4E38-89C4-6626B635823F}"/>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68FA4F-D744-4D0B-8C28-24721B5ABA4D}"/>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52888E-EED6-47E8-9007-650A89C4ABCE}"/>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0BE1B0-4998-4DEB-8F3F-1BD5D13F35C7}"/>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F81C18-7F72-4076-9869-0B887E563165}"/>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2C8F91-F5D2-40B7-986C-2EA5A2810B6E}"/>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693331-89BB-4012-9F14-653789F4F25C}"/>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177D47-E0DB-45AD-856C-3BA00B8399CE}"/>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D7D3AA-797C-4491-BF5D-EE7F4DDF4AC5}"/>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819188-B1BC-404A-9F19-6F29DA73D590}"/>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C4324B8-4876-4BC8-B0F3-035116840CB7}"/>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C79846-A4C6-47E5-B32B-DA45EB24478C}"/>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C841C4B-8C64-4758-BEF9-A5B5AA2A5337}"/>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2556B4-6B75-4868-A548-6FED9C358823}"/>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DBFA2F-C50F-4755-818A-5B548FD873CD}"/>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6C78DE7-A8DB-4FB2-B1EC-DADD22580436}"/>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5197CB-A04E-4949-AA9B-DEE3AB4E72B0}"/>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702B08-72C8-4355-9615-5460C812E4F9}"/>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B2D69A-A2AB-4C3F-BD6E-3C768103EB65}"/>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19D4C2-C2ED-4D00-B783-818D46213DFC}"/>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34F18D-500A-4F77-A8F9-FC13A1F1A163}"/>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8BD487F-A69C-4A94-8A9C-9562D6207DB2}"/>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898F6D1-4665-4DA1-8DB2-AF6782DE8DA0}"/>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BEF5BE6-6D13-4707-98F7-38414E902200}"/>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8B3D1E-9A1F-4FDA-9945-9DE90B962B05}"/>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9108D51-E515-4E77-AD00-B38BF9F49F2E}"/>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34A6E93-B387-4F2A-8FF5-C7D9BA917668}"/>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064EC89-3668-4084-81E1-86CC160299BE}"/>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BB5B8A5-E000-4099-85A6-5D7567FFE2FC}"/>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923C660-4494-4BFD-B863-04CDC1B5DDFE}"/>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8701567-EEE5-442A-ADCE-763E1C92789D}"/>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C0A8A86-A387-407E-93A7-AA1F013C0EC7}"/>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24284C4-A469-4359-9BBE-98C07C51B1C9}"/>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9EF4917-2685-485A-823B-9C98F12E2D9D}"/>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C37901F-79E6-48ED-86E7-A827C56120FC}"/>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A3A7F905-F22D-4715-8B35-5A03736E18E0}"/>
            </a:ext>
          </a:extLst>
        </xdr:cNvPr>
        <xdr:cNvCxnSpPr/>
      </xdr:nvCxnSpPr>
      <xdr:spPr>
        <a:xfrm flipV="1">
          <a:off x="4180840" y="5514612"/>
          <a:ext cx="0" cy="122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EF053A6F-1CBE-4EEB-85D0-24CBF4DCF9D9}"/>
            </a:ext>
          </a:extLst>
        </xdr:cNvPr>
        <xdr:cNvSpPr txBox="1"/>
      </xdr:nvSpPr>
      <xdr:spPr>
        <a:xfrm>
          <a:off x="4219575" y="67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2AB52029-885E-44C3-AEC3-4C3A62864219}"/>
            </a:ext>
          </a:extLst>
        </xdr:cNvPr>
        <xdr:cNvCxnSpPr/>
      </xdr:nvCxnSpPr>
      <xdr:spPr>
        <a:xfrm>
          <a:off x="4105275" y="67446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D2A00E97-58DB-4CED-8DA3-8C08987CAA8D}"/>
            </a:ext>
          </a:extLst>
        </xdr:cNvPr>
        <xdr:cNvSpPr txBox="1"/>
      </xdr:nvSpPr>
      <xdr:spPr>
        <a:xfrm>
          <a:off x="4219575" y="530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5E5D022C-968B-45AF-BB1A-0F9E5D27D335}"/>
            </a:ext>
          </a:extLst>
        </xdr:cNvPr>
        <xdr:cNvCxnSpPr/>
      </xdr:nvCxnSpPr>
      <xdr:spPr>
        <a:xfrm>
          <a:off x="4105275" y="55146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a:extLst>
            <a:ext uri="{FF2B5EF4-FFF2-40B4-BE49-F238E27FC236}">
              <a16:creationId xmlns:a16="http://schemas.microsoft.com/office/drawing/2014/main" id="{68D308EE-954D-4364-9E59-FCBBA1DB444F}"/>
            </a:ext>
          </a:extLst>
        </xdr:cNvPr>
        <xdr:cNvSpPr txBox="1"/>
      </xdr:nvSpPr>
      <xdr:spPr>
        <a:xfrm>
          <a:off x="4219575" y="5973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40042D39-C22D-4648-B323-D686F6572B07}"/>
            </a:ext>
          </a:extLst>
        </xdr:cNvPr>
        <xdr:cNvSpPr/>
      </xdr:nvSpPr>
      <xdr:spPr>
        <a:xfrm>
          <a:off x="4124325" y="59888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5A10FCC3-E098-4932-9825-F404CB927AA8}"/>
            </a:ext>
          </a:extLst>
        </xdr:cNvPr>
        <xdr:cNvSpPr/>
      </xdr:nvSpPr>
      <xdr:spPr>
        <a:xfrm>
          <a:off x="3381375" y="59624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50E80223-552D-4CEA-8889-659ADDA731CF}"/>
            </a:ext>
          </a:extLst>
        </xdr:cNvPr>
        <xdr:cNvSpPr/>
      </xdr:nvSpPr>
      <xdr:spPr>
        <a:xfrm>
          <a:off x="2571750" y="595421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1ADA3C71-D685-4495-A913-BE0D4D742F8D}"/>
            </a:ext>
          </a:extLst>
        </xdr:cNvPr>
        <xdr:cNvSpPr/>
      </xdr:nvSpPr>
      <xdr:spPr>
        <a:xfrm>
          <a:off x="1781175" y="59511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7AD922F3-889E-4160-90B7-2BCE65EAC5FB}"/>
            </a:ext>
          </a:extLst>
        </xdr:cNvPr>
        <xdr:cNvSpPr/>
      </xdr:nvSpPr>
      <xdr:spPr>
        <a:xfrm>
          <a:off x="981075" y="59412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7347402-64C1-4174-BA31-A371AF6412F8}"/>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3DBE33-E16B-47D0-BD9E-6FFC8A047F69}"/>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946E94-90CB-40F6-959C-5E4A22E18724}"/>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EE2922-D9BF-4576-9807-A499E87ADC82}"/>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459D5F5-8244-4862-A0CA-81BBD98C4EB9}"/>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10704</xdr:rowOff>
    </xdr:from>
    <xdr:to>
      <xdr:col>24</xdr:col>
      <xdr:colOff>114300</xdr:colOff>
      <xdr:row>35</xdr:row>
      <xdr:rowOff>112304</xdr:rowOff>
    </xdr:to>
    <xdr:sp macro="" textlink="">
      <xdr:nvSpPr>
        <xdr:cNvPr id="74" name="楕円 73">
          <a:extLst>
            <a:ext uri="{FF2B5EF4-FFF2-40B4-BE49-F238E27FC236}">
              <a16:creationId xmlns:a16="http://schemas.microsoft.com/office/drawing/2014/main" id="{7055568B-3BC0-44FA-A04E-2BFC284B20C9}"/>
            </a:ext>
          </a:extLst>
        </xdr:cNvPr>
        <xdr:cNvSpPr/>
      </xdr:nvSpPr>
      <xdr:spPr>
        <a:xfrm>
          <a:off x="4124325" y="56749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33581</xdr:rowOff>
    </xdr:from>
    <xdr:ext cx="405111" cy="259045"/>
    <xdr:sp macro="" textlink="">
      <xdr:nvSpPr>
        <xdr:cNvPr id="75" name="【図書館】&#10;有形固定資産減価償却率該当値テキスト">
          <a:extLst>
            <a:ext uri="{FF2B5EF4-FFF2-40B4-BE49-F238E27FC236}">
              <a16:creationId xmlns:a16="http://schemas.microsoft.com/office/drawing/2014/main" id="{2026F35F-AD86-4645-8AA9-BECE94009840}"/>
            </a:ext>
          </a:extLst>
        </xdr:cNvPr>
        <xdr:cNvSpPr txBox="1"/>
      </xdr:nvSpPr>
      <xdr:spPr>
        <a:xfrm>
          <a:off x="4219575" y="5535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146231</xdr:rowOff>
    </xdr:from>
    <xdr:to>
      <xdr:col>20</xdr:col>
      <xdr:colOff>38100</xdr:colOff>
      <xdr:row>35</xdr:row>
      <xdr:rowOff>76381</xdr:rowOff>
    </xdr:to>
    <xdr:sp macro="" textlink="">
      <xdr:nvSpPr>
        <xdr:cNvPr id="76" name="楕円 75">
          <a:extLst>
            <a:ext uri="{FF2B5EF4-FFF2-40B4-BE49-F238E27FC236}">
              <a16:creationId xmlns:a16="http://schemas.microsoft.com/office/drawing/2014/main" id="{215AD063-63AD-48F6-8260-1BC0F2B149CD}"/>
            </a:ext>
          </a:extLst>
        </xdr:cNvPr>
        <xdr:cNvSpPr/>
      </xdr:nvSpPr>
      <xdr:spPr>
        <a:xfrm>
          <a:off x="3381375" y="56485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25581</xdr:rowOff>
    </xdr:from>
    <xdr:to>
      <xdr:col>24</xdr:col>
      <xdr:colOff>63500</xdr:colOff>
      <xdr:row>35</xdr:row>
      <xdr:rowOff>61504</xdr:rowOff>
    </xdr:to>
    <xdr:cxnSp macro="">
      <xdr:nvCxnSpPr>
        <xdr:cNvPr id="77" name="直線コネクタ 76">
          <a:extLst>
            <a:ext uri="{FF2B5EF4-FFF2-40B4-BE49-F238E27FC236}">
              <a16:creationId xmlns:a16="http://schemas.microsoft.com/office/drawing/2014/main" id="{E57D83BF-3FD0-4C30-A9A6-BA945813CB7D}"/>
            </a:ext>
          </a:extLst>
        </xdr:cNvPr>
        <xdr:cNvCxnSpPr/>
      </xdr:nvCxnSpPr>
      <xdr:spPr>
        <a:xfrm>
          <a:off x="3429000" y="5696131"/>
          <a:ext cx="7524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115207</xdr:rowOff>
    </xdr:from>
    <xdr:to>
      <xdr:col>15</xdr:col>
      <xdr:colOff>101600</xdr:colOff>
      <xdr:row>35</xdr:row>
      <xdr:rowOff>45357</xdr:rowOff>
    </xdr:to>
    <xdr:sp macro="" textlink="">
      <xdr:nvSpPr>
        <xdr:cNvPr id="78" name="楕円 77">
          <a:extLst>
            <a:ext uri="{FF2B5EF4-FFF2-40B4-BE49-F238E27FC236}">
              <a16:creationId xmlns:a16="http://schemas.microsoft.com/office/drawing/2014/main" id="{BF5CFE68-BCDF-4DF6-BA4A-0A4C209E3314}"/>
            </a:ext>
          </a:extLst>
        </xdr:cNvPr>
        <xdr:cNvSpPr/>
      </xdr:nvSpPr>
      <xdr:spPr>
        <a:xfrm>
          <a:off x="2571750" y="56206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166007</xdr:rowOff>
    </xdr:from>
    <xdr:to>
      <xdr:col>19</xdr:col>
      <xdr:colOff>177800</xdr:colOff>
      <xdr:row>35</xdr:row>
      <xdr:rowOff>25581</xdr:rowOff>
    </xdr:to>
    <xdr:cxnSp macro="">
      <xdr:nvCxnSpPr>
        <xdr:cNvPr id="79" name="直線コネクタ 78">
          <a:extLst>
            <a:ext uri="{FF2B5EF4-FFF2-40B4-BE49-F238E27FC236}">
              <a16:creationId xmlns:a16="http://schemas.microsoft.com/office/drawing/2014/main" id="{D79EC403-1BB6-46E0-958F-7D485D89FCD3}"/>
            </a:ext>
          </a:extLst>
        </xdr:cNvPr>
        <xdr:cNvCxnSpPr/>
      </xdr:nvCxnSpPr>
      <xdr:spPr>
        <a:xfrm>
          <a:off x="2619375" y="5668282"/>
          <a:ext cx="80962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17236</xdr:rowOff>
    </xdr:from>
    <xdr:to>
      <xdr:col>10</xdr:col>
      <xdr:colOff>165100</xdr:colOff>
      <xdr:row>35</xdr:row>
      <xdr:rowOff>118836</xdr:rowOff>
    </xdr:to>
    <xdr:sp macro="" textlink="">
      <xdr:nvSpPr>
        <xdr:cNvPr id="80" name="楕円 79">
          <a:extLst>
            <a:ext uri="{FF2B5EF4-FFF2-40B4-BE49-F238E27FC236}">
              <a16:creationId xmlns:a16="http://schemas.microsoft.com/office/drawing/2014/main" id="{D292A69C-1AB7-422E-847F-952286B7B3B4}"/>
            </a:ext>
          </a:extLst>
        </xdr:cNvPr>
        <xdr:cNvSpPr/>
      </xdr:nvSpPr>
      <xdr:spPr>
        <a:xfrm>
          <a:off x="1781175" y="56846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166007</xdr:rowOff>
    </xdr:from>
    <xdr:to>
      <xdr:col>15</xdr:col>
      <xdr:colOff>50800</xdr:colOff>
      <xdr:row>35</xdr:row>
      <xdr:rowOff>68036</xdr:rowOff>
    </xdr:to>
    <xdr:cxnSp macro="">
      <xdr:nvCxnSpPr>
        <xdr:cNvPr id="81" name="直線コネクタ 80">
          <a:extLst>
            <a:ext uri="{FF2B5EF4-FFF2-40B4-BE49-F238E27FC236}">
              <a16:creationId xmlns:a16="http://schemas.microsoft.com/office/drawing/2014/main" id="{183D6623-8102-44E6-8071-E9E8A3EB5EE5}"/>
            </a:ext>
          </a:extLst>
        </xdr:cNvPr>
        <xdr:cNvCxnSpPr/>
      </xdr:nvCxnSpPr>
      <xdr:spPr>
        <a:xfrm flipV="1">
          <a:off x="1828800" y="5668282"/>
          <a:ext cx="790575" cy="6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154396</xdr:rowOff>
    </xdr:from>
    <xdr:to>
      <xdr:col>6</xdr:col>
      <xdr:colOff>38100</xdr:colOff>
      <xdr:row>35</xdr:row>
      <xdr:rowOff>84546</xdr:rowOff>
    </xdr:to>
    <xdr:sp macro="" textlink="">
      <xdr:nvSpPr>
        <xdr:cNvPr id="82" name="楕円 81">
          <a:extLst>
            <a:ext uri="{FF2B5EF4-FFF2-40B4-BE49-F238E27FC236}">
              <a16:creationId xmlns:a16="http://schemas.microsoft.com/office/drawing/2014/main" id="{654A3651-F01B-4807-8C45-2622FB16862C}"/>
            </a:ext>
          </a:extLst>
        </xdr:cNvPr>
        <xdr:cNvSpPr/>
      </xdr:nvSpPr>
      <xdr:spPr>
        <a:xfrm>
          <a:off x="981075" y="56598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33746</xdr:rowOff>
    </xdr:from>
    <xdr:to>
      <xdr:col>10</xdr:col>
      <xdr:colOff>114300</xdr:colOff>
      <xdr:row>35</xdr:row>
      <xdr:rowOff>68036</xdr:rowOff>
    </xdr:to>
    <xdr:cxnSp macro="">
      <xdr:nvCxnSpPr>
        <xdr:cNvPr id="83" name="直線コネクタ 82">
          <a:extLst>
            <a:ext uri="{FF2B5EF4-FFF2-40B4-BE49-F238E27FC236}">
              <a16:creationId xmlns:a16="http://schemas.microsoft.com/office/drawing/2014/main" id="{54B94B49-C144-47BB-9F4B-CD9C2285F00F}"/>
            </a:ext>
          </a:extLst>
        </xdr:cNvPr>
        <xdr:cNvCxnSpPr/>
      </xdr:nvCxnSpPr>
      <xdr:spPr>
        <a:xfrm>
          <a:off x="1028700" y="5697946"/>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84" name="n_1aveValue【図書館】&#10;有形固定資産減価償却率">
          <a:extLst>
            <a:ext uri="{FF2B5EF4-FFF2-40B4-BE49-F238E27FC236}">
              <a16:creationId xmlns:a16="http://schemas.microsoft.com/office/drawing/2014/main" id="{B2AE4550-D2EE-49C9-8A59-11CF10A5C1CB}"/>
            </a:ext>
          </a:extLst>
        </xdr:cNvPr>
        <xdr:cNvSpPr txBox="1"/>
      </xdr:nvSpPr>
      <xdr:spPr>
        <a:xfrm>
          <a:off x="3239144" y="604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a:extLst>
            <a:ext uri="{FF2B5EF4-FFF2-40B4-BE49-F238E27FC236}">
              <a16:creationId xmlns:a16="http://schemas.microsoft.com/office/drawing/2014/main" id="{84AF952C-DFFB-4FCA-AF63-379F43F5798B}"/>
            </a:ext>
          </a:extLst>
        </xdr:cNvPr>
        <xdr:cNvSpPr txBox="1"/>
      </xdr:nvSpPr>
      <xdr:spPr>
        <a:xfrm>
          <a:off x="2439044" y="603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A5640192-2BF9-4A53-9D71-755128BB1616}"/>
            </a:ext>
          </a:extLst>
        </xdr:cNvPr>
        <xdr:cNvSpPr txBox="1"/>
      </xdr:nvSpPr>
      <xdr:spPr>
        <a:xfrm>
          <a:off x="1648469" y="6040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C3115D49-8569-4F11-8C4F-138C717A7A6A}"/>
            </a:ext>
          </a:extLst>
        </xdr:cNvPr>
        <xdr:cNvSpPr txBox="1"/>
      </xdr:nvSpPr>
      <xdr:spPr>
        <a:xfrm>
          <a:off x="848369" y="60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92908</xdr:rowOff>
    </xdr:from>
    <xdr:ext cx="405111" cy="259045"/>
    <xdr:sp macro="" textlink="">
      <xdr:nvSpPr>
        <xdr:cNvPr id="88" name="n_1mainValue【図書館】&#10;有形固定資産減価償却率">
          <a:extLst>
            <a:ext uri="{FF2B5EF4-FFF2-40B4-BE49-F238E27FC236}">
              <a16:creationId xmlns:a16="http://schemas.microsoft.com/office/drawing/2014/main" id="{3534C6A4-19FE-492F-B701-10BB0898ABAA}"/>
            </a:ext>
          </a:extLst>
        </xdr:cNvPr>
        <xdr:cNvSpPr txBox="1"/>
      </xdr:nvSpPr>
      <xdr:spPr>
        <a:xfrm>
          <a:off x="3239144" y="543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id="{32432C03-DDE9-481E-A5E0-CF5D01FE8E8F}"/>
            </a:ext>
          </a:extLst>
        </xdr:cNvPr>
        <xdr:cNvSpPr txBox="1"/>
      </xdr:nvSpPr>
      <xdr:spPr>
        <a:xfrm>
          <a:off x="2439044" y="5408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135363</xdr:rowOff>
    </xdr:from>
    <xdr:ext cx="405111" cy="259045"/>
    <xdr:sp macro="" textlink="">
      <xdr:nvSpPr>
        <xdr:cNvPr id="90" name="n_3mainValue【図書館】&#10;有形固定資産減価償却率">
          <a:extLst>
            <a:ext uri="{FF2B5EF4-FFF2-40B4-BE49-F238E27FC236}">
              <a16:creationId xmlns:a16="http://schemas.microsoft.com/office/drawing/2014/main" id="{F78BD6EE-4C56-4381-BEAE-0CF3859AEE42}"/>
            </a:ext>
          </a:extLst>
        </xdr:cNvPr>
        <xdr:cNvSpPr txBox="1"/>
      </xdr:nvSpPr>
      <xdr:spPr>
        <a:xfrm>
          <a:off x="1648469" y="547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101073</xdr:rowOff>
    </xdr:from>
    <xdr:ext cx="405111" cy="259045"/>
    <xdr:sp macro="" textlink="">
      <xdr:nvSpPr>
        <xdr:cNvPr id="91" name="n_4mainValue【図書館】&#10;有形固定資産減価償却率">
          <a:extLst>
            <a:ext uri="{FF2B5EF4-FFF2-40B4-BE49-F238E27FC236}">
              <a16:creationId xmlns:a16="http://schemas.microsoft.com/office/drawing/2014/main" id="{7696102B-7966-44E7-B5FC-496DE22D11CA}"/>
            </a:ext>
          </a:extLst>
        </xdr:cNvPr>
        <xdr:cNvSpPr txBox="1"/>
      </xdr:nvSpPr>
      <xdr:spPr>
        <a:xfrm>
          <a:off x="848369" y="544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716DB85-5A5C-435B-8D6F-CEE301299C48}"/>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D6FF529-2A08-471E-8F60-F053188CB279}"/>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893B834-854B-404C-BD7A-92ADD2ECF885}"/>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79A03C9-70B7-42CD-8051-6BA891614659}"/>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CD71488-A559-4FBB-AAAB-719630EDC354}"/>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15F9A52-7CCD-432B-93EB-3423205AEF37}"/>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15041A9-D475-4E77-AF9C-C6A6D90A2CAF}"/>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B8979B2-C0E7-480C-8E70-0476BD5C98A8}"/>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EB4B394-4BB7-42C3-9A57-C50457F72537}"/>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BBD0804-DA51-43A7-97DD-1ECE75476C92}"/>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C07E41F8-E1D5-42B5-936E-82AEBBEC390A}"/>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EDE73A6-6E28-42E5-83ED-8BDA9F3F9C52}"/>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E609269-5DEB-4E24-BB0A-7041644EE403}"/>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FF188F9-5378-4A11-AA1E-44B73381EC37}"/>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52F4E0B-2238-4F55-8A69-C81A054324DA}"/>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B6DC3DA-5F03-430B-9282-A45EF4D24673}"/>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AE654D2-03E5-478E-BFF0-30EE9AE8B90A}"/>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05F2FF0-265E-4349-AE5C-ABE0F77FA6A6}"/>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9E851A1-A770-49D3-94DD-8DAE76AB8D24}"/>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2A0D5B0-9F23-4383-A8B8-90F42CFFDA98}"/>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ED4811B-05DD-4C83-83FB-3BB1460D8A28}"/>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B2FCD19C-0F5B-40A2-985B-EE2530849C6B}"/>
            </a:ext>
          </a:extLst>
        </xdr:cNvPr>
        <xdr:cNvCxnSpPr/>
      </xdr:nvCxnSpPr>
      <xdr:spPr>
        <a:xfrm flipV="1">
          <a:off x="9429115" y="5745861"/>
          <a:ext cx="0" cy="92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CCB48444-27D5-4CCD-86D3-8237F3C8D743}"/>
            </a:ext>
          </a:extLst>
        </xdr:cNvPr>
        <xdr:cNvSpPr txBox="1"/>
      </xdr:nvSpPr>
      <xdr:spPr>
        <a:xfrm>
          <a:off x="9467850"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3A31537A-3252-4DFC-A953-3C69F6007E1A}"/>
            </a:ext>
          </a:extLst>
        </xdr:cNvPr>
        <xdr:cNvCxnSpPr/>
      </xdr:nvCxnSpPr>
      <xdr:spPr>
        <a:xfrm>
          <a:off x="9363075" y="66702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2C6D4ED7-256C-4902-9A98-15B198577AEC}"/>
            </a:ext>
          </a:extLst>
        </xdr:cNvPr>
        <xdr:cNvSpPr txBox="1"/>
      </xdr:nvSpPr>
      <xdr:spPr>
        <a:xfrm>
          <a:off x="9467850" y="553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95278D22-727F-44AE-ABA7-7B03445B1AFC}"/>
            </a:ext>
          </a:extLst>
        </xdr:cNvPr>
        <xdr:cNvCxnSpPr/>
      </xdr:nvCxnSpPr>
      <xdr:spPr>
        <a:xfrm>
          <a:off x="9363075" y="57458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5AD6CAE4-8391-4844-9B67-110A79AC7926}"/>
            </a:ext>
          </a:extLst>
        </xdr:cNvPr>
        <xdr:cNvSpPr txBox="1"/>
      </xdr:nvSpPr>
      <xdr:spPr>
        <a:xfrm>
          <a:off x="9467850" y="6335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DDAEBFFC-D468-446B-8B23-B9736F3B54DD}"/>
            </a:ext>
          </a:extLst>
        </xdr:cNvPr>
        <xdr:cNvSpPr/>
      </xdr:nvSpPr>
      <xdr:spPr>
        <a:xfrm>
          <a:off x="9401175" y="647496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982A2DE5-E51D-4004-B7E4-C45350E17173}"/>
            </a:ext>
          </a:extLst>
        </xdr:cNvPr>
        <xdr:cNvSpPr/>
      </xdr:nvSpPr>
      <xdr:spPr>
        <a:xfrm>
          <a:off x="8639175" y="6479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C7478C98-D6CB-4F94-94F4-6114D3C4F189}"/>
            </a:ext>
          </a:extLst>
        </xdr:cNvPr>
        <xdr:cNvSpPr/>
      </xdr:nvSpPr>
      <xdr:spPr>
        <a:xfrm>
          <a:off x="7839075" y="64855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01CB17BE-C240-4B7D-9044-4A9C0FC6C221}"/>
            </a:ext>
          </a:extLst>
        </xdr:cNvPr>
        <xdr:cNvSpPr/>
      </xdr:nvSpPr>
      <xdr:spPr>
        <a:xfrm>
          <a:off x="7029450" y="65220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453B10D5-7CD6-4357-9A2A-5A5497302002}"/>
            </a:ext>
          </a:extLst>
        </xdr:cNvPr>
        <xdr:cNvSpPr/>
      </xdr:nvSpPr>
      <xdr:spPr>
        <a:xfrm>
          <a:off x="6238875" y="652665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D65ECF0-8358-4062-B428-C99AA548D067}"/>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FD5E483-26E6-4BDF-BB77-BA79252F98C0}"/>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7A3B18E-6B36-45D9-B9BB-63B549A75DC4}"/>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C47200C-803D-422F-8D1D-096C227A2E96}"/>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DD5131-66C1-4C04-93A8-C1D64201762F}"/>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9" name="楕円 128">
          <a:extLst>
            <a:ext uri="{FF2B5EF4-FFF2-40B4-BE49-F238E27FC236}">
              <a16:creationId xmlns:a16="http://schemas.microsoft.com/office/drawing/2014/main" id="{891EEFAB-96B0-4870-8ECA-57CC3B0B317F}"/>
            </a:ext>
          </a:extLst>
        </xdr:cNvPr>
        <xdr:cNvSpPr/>
      </xdr:nvSpPr>
      <xdr:spPr>
        <a:xfrm>
          <a:off x="9401175" y="65055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6C3CDC6B-4B14-46BB-9656-9B5AE5CA1258}"/>
            </a:ext>
          </a:extLst>
        </xdr:cNvPr>
        <xdr:cNvSpPr txBox="1"/>
      </xdr:nvSpPr>
      <xdr:spPr>
        <a:xfrm>
          <a:off x="9467850"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29972</xdr:rowOff>
    </xdr:from>
    <xdr:to>
      <xdr:col>50</xdr:col>
      <xdr:colOff>165100</xdr:colOff>
      <xdr:row>40</xdr:row>
      <xdr:rowOff>131572</xdr:rowOff>
    </xdr:to>
    <xdr:sp macro="" textlink="">
      <xdr:nvSpPr>
        <xdr:cNvPr id="131" name="楕円 130">
          <a:extLst>
            <a:ext uri="{FF2B5EF4-FFF2-40B4-BE49-F238E27FC236}">
              <a16:creationId xmlns:a16="http://schemas.microsoft.com/office/drawing/2014/main" id="{9E090B99-0A55-400D-99A3-6F75BFC5F281}"/>
            </a:ext>
          </a:extLst>
        </xdr:cNvPr>
        <xdr:cNvSpPr/>
      </xdr:nvSpPr>
      <xdr:spPr>
        <a:xfrm>
          <a:off x="8639175" y="65037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80772</xdr:rowOff>
    </xdr:to>
    <xdr:cxnSp macro="">
      <xdr:nvCxnSpPr>
        <xdr:cNvPr id="132" name="直線コネクタ 131">
          <a:extLst>
            <a:ext uri="{FF2B5EF4-FFF2-40B4-BE49-F238E27FC236}">
              <a16:creationId xmlns:a16="http://schemas.microsoft.com/office/drawing/2014/main" id="{6F103EF6-88F0-4479-98AA-733CEB8335F8}"/>
            </a:ext>
          </a:extLst>
        </xdr:cNvPr>
        <xdr:cNvCxnSpPr/>
      </xdr:nvCxnSpPr>
      <xdr:spPr>
        <a:xfrm flipV="1">
          <a:off x="8686800" y="6553200"/>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10F992EB-1987-42F7-BC0B-42F107E4AB1A}"/>
            </a:ext>
          </a:extLst>
        </xdr:cNvPr>
        <xdr:cNvSpPr/>
      </xdr:nvSpPr>
      <xdr:spPr>
        <a:xfrm>
          <a:off x="7839075" y="65083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923CFDA6-4F3B-409C-87B1-970A4D66599B}"/>
            </a:ext>
          </a:extLst>
        </xdr:cNvPr>
        <xdr:cNvCxnSpPr/>
      </xdr:nvCxnSpPr>
      <xdr:spPr>
        <a:xfrm flipV="1">
          <a:off x="7886700" y="6560947"/>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5" name="楕円 134">
          <a:extLst>
            <a:ext uri="{FF2B5EF4-FFF2-40B4-BE49-F238E27FC236}">
              <a16:creationId xmlns:a16="http://schemas.microsoft.com/office/drawing/2014/main" id="{523CD82A-484A-44CE-A614-F7A80A4E149B}"/>
            </a:ext>
          </a:extLst>
        </xdr:cNvPr>
        <xdr:cNvSpPr/>
      </xdr:nvSpPr>
      <xdr:spPr>
        <a:xfrm>
          <a:off x="7029450" y="647852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85344</xdr:rowOff>
    </xdr:to>
    <xdr:cxnSp macro="">
      <xdr:nvCxnSpPr>
        <xdr:cNvPr id="136" name="直線コネクタ 135">
          <a:extLst>
            <a:ext uri="{FF2B5EF4-FFF2-40B4-BE49-F238E27FC236}">
              <a16:creationId xmlns:a16="http://schemas.microsoft.com/office/drawing/2014/main" id="{E87CEACF-FEF0-419C-BE4C-9C19C988E011}"/>
            </a:ext>
          </a:extLst>
        </xdr:cNvPr>
        <xdr:cNvCxnSpPr/>
      </xdr:nvCxnSpPr>
      <xdr:spPr>
        <a:xfrm>
          <a:off x="7077075" y="6516624"/>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37" name="楕円 136">
          <a:extLst>
            <a:ext uri="{FF2B5EF4-FFF2-40B4-BE49-F238E27FC236}">
              <a16:creationId xmlns:a16="http://schemas.microsoft.com/office/drawing/2014/main" id="{93359412-827F-4568-A749-2FEDB3C47A63}"/>
            </a:ext>
          </a:extLst>
        </xdr:cNvPr>
        <xdr:cNvSpPr/>
      </xdr:nvSpPr>
      <xdr:spPr>
        <a:xfrm>
          <a:off x="6238875" y="65238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94488</xdr:rowOff>
    </xdr:to>
    <xdr:cxnSp macro="">
      <xdr:nvCxnSpPr>
        <xdr:cNvPr id="138" name="直線コネクタ 137">
          <a:extLst>
            <a:ext uri="{FF2B5EF4-FFF2-40B4-BE49-F238E27FC236}">
              <a16:creationId xmlns:a16="http://schemas.microsoft.com/office/drawing/2014/main" id="{2E466B0B-0D39-4156-89CB-DCD2A08B7912}"/>
            </a:ext>
          </a:extLst>
        </xdr:cNvPr>
        <xdr:cNvCxnSpPr/>
      </xdr:nvCxnSpPr>
      <xdr:spPr>
        <a:xfrm flipV="1">
          <a:off x="6286500" y="6516624"/>
          <a:ext cx="79057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F42F809F-0A82-4F9B-B196-E9E1FBD5F437}"/>
            </a:ext>
          </a:extLst>
        </xdr:cNvPr>
        <xdr:cNvSpPr txBox="1"/>
      </xdr:nvSpPr>
      <xdr:spPr>
        <a:xfrm>
          <a:off x="8458277" y="62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801EE6C9-7631-463D-9576-1798AC0102E1}"/>
            </a:ext>
          </a:extLst>
        </xdr:cNvPr>
        <xdr:cNvSpPr txBox="1"/>
      </xdr:nvSpPr>
      <xdr:spPr>
        <a:xfrm>
          <a:off x="7677227" y="62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7F2C0B63-9E35-4418-961A-EB42F9AD6125}"/>
            </a:ext>
          </a:extLst>
        </xdr:cNvPr>
        <xdr:cNvSpPr txBox="1"/>
      </xdr:nvSpPr>
      <xdr:spPr>
        <a:xfrm>
          <a:off x="6867602" y="662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2AA3E8FA-D21E-49F7-AAC9-DBC545DCCA09}"/>
            </a:ext>
          </a:extLst>
        </xdr:cNvPr>
        <xdr:cNvSpPr txBox="1"/>
      </xdr:nvSpPr>
      <xdr:spPr>
        <a:xfrm>
          <a:off x="6067502" y="661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122699</xdr:rowOff>
    </xdr:from>
    <xdr:ext cx="469744" cy="259045"/>
    <xdr:sp macro="" textlink="">
      <xdr:nvSpPr>
        <xdr:cNvPr id="143" name="n_1mainValue【図書館】&#10;一人当たり面積">
          <a:extLst>
            <a:ext uri="{FF2B5EF4-FFF2-40B4-BE49-F238E27FC236}">
              <a16:creationId xmlns:a16="http://schemas.microsoft.com/office/drawing/2014/main" id="{68D3AB51-18AA-4EF4-9A29-C64AF9551962}"/>
            </a:ext>
          </a:extLst>
        </xdr:cNvPr>
        <xdr:cNvSpPr txBox="1"/>
      </xdr:nvSpPr>
      <xdr:spPr>
        <a:xfrm>
          <a:off x="8458277" y="660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a:extLst>
            <a:ext uri="{FF2B5EF4-FFF2-40B4-BE49-F238E27FC236}">
              <a16:creationId xmlns:a16="http://schemas.microsoft.com/office/drawing/2014/main" id="{5DF373B9-3B43-4AA2-8669-CF672A201C9F}"/>
            </a:ext>
          </a:extLst>
        </xdr:cNvPr>
        <xdr:cNvSpPr txBox="1"/>
      </xdr:nvSpPr>
      <xdr:spPr>
        <a:xfrm>
          <a:off x="7677227"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106951</xdr:rowOff>
    </xdr:from>
    <xdr:ext cx="469744" cy="259045"/>
    <xdr:sp macro="" textlink="">
      <xdr:nvSpPr>
        <xdr:cNvPr id="145" name="n_3mainValue【図書館】&#10;一人当たり面積">
          <a:extLst>
            <a:ext uri="{FF2B5EF4-FFF2-40B4-BE49-F238E27FC236}">
              <a16:creationId xmlns:a16="http://schemas.microsoft.com/office/drawing/2014/main" id="{1A86C647-6102-4108-B5D4-3B4707F61B8B}"/>
            </a:ext>
          </a:extLst>
        </xdr:cNvPr>
        <xdr:cNvSpPr txBox="1"/>
      </xdr:nvSpPr>
      <xdr:spPr>
        <a:xfrm>
          <a:off x="6867602" y="625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161815</xdr:rowOff>
    </xdr:from>
    <xdr:ext cx="469744" cy="259045"/>
    <xdr:sp macro="" textlink="">
      <xdr:nvSpPr>
        <xdr:cNvPr id="146" name="n_4mainValue【図書館】&#10;一人当たり面積">
          <a:extLst>
            <a:ext uri="{FF2B5EF4-FFF2-40B4-BE49-F238E27FC236}">
              <a16:creationId xmlns:a16="http://schemas.microsoft.com/office/drawing/2014/main" id="{E21E1422-347A-43FA-95CC-1C3B9B104C1E}"/>
            </a:ext>
          </a:extLst>
        </xdr:cNvPr>
        <xdr:cNvSpPr txBox="1"/>
      </xdr:nvSpPr>
      <xdr:spPr>
        <a:xfrm>
          <a:off x="6067502" y="63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C992AF7-8B05-4FD0-9444-96CFA4634980}"/>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E979508-277B-4782-BFB5-9A867CE39949}"/>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17309D5-E92E-47EB-9C9F-FEB5CD2E9A6B}"/>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20C8A9B-451B-41BF-B6F0-5B70AA7043B5}"/>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873B674-2005-4678-84E2-B312450944CD}"/>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8D0A94F-C07A-4D0D-A968-52A9468ECD08}"/>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CB9CBB1-C599-4200-A10E-DD1147877D22}"/>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E827360-5419-40B6-B327-A686E8713226}"/>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7E02C66-D345-4A2D-830A-EA2DDE622115}"/>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EBAA771-4994-42A3-8CD4-E71FE4C6F2DC}"/>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BF6875C-B30F-451C-952D-7816EE5E46BC}"/>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309CEDD-4B99-4F84-B0BD-CBB90536501A}"/>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C1AFCC1-9FF2-4773-8F92-9CD95AF184B2}"/>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21187E6-3271-4827-B6EE-5999FA756300}"/>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3F57B46-C32F-4A70-8592-7DD0B4EF13E9}"/>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6E82244-6AA0-4332-B77D-CC381A358D87}"/>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0D65BB4-5ED2-42F7-B04D-02EE4EEEF378}"/>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1D0B5B0-CF41-45CB-9EEC-D899B165FEA5}"/>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A99BBFA-F30D-4332-94B3-8D84FE211CB5}"/>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EA2C53F-DEA4-4D42-B627-58F9B5F60BF0}"/>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4F4AED7-C66F-4756-9C8E-D3834F2BE22D}"/>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5B2B61D-3F56-492B-BA5B-7AFF2AF6EA0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41E57F3-D249-40A8-85C5-FD9FC9B4C4E8}"/>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CA82523-38F7-4A2E-8A80-CCAF91C0D1D5}"/>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B45143FF-D8CB-4111-ADE1-15A800347EF5}"/>
            </a:ext>
          </a:extLst>
        </xdr:cNvPr>
        <xdr:cNvCxnSpPr/>
      </xdr:nvCxnSpPr>
      <xdr:spPr>
        <a:xfrm flipV="1">
          <a:off x="4180840" y="9227820"/>
          <a:ext cx="0" cy="11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CF2B6DDF-6CF9-4752-81BD-8CCEA84581A4}"/>
            </a:ext>
          </a:extLst>
        </xdr:cNvPr>
        <xdr:cNvSpPr txBox="1"/>
      </xdr:nvSpPr>
      <xdr:spPr>
        <a:xfrm>
          <a:off x="4219575" y="1036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6824C6AA-4476-4FB9-9D3E-1745D7AC01FA}"/>
            </a:ext>
          </a:extLst>
        </xdr:cNvPr>
        <xdr:cNvCxnSpPr/>
      </xdr:nvCxnSpPr>
      <xdr:spPr>
        <a:xfrm>
          <a:off x="4105275" y="103625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2698CC8-5BA0-4B80-B4CB-54C589393509}"/>
            </a:ext>
          </a:extLst>
        </xdr:cNvPr>
        <xdr:cNvSpPr txBox="1"/>
      </xdr:nvSpPr>
      <xdr:spPr>
        <a:xfrm>
          <a:off x="4219575" y="902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C650440F-571B-473D-B06A-F4842D752296}"/>
            </a:ext>
          </a:extLst>
        </xdr:cNvPr>
        <xdr:cNvCxnSpPr/>
      </xdr:nvCxnSpPr>
      <xdr:spPr>
        <a:xfrm>
          <a:off x="4105275" y="92278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63BC8BE-E586-4A4A-B92F-366FA54E61F0}"/>
            </a:ext>
          </a:extLst>
        </xdr:cNvPr>
        <xdr:cNvSpPr txBox="1"/>
      </xdr:nvSpPr>
      <xdr:spPr>
        <a:xfrm>
          <a:off x="4219575" y="9743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4BB789BE-1010-419B-8440-76E3E0D70036}"/>
            </a:ext>
          </a:extLst>
        </xdr:cNvPr>
        <xdr:cNvSpPr/>
      </xdr:nvSpPr>
      <xdr:spPr>
        <a:xfrm>
          <a:off x="4124325" y="9765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678963D5-DD4D-432C-9CA9-0B55CDADB79B}"/>
            </a:ext>
          </a:extLst>
        </xdr:cNvPr>
        <xdr:cNvSpPr/>
      </xdr:nvSpPr>
      <xdr:spPr>
        <a:xfrm>
          <a:off x="3381375" y="97459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611EDFE5-6930-47CB-801A-6BA307580B2E}"/>
            </a:ext>
          </a:extLst>
        </xdr:cNvPr>
        <xdr:cNvSpPr/>
      </xdr:nvSpPr>
      <xdr:spPr>
        <a:xfrm>
          <a:off x="2571750" y="97148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76AC47CB-2111-4B3F-AA83-1AE09399C84E}"/>
            </a:ext>
          </a:extLst>
        </xdr:cNvPr>
        <xdr:cNvSpPr/>
      </xdr:nvSpPr>
      <xdr:spPr>
        <a:xfrm>
          <a:off x="1781175" y="9745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77E09867-3677-45E6-8446-68E80E37CF06}"/>
            </a:ext>
          </a:extLst>
        </xdr:cNvPr>
        <xdr:cNvSpPr/>
      </xdr:nvSpPr>
      <xdr:spPr>
        <a:xfrm>
          <a:off x="981075" y="97224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AA5BC65-DF95-40B7-934B-5B5D88AF2D89}"/>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8A873C3-7BBF-4970-8DC9-125D7CB7133F}"/>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FFFBEAB-62C2-4790-A35C-D133CF857A59}"/>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745906-6CD4-4A02-B06F-CF09331168D6}"/>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CC3C3C2-7AC9-4B0D-8D34-022BB9336A60}"/>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87" name="楕円 186">
          <a:extLst>
            <a:ext uri="{FF2B5EF4-FFF2-40B4-BE49-F238E27FC236}">
              <a16:creationId xmlns:a16="http://schemas.microsoft.com/office/drawing/2014/main" id="{0B0CFF7D-5B3F-4FDD-B5F3-F0D72427930A}"/>
            </a:ext>
          </a:extLst>
        </xdr:cNvPr>
        <xdr:cNvSpPr/>
      </xdr:nvSpPr>
      <xdr:spPr>
        <a:xfrm>
          <a:off x="4124325" y="9659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F3D8F7B-B022-44E2-B3CD-E982A8FEAD27}"/>
            </a:ext>
          </a:extLst>
        </xdr:cNvPr>
        <xdr:cNvSpPr txBox="1"/>
      </xdr:nvSpPr>
      <xdr:spPr>
        <a:xfrm>
          <a:off x="4219575"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63500</xdr:rowOff>
    </xdr:from>
    <xdr:to>
      <xdr:col>20</xdr:col>
      <xdr:colOff>38100</xdr:colOff>
      <xdr:row>59</xdr:row>
      <xdr:rowOff>165100</xdr:rowOff>
    </xdr:to>
    <xdr:sp macro="" textlink="">
      <xdr:nvSpPr>
        <xdr:cNvPr id="189" name="楕円 188">
          <a:extLst>
            <a:ext uri="{FF2B5EF4-FFF2-40B4-BE49-F238E27FC236}">
              <a16:creationId xmlns:a16="http://schemas.microsoft.com/office/drawing/2014/main" id="{FD0B5BF2-147C-4A1A-84AD-E1453D3F6D7B}"/>
            </a:ext>
          </a:extLst>
        </xdr:cNvPr>
        <xdr:cNvSpPr/>
      </xdr:nvSpPr>
      <xdr:spPr>
        <a:xfrm>
          <a:off x="3381375" y="9620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59</xdr:row>
      <xdr:rowOff>160020</xdr:rowOff>
    </xdr:to>
    <xdr:cxnSp macro="">
      <xdr:nvCxnSpPr>
        <xdr:cNvPr id="190" name="直線コネクタ 189">
          <a:extLst>
            <a:ext uri="{FF2B5EF4-FFF2-40B4-BE49-F238E27FC236}">
              <a16:creationId xmlns:a16="http://schemas.microsoft.com/office/drawing/2014/main" id="{45CC43CE-8CB9-46ED-B839-F764F505DD75}"/>
            </a:ext>
          </a:extLst>
        </xdr:cNvPr>
        <xdr:cNvCxnSpPr/>
      </xdr:nvCxnSpPr>
      <xdr:spPr>
        <a:xfrm>
          <a:off x="3429000" y="9667875"/>
          <a:ext cx="7524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91" name="楕円 190">
          <a:extLst>
            <a:ext uri="{FF2B5EF4-FFF2-40B4-BE49-F238E27FC236}">
              <a16:creationId xmlns:a16="http://schemas.microsoft.com/office/drawing/2014/main" id="{EB007D8D-7021-4134-A38A-A4212111FCBF}"/>
            </a:ext>
          </a:extLst>
        </xdr:cNvPr>
        <xdr:cNvSpPr/>
      </xdr:nvSpPr>
      <xdr:spPr>
        <a:xfrm>
          <a:off x="2571750" y="95732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70485</xdr:rowOff>
    </xdr:from>
    <xdr:to>
      <xdr:col>19</xdr:col>
      <xdr:colOff>177800</xdr:colOff>
      <xdr:row>59</xdr:row>
      <xdr:rowOff>114300</xdr:rowOff>
    </xdr:to>
    <xdr:cxnSp macro="">
      <xdr:nvCxnSpPr>
        <xdr:cNvPr id="192" name="直線コネクタ 191">
          <a:extLst>
            <a:ext uri="{FF2B5EF4-FFF2-40B4-BE49-F238E27FC236}">
              <a16:creationId xmlns:a16="http://schemas.microsoft.com/office/drawing/2014/main" id="{1321DA26-1E21-4A68-9EC7-F73F745DF62D}"/>
            </a:ext>
          </a:extLst>
        </xdr:cNvPr>
        <xdr:cNvCxnSpPr/>
      </xdr:nvCxnSpPr>
      <xdr:spPr>
        <a:xfrm>
          <a:off x="2619375" y="9620885"/>
          <a:ext cx="80962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93" name="楕円 192">
          <a:extLst>
            <a:ext uri="{FF2B5EF4-FFF2-40B4-BE49-F238E27FC236}">
              <a16:creationId xmlns:a16="http://schemas.microsoft.com/office/drawing/2014/main" id="{0D0A8703-7EF5-491D-8AD8-9601C7F956DC}"/>
            </a:ext>
          </a:extLst>
        </xdr:cNvPr>
        <xdr:cNvSpPr/>
      </xdr:nvSpPr>
      <xdr:spPr>
        <a:xfrm>
          <a:off x="1781175" y="95516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36195</xdr:rowOff>
    </xdr:from>
    <xdr:to>
      <xdr:col>15</xdr:col>
      <xdr:colOff>50800</xdr:colOff>
      <xdr:row>59</xdr:row>
      <xdr:rowOff>70485</xdr:rowOff>
    </xdr:to>
    <xdr:cxnSp macro="">
      <xdr:nvCxnSpPr>
        <xdr:cNvPr id="194" name="直線コネクタ 193">
          <a:extLst>
            <a:ext uri="{FF2B5EF4-FFF2-40B4-BE49-F238E27FC236}">
              <a16:creationId xmlns:a16="http://schemas.microsoft.com/office/drawing/2014/main" id="{3BFD49CC-0743-4219-ACA4-ED1698BFBA8D}"/>
            </a:ext>
          </a:extLst>
        </xdr:cNvPr>
        <xdr:cNvCxnSpPr/>
      </xdr:nvCxnSpPr>
      <xdr:spPr>
        <a:xfrm>
          <a:off x="1828800" y="9589770"/>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111125</xdr:rowOff>
    </xdr:from>
    <xdr:to>
      <xdr:col>6</xdr:col>
      <xdr:colOff>38100</xdr:colOff>
      <xdr:row>59</xdr:row>
      <xdr:rowOff>41275</xdr:rowOff>
    </xdr:to>
    <xdr:sp macro="" textlink="">
      <xdr:nvSpPr>
        <xdr:cNvPr id="195" name="楕円 194">
          <a:extLst>
            <a:ext uri="{FF2B5EF4-FFF2-40B4-BE49-F238E27FC236}">
              <a16:creationId xmlns:a16="http://schemas.microsoft.com/office/drawing/2014/main" id="{360E7E86-E064-49FE-950B-7DF1E967D48C}"/>
            </a:ext>
          </a:extLst>
        </xdr:cNvPr>
        <xdr:cNvSpPr/>
      </xdr:nvSpPr>
      <xdr:spPr>
        <a:xfrm>
          <a:off x="981075" y="9502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161925</xdr:rowOff>
    </xdr:from>
    <xdr:to>
      <xdr:col>10</xdr:col>
      <xdr:colOff>114300</xdr:colOff>
      <xdr:row>59</xdr:row>
      <xdr:rowOff>36195</xdr:rowOff>
    </xdr:to>
    <xdr:cxnSp macro="">
      <xdr:nvCxnSpPr>
        <xdr:cNvPr id="196" name="直線コネクタ 195">
          <a:extLst>
            <a:ext uri="{FF2B5EF4-FFF2-40B4-BE49-F238E27FC236}">
              <a16:creationId xmlns:a16="http://schemas.microsoft.com/office/drawing/2014/main" id="{1844A29A-0084-4465-87EF-8AD802F830FC}"/>
            </a:ext>
          </a:extLst>
        </xdr:cNvPr>
        <xdr:cNvCxnSpPr/>
      </xdr:nvCxnSpPr>
      <xdr:spPr>
        <a:xfrm>
          <a:off x="1028700" y="955040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E7CF74BC-FF51-42C4-AE93-FF942323AD61}"/>
            </a:ext>
          </a:extLst>
        </xdr:cNvPr>
        <xdr:cNvSpPr txBox="1"/>
      </xdr:nvSpPr>
      <xdr:spPr>
        <a:xfrm>
          <a:off x="3239144" y="983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F6EA3AA1-B667-4764-9D13-5074CF7B2CE5}"/>
            </a:ext>
          </a:extLst>
        </xdr:cNvPr>
        <xdr:cNvSpPr txBox="1"/>
      </xdr:nvSpPr>
      <xdr:spPr>
        <a:xfrm>
          <a:off x="24390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37461993-AF4E-4071-BDC9-905B2D424B4B}"/>
            </a:ext>
          </a:extLst>
        </xdr:cNvPr>
        <xdr:cNvSpPr txBox="1"/>
      </xdr:nvSpPr>
      <xdr:spPr>
        <a:xfrm>
          <a:off x="1648469"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DA20F83B-EA13-476B-A105-BCC26B385536}"/>
            </a:ext>
          </a:extLst>
        </xdr:cNvPr>
        <xdr:cNvSpPr txBox="1"/>
      </xdr:nvSpPr>
      <xdr:spPr>
        <a:xfrm>
          <a:off x="848369" y="982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10177</xdr:rowOff>
    </xdr:from>
    <xdr:ext cx="405111" cy="259045"/>
    <xdr:sp macro="" textlink="">
      <xdr:nvSpPr>
        <xdr:cNvPr id="201" name="n_1mainValue【体育館・プール】&#10;有形固定資産減価償却率">
          <a:extLst>
            <a:ext uri="{FF2B5EF4-FFF2-40B4-BE49-F238E27FC236}">
              <a16:creationId xmlns:a16="http://schemas.microsoft.com/office/drawing/2014/main" id="{81A396A1-424E-4E3C-8584-EF5E8EA32DD7}"/>
            </a:ext>
          </a:extLst>
        </xdr:cNvPr>
        <xdr:cNvSpPr txBox="1"/>
      </xdr:nvSpPr>
      <xdr:spPr>
        <a:xfrm>
          <a:off x="3239144" y="939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137812</xdr:rowOff>
    </xdr:from>
    <xdr:ext cx="405111" cy="259045"/>
    <xdr:sp macro="" textlink="">
      <xdr:nvSpPr>
        <xdr:cNvPr id="202" name="n_2mainValue【体育館・プール】&#10;有形固定資産減価償却率">
          <a:extLst>
            <a:ext uri="{FF2B5EF4-FFF2-40B4-BE49-F238E27FC236}">
              <a16:creationId xmlns:a16="http://schemas.microsoft.com/office/drawing/2014/main" id="{3E68CE0C-2065-448B-BE20-3A01CAA110DD}"/>
            </a:ext>
          </a:extLst>
        </xdr:cNvPr>
        <xdr:cNvSpPr txBox="1"/>
      </xdr:nvSpPr>
      <xdr:spPr>
        <a:xfrm>
          <a:off x="2439044" y="937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203" name="n_3mainValue【体育館・プール】&#10;有形固定資産減価償却率">
          <a:extLst>
            <a:ext uri="{FF2B5EF4-FFF2-40B4-BE49-F238E27FC236}">
              <a16:creationId xmlns:a16="http://schemas.microsoft.com/office/drawing/2014/main" id="{BFA4334F-02B4-496C-BAC5-79857B6064EA}"/>
            </a:ext>
          </a:extLst>
        </xdr:cNvPr>
        <xdr:cNvSpPr txBox="1"/>
      </xdr:nvSpPr>
      <xdr:spPr>
        <a:xfrm>
          <a:off x="1648469"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57802</xdr:rowOff>
    </xdr:from>
    <xdr:ext cx="405111" cy="259045"/>
    <xdr:sp macro="" textlink="">
      <xdr:nvSpPr>
        <xdr:cNvPr id="204" name="n_4mainValue【体育館・プール】&#10;有形固定資産減価償却率">
          <a:extLst>
            <a:ext uri="{FF2B5EF4-FFF2-40B4-BE49-F238E27FC236}">
              <a16:creationId xmlns:a16="http://schemas.microsoft.com/office/drawing/2014/main" id="{05A71E14-6E02-403F-A139-FE8EDE2A04E8}"/>
            </a:ext>
          </a:extLst>
        </xdr:cNvPr>
        <xdr:cNvSpPr txBox="1"/>
      </xdr:nvSpPr>
      <xdr:spPr>
        <a:xfrm>
          <a:off x="848369"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FEA5EE1-6323-4610-B006-58E8ACF09FCF}"/>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CB8F4B7-4CB3-4DA5-9A5D-AF77E9DED2ED}"/>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FEFE00E-ECB3-4850-A44F-937A833F6952}"/>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2494F66-B16E-4D25-B746-218097A16514}"/>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FB868BC-3976-42C4-AA44-697843FFA288}"/>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5FB2850-5B4A-48AE-B874-A60E4699BFD8}"/>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A6F007F-8C78-4656-9EAB-8F0D6259CE82}"/>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4ECE7F8-29E5-46C7-B2DE-C3F5E91DDBF1}"/>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417C9B4-032C-4569-9827-8939D41CD607}"/>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61C0089-4E55-4EF8-A891-651E1E749DCC}"/>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08952FB-C567-47BF-8592-0ABA4CE3446E}"/>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A0368F4-551C-4334-835F-4F755A8F24F8}"/>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4264FEE-16C0-43B2-A09D-E63AC3AFE23C}"/>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3EFFF82-1DD1-4CF2-BE6B-CFAD00C2599D}"/>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B6AF96A-080C-466C-AE94-5526872214C7}"/>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10F0A37-E028-4FBF-B866-96A4A2E8DE6C}"/>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818E39C-328F-4A34-B7A2-C17A81DC0B7F}"/>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55137E0-A4CD-45F3-B436-8948D729CBDE}"/>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ABF1376-E1B0-4230-9864-2639BAC30DDF}"/>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82A7B0B-C1EC-421C-8EED-8BC480578C98}"/>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746A0B5-CA63-4F78-BEBE-34B073902843}"/>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D28E1E2-5F39-47D7-9CA4-831D14DEFCFC}"/>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7330142-DB12-4393-ADAC-58FFB89E4566}"/>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BF9840A1-0431-4834-B23C-5884F3E24E51}"/>
            </a:ext>
          </a:extLst>
        </xdr:cNvPr>
        <xdr:cNvCxnSpPr/>
      </xdr:nvCxnSpPr>
      <xdr:spPr>
        <a:xfrm flipV="1">
          <a:off x="9429115" y="9022715"/>
          <a:ext cx="0" cy="139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7D9CD25A-3AF0-46E7-A83E-D8D6CF473C16}"/>
            </a:ext>
          </a:extLst>
        </xdr:cNvPr>
        <xdr:cNvSpPr txBox="1"/>
      </xdr:nvSpPr>
      <xdr:spPr>
        <a:xfrm>
          <a:off x="9467850"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31C6B47D-1ACC-4D0C-98BB-C1BFA21468FE}"/>
            </a:ext>
          </a:extLst>
        </xdr:cNvPr>
        <xdr:cNvCxnSpPr/>
      </xdr:nvCxnSpPr>
      <xdr:spPr>
        <a:xfrm>
          <a:off x="9363075" y="104178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D940FF4D-45A7-4029-840C-9686248D7F33}"/>
            </a:ext>
          </a:extLst>
        </xdr:cNvPr>
        <xdr:cNvSpPr txBox="1"/>
      </xdr:nvSpPr>
      <xdr:spPr>
        <a:xfrm>
          <a:off x="9467850" y="881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965A7ADC-5F29-411D-9E07-A9B2A3DC99BC}"/>
            </a:ext>
          </a:extLst>
        </xdr:cNvPr>
        <xdr:cNvCxnSpPr/>
      </xdr:nvCxnSpPr>
      <xdr:spPr>
        <a:xfrm>
          <a:off x="9363075" y="90227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C3F73054-9C70-4EC7-8D5C-F15774661494}"/>
            </a:ext>
          </a:extLst>
        </xdr:cNvPr>
        <xdr:cNvSpPr txBox="1"/>
      </xdr:nvSpPr>
      <xdr:spPr>
        <a:xfrm>
          <a:off x="9467850" y="1002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DFDAA248-B72B-4459-9D75-DB2322A362CF}"/>
            </a:ext>
          </a:extLst>
        </xdr:cNvPr>
        <xdr:cNvSpPr/>
      </xdr:nvSpPr>
      <xdr:spPr>
        <a:xfrm>
          <a:off x="9401175" y="1003681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597C3608-A9FE-4AB3-A24B-A6EB79E5F074}"/>
            </a:ext>
          </a:extLst>
        </xdr:cNvPr>
        <xdr:cNvSpPr/>
      </xdr:nvSpPr>
      <xdr:spPr>
        <a:xfrm>
          <a:off x="8639175" y="10051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808036D4-7414-4088-9C2C-E58358237E57}"/>
            </a:ext>
          </a:extLst>
        </xdr:cNvPr>
        <xdr:cNvSpPr/>
      </xdr:nvSpPr>
      <xdr:spPr>
        <a:xfrm>
          <a:off x="7839075" y="10050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A228EA10-ACF6-4623-BC1B-10AA6AA99F37}"/>
            </a:ext>
          </a:extLst>
        </xdr:cNvPr>
        <xdr:cNvSpPr/>
      </xdr:nvSpPr>
      <xdr:spPr>
        <a:xfrm>
          <a:off x="7029450" y="10086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9BC36136-73E7-4A54-B674-D8FE77474334}"/>
            </a:ext>
          </a:extLst>
        </xdr:cNvPr>
        <xdr:cNvSpPr/>
      </xdr:nvSpPr>
      <xdr:spPr>
        <a:xfrm>
          <a:off x="6238875" y="100774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169318E-E425-404A-A14F-D7F787E8BF92}"/>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CEA3D9F-1FC9-40AB-A3E6-CE6F51248343}"/>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57BB31C-6AC4-464A-B614-054548E562B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E0C15F2-B79B-4530-BEAD-CE340D2F9284}"/>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6B0C676-A0B9-420D-ABC1-788274162FB2}"/>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86360</xdr:rowOff>
    </xdr:from>
    <xdr:to>
      <xdr:col>55</xdr:col>
      <xdr:colOff>50800</xdr:colOff>
      <xdr:row>62</xdr:row>
      <xdr:rowOff>16510</xdr:rowOff>
    </xdr:to>
    <xdr:sp macro="" textlink="">
      <xdr:nvSpPr>
        <xdr:cNvPr id="244" name="楕円 243">
          <a:extLst>
            <a:ext uri="{FF2B5EF4-FFF2-40B4-BE49-F238E27FC236}">
              <a16:creationId xmlns:a16="http://schemas.microsoft.com/office/drawing/2014/main" id="{B69C617C-66E8-4657-98AF-8B6A9FD7131D}"/>
            </a:ext>
          </a:extLst>
        </xdr:cNvPr>
        <xdr:cNvSpPr/>
      </xdr:nvSpPr>
      <xdr:spPr>
        <a:xfrm>
          <a:off x="9401175" y="996061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109237</xdr:rowOff>
    </xdr:from>
    <xdr:ext cx="469744" cy="259045"/>
    <xdr:sp macro="" textlink="">
      <xdr:nvSpPr>
        <xdr:cNvPr id="245" name="【体育館・プール】&#10;一人当たり面積該当値テキスト">
          <a:extLst>
            <a:ext uri="{FF2B5EF4-FFF2-40B4-BE49-F238E27FC236}">
              <a16:creationId xmlns:a16="http://schemas.microsoft.com/office/drawing/2014/main" id="{99AF2546-C3E9-4274-BF13-975618516114}"/>
            </a:ext>
          </a:extLst>
        </xdr:cNvPr>
        <xdr:cNvSpPr txBox="1"/>
      </xdr:nvSpPr>
      <xdr:spPr>
        <a:xfrm>
          <a:off x="9467850" y="982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95250</xdr:rowOff>
    </xdr:from>
    <xdr:to>
      <xdr:col>50</xdr:col>
      <xdr:colOff>165100</xdr:colOff>
      <xdr:row>62</xdr:row>
      <xdr:rowOff>25400</xdr:rowOff>
    </xdr:to>
    <xdr:sp macro="" textlink="">
      <xdr:nvSpPr>
        <xdr:cNvPr id="246" name="楕円 245">
          <a:extLst>
            <a:ext uri="{FF2B5EF4-FFF2-40B4-BE49-F238E27FC236}">
              <a16:creationId xmlns:a16="http://schemas.microsoft.com/office/drawing/2014/main" id="{08E0B5D1-02B9-4385-A825-5C417CFFC9B4}"/>
            </a:ext>
          </a:extLst>
        </xdr:cNvPr>
        <xdr:cNvSpPr/>
      </xdr:nvSpPr>
      <xdr:spPr>
        <a:xfrm>
          <a:off x="8639175" y="9972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137160</xdr:rowOff>
    </xdr:from>
    <xdr:to>
      <xdr:col>55</xdr:col>
      <xdr:colOff>0</xdr:colOff>
      <xdr:row>61</xdr:row>
      <xdr:rowOff>146050</xdr:rowOff>
    </xdr:to>
    <xdr:cxnSp macro="">
      <xdr:nvCxnSpPr>
        <xdr:cNvPr id="247" name="直線コネクタ 246">
          <a:extLst>
            <a:ext uri="{FF2B5EF4-FFF2-40B4-BE49-F238E27FC236}">
              <a16:creationId xmlns:a16="http://schemas.microsoft.com/office/drawing/2014/main" id="{2228C63E-6A11-4A4F-B48B-DD2DA33F865E}"/>
            </a:ext>
          </a:extLst>
        </xdr:cNvPr>
        <xdr:cNvCxnSpPr/>
      </xdr:nvCxnSpPr>
      <xdr:spPr>
        <a:xfrm flipV="1">
          <a:off x="8686800" y="10017760"/>
          <a:ext cx="7429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104140</xdr:rowOff>
    </xdr:from>
    <xdr:to>
      <xdr:col>46</xdr:col>
      <xdr:colOff>38100</xdr:colOff>
      <xdr:row>62</xdr:row>
      <xdr:rowOff>34290</xdr:rowOff>
    </xdr:to>
    <xdr:sp macro="" textlink="">
      <xdr:nvSpPr>
        <xdr:cNvPr id="248" name="楕円 247">
          <a:extLst>
            <a:ext uri="{FF2B5EF4-FFF2-40B4-BE49-F238E27FC236}">
              <a16:creationId xmlns:a16="http://schemas.microsoft.com/office/drawing/2014/main" id="{E92CA4E3-682F-4E2C-8583-AF90D2E0CE3D}"/>
            </a:ext>
          </a:extLst>
        </xdr:cNvPr>
        <xdr:cNvSpPr/>
      </xdr:nvSpPr>
      <xdr:spPr>
        <a:xfrm>
          <a:off x="7839075" y="998474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146050</xdr:rowOff>
    </xdr:from>
    <xdr:to>
      <xdr:col>50</xdr:col>
      <xdr:colOff>114300</xdr:colOff>
      <xdr:row>61</xdr:row>
      <xdr:rowOff>154940</xdr:rowOff>
    </xdr:to>
    <xdr:cxnSp macro="">
      <xdr:nvCxnSpPr>
        <xdr:cNvPr id="249" name="直線コネクタ 248">
          <a:extLst>
            <a:ext uri="{FF2B5EF4-FFF2-40B4-BE49-F238E27FC236}">
              <a16:creationId xmlns:a16="http://schemas.microsoft.com/office/drawing/2014/main" id="{33FC11C0-1917-4F38-A658-802CC3B35FCE}"/>
            </a:ext>
          </a:extLst>
        </xdr:cNvPr>
        <xdr:cNvCxnSpPr/>
      </xdr:nvCxnSpPr>
      <xdr:spPr>
        <a:xfrm flipV="1">
          <a:off x="7886700" y="10020300"/>
          <a:ext cx="8001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114300</xdr:rowOff>
    </xdr:from>
    <xdr:to>
      <xdr:col>41</xdr:col>
      <xdr:colOff>101600</xdr:colOff>
      <xdr:row>62</xdr:row>
      <xdr:rowOff>44450</xdr:rowOff>
    </xdr:to>
    <xdr:sp macro="" textlink="">
      <xdr:nvSpPr>
        <xdr:cNvPr id="250" name="楕円 249">
          <a:extLst>
            <a:ext uri="{FF2B5EF4-FFF2-40B4-BE49-F238E27FC236}">
              <a16:creationId xmlns:a16="http://schemas.microsoft.com/office/drawing/2014/main" id="{D15F1E9B-CC15-4034-B2FA-8C43C87ACC81}"/>
            </a:ext>
          </a:extLst>
        </xdr:cNvPr>
        <xdr:cNvSpPr/>
      </xdr:nvSpPr>
      <xdr:spPr>
        <a:xfrm>
          <a:off x="7029450" y="9991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154940</xdr:rowOff>
    </xdr:from>
    <xdr:to>
      <xdr:col>45</xdr:col>
      <xdr:colOff>177800</xdr:colOff>
      <xdr:row>61</xdr:row>
      <xdr:rowOff>165100</xdr:rowOff>
    </xdr:to>
    <xdr:cxnSp macro="">
      <xdr:nvCxnSpPr>
        <xdr:cNvPr id="251" name="直線コネクタ 250">
          <a:extLst>
            <a:ext uri="{FF2B5EF4-FFF2-40B4-BE49-F238E27FC236}">
              <a16:creationId xmlns:a16="http://schemas.microsoft.com/office/drawing/2014/main" id="{35FF17AF-D593-473F-890D-A3F0A4289D1C}"/>
            </a:ext>
          </a:extLst>
        </xdr:cNvPr>
        <xdr:cNvCxnSpPr/>
      </xdr:nvCxnSpPr>
      <xdr:spPr>
        <a:xfrm flipV="1">
          <a:off x="7077075" y="1003236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121920</xdr:rowOff>
    </xdr:from>
    <xdr:to>
      <xdr:col>36</xdr:col>
      <xdr:colOff>165100</xdr:colOff>
      <xdr:row>62</xdr:row>
      <xdr:rowOff>52070</xdr:rowOff>
    </xdr:to>
    <xdr:sp macro="" textlink="">
      <xdr:nvSpPr>
        <xdr:cNvPr id="252" name="楕円 251">
          <a:extLst>
            <a:ext uri="{FF2B5EF4-FFF2-40B4-BE49-F238E27FC236}">
              <a16:creationId xmlns:a16="http://schemas.microsoft.com/office/drawing/2014/main" id="{65FD71F7-829A-4D91-A8CD-318C43D6B833}"/>
            </a:ext>
          </a:extLst>
        </xdr:cNvPr>
        <xdr:cNvSpPr/>
      </xdr:nvSpPr>
      <xdr:spPr>
        <a:xfrm>
          <a:off x="6238875" y="100025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165100</xdr:rowOff>
    </xdr:from>
    <xdr:to>
      <xdr:col>41</xdr:col>
      <xdr:colOff>50800</xdr:colOff>
      <xdr:row>62</xdr:row>
      <xdr:rowOff>1270</xdr:rowOff>
    </xdr:to>
    <xdr:cxnSp macro="">
      <xdr:nvCxnSpPr>
        <xdr:cNvPr id="253" name="直線コネクタ 252">
          <a:extLst>
            <a:ext uri="{FF2B5EF4-FFF2-40B4-BE49-F238E27FC236}">
              <a16:creationId xmlns:a16="http://schemas.microsoft.com/office/drawing/2014/main" id="{825C3A11-47B1-4BDD-B747-AD90F1FF5FD9}"/>
            </a:ext>
          </a:extLst>
        </xdr:cNvPr>
        <xdr:cNvCxnSpPr/>
      </xdr:nvCxnSpPr>
      <xdr:spPr>
        <a:xfrm flipV="1">
          <a:off x="6286500" y="10039350"/>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ED368523-E33E-40F4-842A-ADB5D1C0FD37}"/>
            </a:ext>
          </a:extLst>
        </xdr:cNvPr>
        <xdr:cNvSpPr txBox="1"/>
      </xdr:nvSpPr>
      <xdr:spPr>
        <a:xfrm>
          <a:off x="8458277" y="101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958500F2-3995-4BCE-86DD-23BFBD3BEEFE}"/>
            </a:ext>
          </a:extLst>
        </xdr:cNvPr>
        <xdr:cNvSpPr txBox="1"/>
      </xdr:nvSpPr>
      <xdr:spPr>
        <a:xfrm>
          <a:off x="7677227"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D21F82BC-CA60-46CA-B03A-8AAF902FFA68}"/>
            </a:ext>
          </a:extLst>
        </xdr:cNvPr>
        <xdr:cNvSpPr txBox="1"/>
      </xdr:nvSpPr>
      <xdr:spPr>
        <a:xfrm>
          <a:off x="6867602" y="1017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A812D02A-7907-4B67-8674-CA50B0BFBFFD}"/>
            </a:ext>
          </a:extLst>
        </xdr:cNvPr>
        <xdr:cNvSpPr txBox="1"/>
      </xdr:nvSpPr>
      <xdr:spPr>
        <a:xfrm>
          <a:off x="6067502"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41927</xdr:rowOff>
    </xdr:from>
    <xdr:ext cx="469744" cy="259045"/>
    <xdr:sp macro="" textlink="">
      <xdr:nvSpPr>
        <xdr:cNvPr id="258" name="n_1mainValue【体育館・プール】&#10;一人当たり面積">
          <a:extLst>
            <a:ext uri="{FF2B5EF4-FFF2-40B4-BE49-F238E27FC236}">
              <a16:creationId xmlns:a16="http://schemas.microsoft.com/office/drawing/2014/main" id="{211D6B18-9E3B-4ABF-BA89-8B5E3BA1B29F}"/>
            </a:ext>
          </a:extLst>
        </xdr:cNvPr>
        <xdr:cNvSpPr txBox="1"/>
      </xdr:nvSpPr>
      <xdr:spPr>
        <a:xfrm>
          <a:off x="8458277" y="97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50817</xdr:rowOff>
    </xdr:from>
    <xdr:ext cx="469744" cy="259045"/>
    <xdr:sp macro="" textlink="">
      <xdr:nvSpPr>
        <xdr:cNvPr id="259" name="n_2mainValue【体育館・プール】&#10;一人当たり面積">
          <a:extLst>
            <a:ext uri="{FF2B5EF4-FFF2-40B4-BE49-F238E27FC236}">
              <a16:creationId xmlns:a16="http://schemas.microsoft.com/office/drawing/2014/main" id="{0FC1DCDA-EEB4-464F-8AB0-22C16F013BBB}"/>
            </a:ext>
          </a:extLst>
        </xdr:cNvPr>
        <xdr:cNvSpPr txBox="1"/>
      </xdr:nvSpPr>
      <xdr:spPr>
        <a:xfrm>
          <a:off x="7677227" y="976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60977</xdr:rowOff>
    </xdr:from>
    <xdr:ext cx="469744" cy="259045"/>
    <xdr:sp macro="" textlink="">
      <xdr:nvSpPr>
        <xdr:cNvPr id="260" name="n_3mainValue【体育館・プール】&#10;一人当たり面積">
          <a:extLst>
            <a:ext uri="{FF2B5EF4-FFF2-40B4-BE49-F238E27FC236}">
              <a16:creationId xmlns:a16="http://schemas.microsoft.com/office/drawing/2014/main" id="{2FA09A18-CD18-42F5-8D4E-D6239493428A}"/>
            </a:ext>
          </a:extLst>
        </xdr:cNvPr>
        <xdr:cNvSpPr txBox="1"/>
      </xdr:nvSpPr>
      <xdr:spPr>
        <a:xfrm>
          <a:off x="6867602" y="977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68597</xdr:rowOff>
    </xdr:from>
    <xdr:ext cx="469744" cy="259045"/>
    <xdr:sp macro="" textlink="">
      <xdr:nvSpPr>
        <xdr:cNvPr id="261" name="n_4mainValue【体育館・プール】&#10;一人当たり面積">
          <a:extLst>
            <a:ext uri="{FF2B5EF4-FFF2-40B4-BE49-F238E27FC236}">
              <a16:creationId xmlns:a16="http://schemas.microsoft.com/office/drawing/2014/main" id="{206824C6-A40B-4944-B163-71D4C7CB95F1}"/>
            </a:ext>
          </a:extLst>
        </xdr:cNvPr>
        <xdr:cNvSpPr txBox="1"/>
      </xdr:nvSpPr>
      <xdr:spPr>
        <a:xfrm>
          <a:off x="6067502" y="97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DCE0DAD-354A-40FC-B2CE-E25D8D393456}"/>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BD71F9E-8132-4E43-A312-F96B33C579AE}"/>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B0548BF-E68E-475D-8EAE-567F5373C418}"/>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E71E5C5-6742-460A-B943-7C595AC0822B}"/>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0F8265D-D705-49CB-B967-549D823FAE58}"/>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00DCB81-53D4-40E8-89AF-F92FD37FD568}"/>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8855D4D-9A2F-4165-BF4E-E25F1758C1B6}"/>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E54DA00-178B-4699-B7A8-3FDCB67F3F4A}"/>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68D30A3-61B7-4609-A647-15536AF36676}"/>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0AE3D47-9356-4F9F-895C-DA5AEDD05336}"/>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C3A421E-4D57-4DB6-B1E5-FD5B6CFC3A47}"/>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E846665-E5EC-4F6D-A6FE-5A77BD728AAB}"/>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F792EB0-FEE2-4050-8131-B03581C574FB}"/>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690B4CF7-A345-4EFB-838A-BC4B103DDB05}"/>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FF25CD0-EBC9-444B-AA48-07E55B2EFE9A}"/>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4BA765E-1D2C-4AA9-A2B1-B06D54405A9E}"/>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646EAC8-EE75-472B-9F7E-D0580D0E809D}"/>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252A4B8-F480-45D0-858E-0E72FE5526B9}"/>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2789EC5-379F-439A-8B27-4CD2EA25C67E}"/>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2BA9AD2-BA36-4622-9253-8DFD73D61635}"/>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04AF4CE-251C-4881-BEE5-4F7AE1264670}"/>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71C3893-E27B-40D1-B24F-51DE514FD14F}"/>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4B17128-5B04-4D0F-8808-45E17BAA75F3}"/>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4E193E55-B136-46E7-AB5D-7BA0DBA94250}"/>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E8BA9F8-788B-41B7-9493-16188B6A197F}"/>
            </a:ext>
          </a:extLst>
        </xdr:cNvPr>
        <xdr:cNvCxnSpPr/>
      </xdr:nvCxnSpPr>
      <xdr:spPr>
        <a:xfrm flipV="1">
          <a:off x="4180840" y="12753339"/>
          <a:ext cx="0" cy="12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7BE5DD6F-13E9-4B25-9798-93609BBA0F8E}"/>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7BB4847-DE62-4DE5-A828-567FFBE41BFE}"/>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AADB287A-57E0-43CA-ABF8-3834F1E90E35}"/>
            </a:ext>
          </a:extLst>
        </xdr:cNvPr>
        <xdr:cNvSpPr txBox="1"/>
      </xdr:nvSpPr>
      <xdr:spPr>
        <a:xfrm>
          <a:off x="4219575" y="125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79997942-C05A-4823-A975-2DE508B36B6B}"/>
            </a:ext>
          </a:extLst>
        </xdr:cNvPr>
        <xdr:cNvCxnSpPr/>
      </xdr:nvCxnSpPr>
      <xdr:spPr>
        <a:xfrm>
          <a:off x="4105275" y="127533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B93E4DF-9947-4F35-9D05-ABC44D609D6C}"/>
            </a:ext>
          </a:extLst>
        </xdr:cNvPr>
        <xdr:cNvSpPr txBox="1"/>
      </xdr:nvSpPr>
      <xdr:spPr>
        <a:xfrm>
          <a:off x="4219575" y="13143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B462A2A1-787D-4FC2-847F-18B4F2C935DC}"/>
            </a:ext>
          </a:extLst>
        </xdr:cNvPr>
        <xdr:cNvSpPr/>
      </xdr:nvSpPr>
      <xdr:spPr>
        <a:xfrm>
          <a:off x="4124325" y="132892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0F3B4899-A6D4-4391-8902-AD909FD74EE8}"/>
            </a:ext>
          </a:extLst>
        </xdr:cNvPr>
        <xdr:cNvSpPr/>
      </xdr:nvSpPr>
      <xdr:spPr>
        <a:xfrm>
          <a:off x="3381375" y="132689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C2E65A6C-6C7E-4B04-A2AF-09A28BFBD6A5}"/>
            </a:ext>
          </a:extLst>
        </xdr:cNvPr>
        <xdr:cNvSpPr/>
      </xdr:nvSpPr>
      <xdr:spPr>
        <a:xfrm>
          <a:off x="2571750" y="132327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3CBEDC53-6D07-44CC-9CB5-2CE9D01AA145}"/>
            </a:ext>
          </a:extLst>
        </xdr:cNvPr>
        <xdr:cNvSpPr/>
      </xdr:nvSpPr>
      <xdr:spPr>
        <a:xfrm>
          <a:off x="1781175" y="131800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DD409735-296F-4F3C-A76A-0C77ABAB5B8D}"/>
            </a:ext>
          </a:extLst>
        </xdr:cNvPr>
        <xdr:cNvSpPr/>
      </xdr:nvSpPr>
      <xdr:spPr>
        <a:xfrm>
          <a:off x="981075" y="131610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F6A65C8-294D-4AD6-98DC-D15EA52438F1}"/>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A6FCC64-4CCB-4B5E-B3FA-975E54ABB56A}"/>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C6E8998-9519-4273-B117-076FEDF2CFF2}"/>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BC00DDE-415C-4C44-A829-3F951B3BAA24}"/>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1640029-272C-4565-A91F-8F30227C5882}"/>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69214</xdr:rowOff>
    </xdr:from>
    <xdr:to>
      <xdr:col>24</xdr:col>
      <xdr:colOff>114300</xdr:colOff>
      <xdr:row>85</xdr:row>
      <xdr:rowOff>170814</xdr:rowOff>
    </xdr:to>
    <xdr:sp macro="" textlink="">
      <xdr:nvSpPr>
        <xdr:cNvPr id="302" name="楕円 301">
          <a:extLst>
            <a:ext uri="{FF2B5EF4-FFF2-40B4-BE49-F238E27FC236}">
              <a16:creationId xmlns:a16="http://schemas.microsoft.com/office/drawing/2014/main" id="{E2442D58-8E0B-41F0-8BD6-C04530C451F1}"/>
            </a:ext>
          </a:extLst>
        </xdr:cNvPr>
        <xdr:cNvSpPr/>
      </xdr:nvSpPr>
      <xdr:spPr>
        <a:xfrm>
          <a:off x="4124325" y="138296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47641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04EE7A9-2197-4C28-97BB-2B85CC30E58F}"/>
            </a:ext>
          </a:extLst>
        </xdr:cNvPr>
        <xdr:cNvSpPr txBox="1"/>
      </xdr:nvSpPr>
      <xdr:spPr>
        <a:xfrm>
          <a:off x="4219575"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48261</xdr:rowOff>
    </xdr:from>
    <xdr:to>
      <xdr:col>20</xdr:col>
      <xdr:colOff>38100</xdr:colOff>
      <xdr:row>85</xdr:row>
      <xdr:rowOff>149861</xdr:rowOff>
    </xdr:to>
    <xdr:sp macro="" textlink="">
      <xdr:nvSpPr>
        <xdr:cNvPr id="304" name="楕円 303">
          <a:extLst>
            <a:ext uri="{FF2B5EF4-FFF2-40B4-BE49-F238E27FC236}">
              <a16:creationId xmlns:a16="http://schemas.microsoft.com/office/drawing/2014/main" id="{B77F61A4-9429-42C1-AC02-E9088DC3A021}"/>
            </a:ext>
          </a:extLst>
        </xdr:cNvPr>
        <xdr:cNvSpPr/>
      </xdr:nvSpPr>
      <xdr:spPr>
        <a:xfrm>
          <a:off x="3381375" y="138087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99061</xdr:rowOff>
    </xdr:from>
    <xdr:to>
      <xdr:col>24</xdr:col>
      <xdr:colOff>63500</xdr:colOff>
      <xdr:row>85</xdr:row>
      <xdr:rowOff>120014</xdr:rowOff>
    </xdr:to>
    <xdr:cxnSp macro="">
      <xdr:nvCxnSpPr>
        <xdr:cNvPr id="305" name="直線コネクタ 304">
          <a:extLst>
            <a:ext uri="{FF2B5EF4-FFF2-40B4-BE49-F238E27FC236}">
              <a16:creationId xmlns:a16="http://schemas.microsoft.com/office/drawing/2014/main" id="{42C556F4-640D-4577-91B8-B3FE73F7030B}"/>
            </a:ext>
          </a:extLst>
        </xdr:cNvPr>
        <xdr:cNvCxnSpPr/>
      </xdr:nvCxnSpPr>
      <xdr:spPr>
        <a:xfrm>
          <a:off x="3429000" y="13865861"/>
          <a:ext cx="752475"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27305</xdr:rowOff>
    </xdr:from>
    <xdr:to>
      <xdr:col>15</xdr:col>
      <xdr:colOff>101600</xdr:colOff>
      <xdr:row>85</xdr:row>
      <xdr:rowOff>128905</xdr:rowOff>
    </xdr:to>
    <xdr:sp macro="" textlink="">
      <xdr:nvSpPr>
        <xdr:cNvPr id="306" name="楕円 305">
          <a:extLst>
            <a:ext uri="{FF2B5EF4-FFF2-40B4-BE49-F238E27FC236}">
              <a16:creationId xmlns:a16="http://schemas.microsoft.com/office/drawing/2014/main" id="{34184C8B-46D3-4C81-9F7A-DC868705C5C2}"/>
            </a:ext>
          </a:extLst>
        </xdr:cNvPr>
        <xdr:cNvSpPr/>
      </xdr:nvSpPr>
      <xdr:spPr>
        <a:xfrm>
          <a:off x="2571750" y="137941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78105</xdr:rowOff>
    </xdr:from>
    <xdr:to>
      <xdr:col>19</xdr:col>
      <xdr:colOff>177800</xdr:colOff>
      <xdr:row>85</xdr:row>
      <xdr:rowOff>99061</xdr:rowOff>
    </xdr:to>
    <xdr:cxnSp macro="">
      <xdr:nvCxnSpPr>
        <xdr:cNvPr id="307" name="直線コネクタ 306">
          <a:extLst>
            <a:ext uri="{FF2B5EF4-FFF2-40B4-BE49-F238E27FC236}">
              <a16:creationId xmlns:a16="http://schemas.microsoft.com/office/drawing/2014/main" id="{8D31CE5E-7D42-4F9E-BD40-D59ACED1D540}"/>
            </a:ext>
          </a:extLst>
        </xdr:cNvPr>
        <xdr:cNvCxnSpPr/>
      </xdr:nvCxnSpPr>
      <xdr:spPr>
        <a:xfrm>
          <a:off x="2619375" y="13841730"/>
          <a:ext cx="809625"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6350</xdr:rowOff>
    </xdr:from>
    <xdr:to>
      <xdr:col>10</xdr:col>
      <xdr:colOff>165100</xdr:colOff>
      <xdr:row>85</xdr:row>
      <xdr:rowOff>107950</xdr:rowOff>
    </xdr:to>
    <xdr:sp macro="" textlink="">
      <xdr:nvSpPr>
        <xdr:cNvPr id="308" name="楕円 307">
          <a:extLst>
            <a:ext uri="{FF2B5EF4-FFF2-40B4-BE49-F238E27FC236}">
              <a16:creationId xmlns:a16="http://schemas.microsoft.com/office/drawing/2014/main" id="{160B6428-C3CB-480C-A7A8-4C5DB67E81BE}"/>
            </a:ext>
          </a:extLst>
        </xdr:cNvPr>
        <xdr:cNvSpPr/>
      </xdr:nvSpPr>
      <xdr:spPr>
        <a:xfrm>
          <a:off x="1781175" y="13773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57150</xdr:rowOff>
    </xdr:from>
    <xdr:to>
      <xdr:col>15</xdr:col>
      <xdr:colOff>50800</xdr:colOff>
      <xdr:row>85</xdr:row>
      <xdr:rowOff>78105</xdr:rowOff>
    </xdr:to>
    <xdr:cxnSp macro="">
      <xdr:nvCxnSpPr>
        <xdr:cNvPr id="309" name="直線コネクタ 308">
          <a:extLst>
            <a:ext uri="{FF2B5EF4-FFF2-40B4-BE49-F238E27FC236}">
              <a16:creationId xmlns:a16="http://schemas.microsoft.com/office/drawing/2014/main" id="{409C5981-31D5-4810-B7A2-083980532A05}"/>
            </a:ext>
          </a:extLst>
        </xdr:cNvPr>
        <xdr:cNvCxnSpPr/>
      </xdr:nvCxnSpPr>
      <xdr:spPr>
        <a:xfrm>
          <a:off x="1828800" y="13820775"/>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25400</xdr:rowOff>
    </xdr:from>
    <xdr:to>
      <xdr:col>6</xdr:col>
      <xdr:colOff>38100</xdr:colOff>
      <xdr:row>85</xdr:row>
      <xdr:rowOff>127000</xdr:rowOff>
    </xdr:to>
    <xdr:sp macro="" textlink="">
      <xdr:nvSpPr>
        <xdr:cNvPr id="310" name="楕円 309">
          <a:extLst>
            <a:ext uri="{FF2B5EF4-FFF2-40B4-BE49-F238E27FC236}">
              <a16:creationId xmlns:a16="http://schemas.microsoft.com/office/drawing/2014/main" id="{2A8F9608-9E85-4469-B8A5-04C35B7490CC}"/>
            </a:ext>
          </a:extLst>
        </xdr:cNvPr>
        <xdr:cNvSpPr/>
      </xdr:nvSpPr>
      <xdr:spPr>
        <a:xfrm>
          <a:off x="981075" y="13792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57150</xdr:rowOff>
    </xdr:from>
    <xdr:to>
      <xdr:col>10</xdr:col>
      <xdr:colOff>114300</xdr:colOff>
      <xdr:row>85</xdr:row>
      <xdr:rowOff>76200</xdr:rowOff>
    </xdr:to>
    <xdr:cxnSp macro="">
      <xdr:nvCxnSpPr>
        <xdr:cNvPr id="311" name="直線コネクタ 310">
          <a:extLst>
            <a:ext uri="{FF2B5EF4-FFF2-40B4-BE49-F238E27FC236}">
              <a16:creationId xmlns:a16="http://schemas.microsoft.com/office/drawing/2014/main" id="{A2FAC6E7-B235-4DF3-A61A-BB760AA97230}"/>
            </a:ext>
          </a:extLst>
        </xdr:cNvPr>
        <xdr:cNvCxnSpPr/>
      </xdr:nvCxnSpPr>
      <xdr:spPr>
        <a:xfrm flipV="1">
          <a:off x="1028700" y="1382077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24914CE8-9FD0-4B01-A4A7-0FB734E1DAC4}"/>
            </a:ext>
          </a:extLst>
        </xdr:cNvPr>
        <xdr:cNvSpPr txBox="1"/>
      </xdr:nvSpPr>
      <xdr:spPr>
        <a:xfrm>
          <a:off x="3239144"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7F5A10AF-4464-4B25-B6B9-61C780345D5D}"/>
            </a:ext>
          </a:extLst>
        </xdr:cNvPr>
        <xdr:cNvSpPr txBox="1"/>
      </xdr:nvSpPr>
      <xdr:spPr>
        <a:xfrm>
          <a:off x="2439044"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3FDF7436-7B0B-42AC-9225-3CDE9EB46A79}"/>
            </a:ext>
          </a:extLst>
        </xdr:cNvPr>
        <xdr:cNvSpPr txBox="1"/>
      </xdr:nvSpPr>
      <xdr:spPr>
        <a:xfrm>
          <a:off x="16484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F880D6AE-4B8B-45E7-8636-E9B8B8BEACFE}"/>
            </a:ext>
          </a:extLst>
        </xdr:cNvPr>
        <xdr:cNvSpPr txBox="1"/>
      </xdr:nvSpPr>
      <xdr:spPr>
        <a:xfrm>
          <a:off x="848369" y="1295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140988</xdr:rowOff>
    </xdr:from>
    <xdr:ext cx="405111" cy="259045"/>
    <xdr:sp macro="" textlink="">
      <xdr:nvSpPr>
        <xdr:cNvPr id="316" name="n_1mainValue【福祉施設】&#10;有形固定資産減価償却率">
          <a:extLst>
            <a:ext uri="{FF2B5EF4-FFF2-40B4-BE49-F238E27FC236}">
              <a16:creationId xmlns:a16="http://schemas.microsoft.com/office/drawing/2014/main" id="{95019FAA-B0D9-45FF-B8FC-DB7C937087AB}"/>
            </a:ext>
          </a:extLst>
        </xdr:cNvPr>
        <xdr:cNvSpPr txBox="1"/>
      </xdr:nvSpPr>
      <xdr:spPr>
        <a:xfrm>
          <a:off x="3239144" y="1390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120032</xdr:rowOff>
    </xdr:from>
    <xdr:ext cx="405111" cy="259045"/>
    <xdr:sp macro="" textlink="">
      <xdr:nvSpPr>
        <xdr:cNvPr id="317" name="n_2mainValue【福祉施設】&#10;有形固定資産減価償却率">
          <a:extLst>
            <a:ext uri="{FF2B5EF4-FFF2-40B4-BE49-F238E27FC236}">
              <a16:creationId xmlns:a16="http://schemas.microsoft.com/office/drawing/2014/main" id="{1407287E-6809-4358-AEF8-FC6910D7FFA7}"/>
            </a:ext>
          </a:extLst>
        </xdr:cNvPr>
        <xdr:cNvSpPr txBox="1"/>
      </xdr:nvSpPr>
      <xdr:spPr>
        <a:xfrm>
          <a:off x="2439044" y="1388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99077</xdr:rowOff>
    </xdr:from>
    <xdr:ext cx="405111" cy="259045"/>
    <xdr:sp macro="" textlink="">
      <xdr:nvSpPr>
        <xdr:cNvPr id="318" name="n_3mainValue【福祉施設】&#10;有形固定資産減価償却率">
          <a:extLst>
            <a:ext uri="{FF2B5EF4-FFF2-40B4-BE49-F238E27FC236}">
              <a16:creationId xmlns:a16="http://schemas.microsoft.com/office/drawing/2014/main" id="{E27550EF-EA50-4351-AB96-7C8FB0622D63}"/>
            </a:ext>
          </a:extLst>
        </xdr:cNvPr>
        <xdr:cNvSpPr txBox="1"/>
      </xdr:nvSpPr>
      <xdr:spPr>
        <a:xfrm>
          <a:off x="1648469" y="1386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118127</xdr:rowOff>
    </xdr:from>
    <xdr:ext cx="405111" cy="259045"/>
    <xdr:sp macro="" textlink="">
      <xdr:nvSpPr>
        <xdr:cNvPr id="319" name="n_4mainValue【福祉施設】&#10;有形固定資産減価償却率">
          <a:extLst>
            <a:ext uri="{FF2B5EF4-FFF2-40B4-BE49-F238E27FC236}">
              <a16:creationId xmlns:a16="http://schemas.microsoft.com/office/drawing/2014/main" id="{F1EBE52B-BD55-4C0F-A656-BF670A100B0E}"/>
            </a:ext>
          </a:extLst>
        </xdr:cNvPr>
        <xdr:cNvSpPr txBox="1"/>
      </xdr:nvSpPr>
      <xdr:spPr>
        <a:xfrm>
          <a:off x="848369" y="1388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9E7D580-B2D7-45A9-8C2D-C3F2C54FED7C}"/>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8E84CA1-53B7-4F16-9CF2-4BFCD7CDC729}"/>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726399C-7A16-44A5-9DDB-BD5FCD6C89B6}"/>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24DAA27-3511-41A2-94F7-330C95CD8C32}"/>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1B3E947-8B8C-41FD-A52C-89C168A0BB2F}"/>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F5F2646-872D-422C-91D0-C0351EFAFC72}"/>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A3EA7CB-728F-4C50-9458-87C75E73683E}"/>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AD6644A-CFAB-44AE-ACAB-076035C99C09}"/>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7151CC2-C140-4524-8547-60FE14CE3865}"/>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53530A8-B57A-44C8-A385-6AD4D13521D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B2D593D9-A66E-4531-B028-6CB599854B27}"/>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9E763BDB-9542-4705-9E16-550F890A6E5B}"/>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C456EFDC-15B0-4D7F-B6FF-C2B1D79590E1}"/>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A774A8EC-DEF9-425E-A23E-581B813F2ADC}"/>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86962E5-D9BC-440C-A6C6-AFED13EE6C11}"/>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E90B39E1-48AF-406F-AB10-53649C19BC63}"/>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686AC1CD-C2A7-47B9-9632-A7DC8F5D3E6C}"/>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408A7321-3662-4B5A-B88E-7D3707C37D54}"/>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A82E4CE9-9D03-4045-909F-8298D860BF74}"/>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6F557F1-4101-4E10-B31C-79EAF2B27DEB}"/>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CDE827E-AC5C-475B-BE07-B0CF86466A34}"/>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3463EC69-E730-4068-B9D2-2FE7D01EC243}"/>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D542D50A-AAB6-4FD9-9AA7-3AD9BF694F20}"/>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E01D5A82-46CA-4202-84D8-5E99C24733E4}"/>
            </a:ext>
          </a:extLst>
        </xdr:cNvPr>
        <xdr:cNvCxnSpPr/>
      </xdr:nvCxnSpPr>
      <xdr:spPr>
        <a:xfrm flipV="1">
          <a:off x="9429115" y="12770486"/>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51FB0A0A-30F8-4422-9AAC-ABDC67A42B0A}"/>
            </a:ext>
          </a:extLst>
        </xdr:cNvPr>
        <xdr:cNvSpPr txBox="1"/>
      </xdr:nvSpPr>
      <xdr:spPr>
        <a:xfrm>
          <a:off x="9467850" y="140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E9CA1A36-61AD-40FB-97E1-A26E63214164}"/>
            </a:ext>
          </a:extLst>
        </xdr:cNvPr>
        <xdr:cNvCxnSpPr/>
      </xdr:nvCxnSpPr>
      <xdr:spPr>
        <a:xfrm>
          <a:off x="9363075" y="140315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FFA638F0-999C-4E2E-B21B-044696EED5CE}"/>
            </a:ext>
          </a:extLst>
        </xdr:cNvPr>
        <xdr:cNvSpPr txBox="1"/>
      </xdr:nvSpPr>
      <xdr:spPr>
        <a:xfrm>
          <a:off x="9467850" y="1255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3FAF0F66-1BD1-4AEC-8591-733411EE3B89}"/>
            </a:ext>
          </a:extLst>
        </xdr:cNvPr>
        <xdr:cNvCxnSpPr/>
      </xdr:nvCxnSpPr>
      <xdr:spPr>
        <a:xfrm>
          <a:off x="9363075" y="127704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33205F51-2228-4B87-B56E-332053533BD5}"/>
            </a:ext>
          </a:extLst>
        </xdr:cNvPr>
        <xdr:cNvSpPr txBox="1"/>
      </xdr:nvSpPr>
      <xdr:spPr>
        <a:xfrm>
          <a:off x="9467850" y="13450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D5DCF876-E660-4B85-86D3-EA84629B7F0E}"/>
            </a:ext>
          </a:extLst>
        </xdr:cNvPr>
        <xdr:cNvSpPr/>
      </xdr:nvSpPr>
      <xdr:spPr>
        <a:xfrm>
          <a:off x="9401175" y="1359916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9DF0569F-2081-4936-998D-DF0A0CA1A563}"/>
            </a:ext>
          </a:extLst>
        </xdr:cNvPr>
        <xdr:cNvSpPr/>
      </xdr:nvSpPr>
      <xdr:spPr>
        <a:xfrm>
          <a:off x="8639175" y="135947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CA07C15E-3E27-4C22-9470-BEEFAA252B42}"/>
            </a:ext>
          </a:extLst>
        </xdr:cNvPr>
        <xdr:cNvSpPr/>
      </xdr:nvSpPr>
      <xdr:spPr>
        <a:xfrm>
          <a:off x="7839075" y="135756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527E45B9-EDE0-4169-A6B7-5D032E8E99F1}"/>
            </a:ext>
          </a:extLst>
        </xdr:cNvPr>
        <xdr:cNvSpPr/>
      </xdr:nvSpPr>
      <xdr:spPr>
        <a:xfrm>
          <a:off x="7029450" y="13583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CE7464DE-B5B1-47BB-BB7A-09597D30ED28}"/>
            </a:ext>
          </a:extLst>
        </xdr:cNvPr>
        <xdr:cNvSpPr/>
      </xdr:nvSpPr>
      <xdr:spPr>
        <a:xfrm>
          <a:off x="6238875" y="135991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1C2C816-5286-4D26-8B41-800F63FDE581}"/>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AFE2688-B48D-4C9B-8221-033439D74376}"/>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A283A7C-5880-4289-A8C6-E3DFF228EE61}"/>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CF91B04-D62F-4883-8331-6541DF95BE79}"/>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7D0D55F-63C4-42AD-8BB9-9C36650C5CD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63500</xdr:rowOff>
    </xdr:from>
    <xdr:to>
      <xdr:col>55</xdr:col>
      <xdr:colOff>50800</xdr:colOff>
      <xdr:row>85</xdr:row>
      <xdr:rowOff>165100</xdr:rowOff>
    </xdr:to>
    <xdr:sp macro="" textlink="">
      <xdr:nvSpPr>
        <xdr:cNvPr id="359" name="楕円 358">
          <a:extLst>
            <a:ext uri="{FF2B5EF4-FFF2-40B4-BE49-F238E27FC236}">
              <a16:creationId xmlns:a16="http://schemas.microsoft.com/office/drawing/2014/main" id="{E39B0267-F47C-4AB5-BAE4-258C83EB5D62}"/>
            </a:ext>
          </a:extLst>
        </xdr:cNvPr>
        <xdr:cNvSpPr/>
      </xdr:nvSpPr>
      <xdr:spPr>
        <a:xfrm>
          <a:off x="9401175" y="138303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41927</xdr:rowOff>
    </xdr:from>
    <xdr:ext cx="469744" cy="259045"/>
    <xdr:sp macro="" textlink="">
      <xdr:nvSpPr>
        <xdr:cNvPr id="360" name="【福祉施設】&#10;一人当たり面積該当値テキスト">
          <a:extLst>
            <a:ext uri="{FF2B5EF4-FFF2-40B4-BE49-F238E27FC236}">
              <a16:creationId xmlns:a16="http://schemas.microsoft.com/office/drawing/2014/main" id="{8878DD58-7355-4B36-BFB4-332A6758895E}"/>
            </a:ext>
          </a:extLst>
        </xdr:cNvPr>
        <xdr:cNvSpPr txBox="1"/>
      </xdr:nvSpPr>
      <xdr:spPr>
        <a:xfrm>
          <a:off x="9467850"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1" name="楕円 360">
          <a:extLst>
            <a:ext uri="{FF2B5EF4-FFF2-40B4-BE49-F238E27FC236}">
              <a16:creationId xmlns:a16="http://schemas.microsoft.com/office/drawing/2014/main" id="{363DB8C2-DE4A-4077-82C4-C76210EE98F4}"/>
            </a:ext>
          </a:extLst>
        </xdr:cNvPr>
        <xdr:cNvSpPr/>
      </xdr:nvSpPr>
      <xdr:spPr>
        <a:xfrm>
          <a:off x="8639175" y="13827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114300</xdr:rowOff>
    </xdr:from>
    <xdr:to>
      <xdr:col>55</xdr:col>
      <xdr:colOff>0</xdr:colOff>
      <xdr:row>85</xdr:row>
      <xdr:rowOff>118111</xdr:rowOff>
    </xdr:to>
    <xdr:cxnSp macro="">
      <xdr:nvCxnSpPr>
        <xdr:cNvPr id="362" name="直線コネクタ 361">
          <a:extLst>
            <a:ext uri="{FF2B5EF4-FFF2-40B4-BE49-F238E27FC236}">
              <a16:creationId xmlns:a16="http://schemas.microsoft.com/office/drawing/2014/main" id="{DB4F1A14-AFD8-4746-B78B-83654746CA2E}"/>
            </a:ext>
          </a:extLst>
        </xdr:cNvPr>
        <xdr:cNvCxnSpPr/>
      </xdr:nvCxnSpPr>
      <xdr:spPr>
        <a:xfrm flipV="1">
          <a:off x="8686800" y="13877925"/>
          <a:ext cx="74295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71120</xdr:rowOff>
    </xdr:from>
    <xdr:to>
      <xdr:col>46</xdr:col>
      <xdr:colOff>38100</xdr:colOff>
      <xdr:row>86</xdr:row>
      <xdr:rowOff>1270</xdr:rowOff>
    </xdr:to>
    <xdr:sp macro="" textlink="">
      <xdr:nvSpPr>
        <xdr:cNvPr id="363" name="楕円 362">
          <a:extLst>
            <a:ext uri="{FF2B5EF4-FFF2-40B4-BE49-F238E27FC236}">
              <a16:creationId xmlns:a16="http://schemas.microsoft.com/office/drawing/2014/main" id="{9F354B1B-742E-4E6D-B66B-94C888EEED11}"/>
            </a:ext>
          </a:extLst>
        </xdr:cNvPr>
        <xdr:cNvSpPr/>
      </xdr:nvSpPr>
      <xdr:spPr>
        <a:xfrm>
          <a:off x="7839075" y="13831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121920</xdr:rowOff>
    </xdr:to>
    <xdr:cxnSp macro="">
      <xdr:nvCxnSpPr>
        <xdr:cNvPr id="364" name="直線コネクタ 363">
          <a:extLst>
            <a:ext uri="{FF2B5EF4-FFF2-40B4-BE49-F238E27FC236}">
              <a16:creationId xmlns:a16="http://schemas.microsoft.com/office/drawing/2014/main" id="{AD26F21D-F485-485D-9787-9E1630562073}"/>
            </a:ext>
          </a:extLst>
        </xdr:cNvPr>
        <xdr:cNvCxnSpPr/>
      </xdr:nvCxnSpPr>
      <xdr:spPr>
        <a:xfrm flipV="1">
          <a:off x="7886700" y="13884911"/>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74930</xdr:rowOff>
    </xdr:from>
    <xdr:to>
      <xdr:col>41</xdr:col>
      <xdr:colOff>101600</xdr:colOff>
      <xdr:row>86</xdr:row>
      <xdr:rowOff>5080</xdr:rowOff>
    </xdr:to>
    <xdr:sp macro="" textlink="">
      <xdr:nvSpPr>
        <xdr:cNvPr id="365" name="楕円 364">
          <a:extLst>
            <a:ext uri="{FF2B5EF4-FFF2-40B4-BE49-F238E27FC236}">
              <a16:creationId xmlns:a16="http://schemas.microsoft.com/office/drawing/2014/main" id="{AAFE1C2F-3A57-413A-92BC-05A2A7D979EB}"/>
            </a:ext>
          </a:extLst>
        </xdr:cNvPr>
        <xdr:cNvSpPr/>
      </xdr:nvSpPr>
      <xdr:spPr>
        <a:xfrm>
          <a:off x="7029450" y="13838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121920</xdr:rowOff>
    </xdr:from>
    <xdr:to>
      <xdr:col>45</xdr:col>
      <xdr:colOff>177800</xdr:colOff>
      <xdr:row>85</xdr:row>
      <xdr:rowOff>125730</xdr:rowOff>
    </xdr:to>
    <xdr:cxnSp macro="">
      <xdr:nvCxnSpPr>
        <xdr:cNvPr id="366" name="直線コネクタ 365">
          <a:extLst>
            <a:ext uri="{FF2B5EF4-FFF2-40B4-BE49-F238E27FC236}">
              <a16:creationId xmlns:a16="http://schemas.microsoft.com/office/drawing/2014/main" id="{68B928DC-18D1-4333-90A5-380664503D41}"/>
            </a:ext>
          </a:extLst>
        </xdr:cNvPr>
        <xdr:cNvCxnSpPr/>
      </xdr:nvCxnSpPr>
      <xdr:spPr>
        <a:xfrm flipV="1">
          <a:off x="7077075" y="1388872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67" name="楕円 366">
          <a:extLst>
            <a:ext uri="{FF2B5EF4-FFF2-40B4-BE49-F238E27FC236}">
              <a16:creationId xmlns:a16="http://schemas.microsoft.com/office/drawing/2014/main" id="{23CA3A08-791E-46BB-B416-8B76849FAD31}"/>
            </a:ext>
          </a:extLst>
        </xdr:cNvPr>
        <xdr:cNvSpPr/>
      </xdr:nvSpPr>
      <xdr:spPr>
        <a:xfrm>
          <a:off x="6238875" y="138423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125730</xdr:rowOff>
    </xdr:from>
    <xdr:to>
      <xdr:col>41</xdr:col>
      <xdr:colOff>50800</xdr:colOff>
      <xdr:row>85</xdr:row>
      <xdr:rowOff>129539</xdr:rowOff>
    </xdr:to>
    <xdr:cxnSp macro="">
      <xdr:nvCxnSpPr>
        <xdr:cNvPr id="368" name="直線コネクタ 367">
          <a:extLst>
            <a:ext uri="{FF2B5EF4-FFF2-40B4-BE49-F238E27FC236}">
              <a16:creationId xmlns:a16="http://schemas.microsoft.com/office/drawing/2014/main" id="{C8C7AD37-605A-427B-8746-69374D5FED43}"/>
            </a:ext>
          </a:extLst>
        </xdr:cNvPr>
        <xdr:cNvCxnSpPr/>
      </xdr:nvCxnSpPr>
      <xdr:spPr>
        <a:xfrm flipV="1">
          <a:off x="6286500" y="13886180"/>
          <a:ext cx="7905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2129EC11-C1CB-4D9A-9AAE-C0BD6635D399}"/>
            </a:ext>
          </a:extLst>
        </xdr:cNvPr>
        <xdr:cNvSpPr txBox="1"/>
      </xdr:nvSpPr>
      <xdr:spPr>
        <a:xfrm>
          <a:off x="8458277" y="1338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588D2069-9C8B-4D56-94EF-E97808412512}"/>
            </a:ext>
          </a:extLst>
        </xdr:cNvPr>
        <xdr:cNvSpPr txBox="1"/>
      </xdr:nvSpPr>
      <xdr:spPr>
        <a:xfrm>
          <a:off x="7677227" y="1336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a:extLst>
            <a:ext uri="{FF2B5EF4-FFF2-40B4-BE49-F238E27FC236}">
              <a16:creationId xmlns:a16="http://schemas.microsoft.com/office/drawing/2014/main" id="{65901579-619C-4C08-8DF7-9802F95E0FBA}"/>
            </a:ext>
          </a:extLst>
        </xdr:cNvPr>
        <xdr:cNvSpPr txBox="1"/>
      </xdr:nvSpPr>
      <xdr:spPr>
        <a:xfrm>
          <a:off x="6867602"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a:extLst>
            <a:ext uri="{FF2B5EF4-FFF2-40B4-BE49-F238E27FC236}">
              <a16:creationId xmlns:a16="http://schemas.microsoft.com/office/drawing/2014/main" id="{3779E744-9FA6-4BCE-B172-AD5CF4926039}"/>
            </a:ext>
          </a:extLst>
        </xdr:cNvPr>
        <xdr:cNvSpPr txBox="1"/>
      </xdr:nvSpPr>
      <xdr:spPr>
        <a:xfrm>
          <a:off x="6067502" y="1338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73" name="n_1mainValue【福祉施設】&#10;一人当たり面積">
          <a:extLst>
            <a:ext uri="{FF2B5EF4-FFF2-40B4-BE49-F238E27FC236}">
              <a16:creationId xmlns:a16="http://schemas.microsoft.com/office/drawing/2014/main" id="{4D4961A4-904C-4A15-BE62-E9372FDF6576}"/>
            </a:ext>
          </a:extLst>
        </xdr:cNvPr>
        <xdr:cNvSpPr txBox="1"/>
      </xdr:nvSpPr>
      <xdr:spPr>
        <a:xfrm>
          <a:off x="8458277" y="1392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163847</xdr:rowOff>
    </xdr:from>
    <xdr:ext cx="469744" cy="259045"/>
    <xdr:sp macro="" textlink="">
      <xdr:nvSpPr>
        <xdr:cNvPr id="374" name="n_2mainValue【福祉施設】&#10;一人当たり面積">
          <a:extLst>
            <a:ext uri="{FF2B5EF4-FFF2-40B4-BE49-F238E27FC236}">
              <a16:creationId xmlns:a16="http://schemas.microsoft.com/office/drawing/2014/main" id="{B46666F9-2BC9-4718-843B-FC4EE5202638}"/>
            </a:ext>
          </a:extLst>
        </xdr:cNvPr>
        <xdr:cNvSpPr txBox="1"/>
      </xdr:nvSpPr>
      <xdr:spPr>
        <a:xfrm>
          <a:off x="76772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167657</xdr:rowOff>
    </xdr:from>
    <xdr:ext cx="469744" cy="259045"/>
    <xdr:sp macro="" textlink="">
      <xdr:nvSpPr>
        <xdr:cNvPr id="375" name="n_3mainValue【福祉施設】&#10;一人当たり面積">
          <a:extLst>
            <a:ext uri="{FF2B5EF4-FFF2-40B4-BE49-F238E27FC236}">
              <a16:creationId xmlns:a16="http://schemas.microsoft.com/office/drawing/2014/main" id="{081A5B1A-CFD0-4B31-8C0C-1A5F1B9FC24A}"/>
            </a:ext>
          </a:extLst>
        </xdr:cNvPr>
        <xdr:cNvSpPr txBox="1"/>
      </xdr:nvSpPr>
      <xdr:spPr>
        <a:xfrm>
          <a:off x="6867602"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76" name="n_4mainValue【福祉施設】&#10;一人当たり面積">
          <a:extLst>
            <a:ext uri="{FF2B5EF4-FFF2-40B4-BE49-F238E27FC236}">
              <a16:creationId xmlns:a16="http://schemas.microsoft.com/office/drawing/2014/main" id="{BCFE2C9C-61F1-4EF8-8069-A61452C48F18}"/>
            </a:ext>
          </a:extLst>
        </xdr:cNvPr>
        <xdr:cNvSpPr txBox="1"/>
      </xdr:nvSpPr>
      <xdr:spPr>
        <a:xfrm>
          <a:off x="6067502"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340BD44-AE11-4565-B375-E53D3B2DEF30}"/>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CFEA995-8D3D-412E-A8A9-BAC0949482B4}"/>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3CB806D-C3FD-47C9-B42C-1E5FB0EE9491}"/>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93FCD78C-CC30-4B8A-BBBF-CA5F54C159B7}"/>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F34CA6B-DD90-40D4-B5E2-2490331D23D2}"/>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FC3143CA-1CE2-4962-BAAE-108974FBDCBA}"/>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96A9FA0-81B2-4C47-A939-7611822DBFA0}"/>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16CD7F2-4B8A-42B3-BDC5-07E4F2F1FBD2}"/>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96322AF-C702-45BA-8FAE-DF86FB101179}"/>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A93C6E59-D2E8-48E6-91A0-A49EE40EE74B}"/>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3FC7E83A-89A1-44D3-A4A4-F76E1855FEDE}"/>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6C42A879-93CE-44E9-A8DC-12F5F2BA6AFF}"/>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9185AF5D-75CE-4C6F-BEBF-3F3A654E901F}"/>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83E3D70D-D3C8-4C4F-8252-2E5EB8D660B4}"/>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E73FA8C-96BD-485B-9B2D-9E457E3250EA}"/>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5AEB82D9-B3F5-4D14-8C83-C04A087DB46F}"/>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A4DF45C3-C0CE-4116-A10E-29BA1977F82A}"/>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2B5145E1-D175-4302-8081-8CF4A854DBF9}"/>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81F985D3-5CD5-4D7C-B0C5-44F3B5F3F89E}"/>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19BF4CA9-AF49-4328-8D6C-D0E1A57FD193}"/>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EF28116E-965A-4E28-BD87-8E5D1F595970}"/>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B5745275-C271-4057-8E17-784EA5C574B2}"/>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DF89840-B407-4512-A93F-9C18895CE106}"/>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7E73B96-FA68-4EC6-A44B-280AFC275E04}"/>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B4400A80-5041-4E8F-8A4A-6345127EEA8A}"/>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BC6CFD44-5E23-4FF1-A029-B5D26BB8115F}"/>
            </a:ext>
          </a:extLst>
        </xdr:cNvPr>
        <xdr:cNvCxnSpPr/>
      </xdr:nvCxnSpPr>
      <xdr:spPr>
        <a:xfrm flipV="1">
          <a:off x="4180840" y="16319409"/>
          <a:ext cx="0" cy="1365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9FC2021F-8C1C-4CEC-8502-21928FC68A4A}"/>
            </a:ext>
          </a:extLst>
        </xdr:cNvPr>
        <xdr:cNvSpPr txBox="1"/>
      </xdr:nvSpPr>
      <xdr:spPr>
        <a:xfrm>
          <a:off x="42195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A2BF8C99-4EA4-4A7D-AA2F-6480B9209DF6}"/>
            </a:ext>
          </a:extLst>
        </xdr:cNvPr>
        <xdr:cNvCxnSpPr/>
      </xdr:nvCxnSpPr>
      <xdr:spPr>
        <a:xfrm>
          <a:off x="4105275"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E0CAEB92-C4CB-43DF-ABC3-539C9625CD47}"/>
            </a:ext>
          </a:extLst>
        </xdr:cNvPr>
        <xdr:cNvSpPr txBox="1"/>
      </xdr:nvSpPr>
      <xdr:spPr>
        <a:xfrm>
          <a:off x="4219575" y="16107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83D26276-7F48-4009-96AF-E3A1FB32E027}"/>
            </a:ext>
          </a:extLst>
        </xdr:cNvPr>
        <xdr:cNvCxnSpPr/>
      </xdr:nvCxnSpPr>
      <xdr:spPr>
        <a:xfrm>
          <a:off x="4105275" y="163194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7A4E00FC-5C3B-4732-A936-2CFCB6FDE03D}"/>
            </a:ext>
          </a:extLst>
        </xdr:cNvPr>
        <xdr:cNvSpPr txBox="1"/>
      </xdr:nvSpPr>
      <xdr:spPr>
        <a:xfrm>
          <a:off x="4219575" y="16742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25ED5CA4-F08A-4614-A2BE-09529548EC52}"/>
            </a:ext>
          </a:extLst>
        </xdr:cNvPr>
        <xdr:cNvSpPr/>
      </xdr:nvSpPr>
      <xdr:spPr>
        <a:xfrm>
          <a:off x="4124325" y="16878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0F8CBBFE-6D34-4433-946F-209E9E6534E9}"/>
            </a:ext>
          </a:extLst>
        </xdr:cNvPr>
        <xdr:cNvSpPr/>
      </xdr:nvSpPr>
      <xdr:spPr>
        <a:xfrm>
          <a:off x="3381375" y="168689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67AC4864-9682-46BB-8973-5D66B22BA958}"/>
            </a:ext>
          </a:extLst>
        </xdr:cNvPr>
        <xdr:cNvSpPr/>
      </xdr:nvSpPr>
      <xdr:spPr>
        <a:xfrm>
          <a:off x="2571750" y="168425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FEB18048-DC73-4027-97C1-4181E6C7F73C}"/>
            </a:ext>
          </a:extLst>
        </xdr:cNvPr>
        <xdr:cNvSpPr/>
      </xdr:nvSpPr>
      <xdr:spPr>
        <a:xfrm>
          <a:off x="1781175" y="16904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FACA8E14-3D4D-4E09-80A1-6C9C818BEED1}"/>
            </a:ext>
          </a:extLst>
        </xdr:cNvPr>
        <xdr:cNvSpPr/>
      </xdr:nvSpPr>
      <xdr:spPr>
        <a:xfrm>
          <a:off x="981075" y="169178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189A7F4-F53C-4D3C-A6C1-9DBD3D40DE63}"/>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A17B66E-C628-44FE-9793-6DF27BB24967}"/>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B269707-FBD1-4097-89D7-8B8A7E37F8C0}"/>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70C2BD3-D88D-46F9-B4C0-B0ABAC49880A}"/>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4B99817-D4C7-4041-A404-8ED1C3691F99}"/>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160927</xdr:rowOff>
    </xdr:from>
    <xdr:to>
      <xdr:col>24</xdr:col>
      <xdr:colOff>114300</xdr:colOff>
      <xdr:row>106</xdr:row>
      <xdr:rowOff>91077</xdr:rowOff>
    </xdr:to>
    <xdr:sp macro="" textlink="">
      <xdr:nvSpPr>
        <xdr:cNvPr id="418" name="楕円 417">
          <a:extLst>
            <a:ext uri="{FF2B5EF4-FFF2-40B4-BE49-F238E27FC236}">
              <a16:creationId xmlns:a16="http://schemas.microsoft.com/office/drawing/2014/main" id="{EF0A18EF-817C-4DE9-8F50-617D56EBEA8D}"/>
            </a:ext>
          </a:extLst>
        </xdr:cNvPr>
        <xdr:cNvSpPr/>
      </xdr:nvSpPr>
      <xdr:spPr>
        <a:xfrm>
          <a:off x="4124325" y="1716622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139354</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3F958C21-C4F9-4954-9D5D-FAB3383FFE66}"/>
            </a:ext>
          </a:extLst>
        </xdr:cNvPr>
        <xdr:cNvSpPr txBox="1"/>
      </xdr:nvSpPr>
      <xdr:spPr>
        <a:xfrm>
          <a:off x="4219575" y="17144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115207</xdr:rowOff>
    </xdr:from>
    <xdr:to>
      <xdr:col>20</xdr:col>
      <xdr:colOff>38100</xdr:colOff>
      <xdr:row>106</xdr:row>
      <xdr:rowOff>45357</xdr:rowOff>
    </xdr:to>
    <xdr:sp macro="" textlink="">
      <xdr:nvSpPr>
        <xdr:cNvPr id="420" name="楕円 419">
          <a:extLst>
            <a:ext uri="{FF2B5EF4-FFF2-40B4-BE49-F238E27FC236}">
              <a16:creationId xmlns:a16="http://schemas.microsoft.com/office/drawing/2014/main" id="{9404BD78-B40E-4167-ACC1-502965FA1206}"/>
            </a:ext>
          </a:extLst>
        </xdr:cNvPr>
        <xdr:cNvSpPr/>
      </xdr:nvSpPr>
      <xdr:spPr>
        <a:xfrm>
          <a:off x="3381375" y="171173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166007</xdr:rowOff>
    </xdr:from>
    <xdr:to>
      <xdr:col>24</xdr:col>
      <xdr:colOff>63500</xdr:colOff>
      <xdr:row>106</xdr:row>
      <xdr:rowOff>40277</xdr:rowOff>
    </xdr:to>
    <xdr:cxnSp macro="">
      <xdr:nvCxnSpPr>
        <xdr:cNvPr id="421" name="直線コネクタ 420">
          <a:extLst>
            <a:ext uri="{FF2B5EF4-FFF2-40B4-BE49-F238E27FC236}">
              <a16:creationId xmlns:a16="http://schemas.microsoft.com/office/drawing/2014/main" id="{8EE5CAEA-615A-4EEE-8AB9-0B8A10EC6F80}"/>
            </a:ext>
          </a:extLst>
        </xdr:cNvPr>
        <xdr:cNvCxnSpPr/>
      </xdr:nvCxnSpPr>
      <xdr:spPr>
        <a:xfrm>
          <a:off x="3429000" y="17164957"/>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69487</xdr:rowOff>
    </xdr:from>
    <xdr:to>
      <xdr:col>15</xdr:col>
      <xdr:colOff>101600</xdr:colOff>
      <xdr:row>105</xdr:row>
      <xdr:rowOff>171087</xdr:rowOff>
    </xdr:to>
    <xdr:sp macro="" textlink="">
      <xdr:nvSpPr>
        <xdr:cNvPr id="422" name="楕円 421">
          <a:extLst>
            <a:ext uri="{FF2B5EF4-FFF2-40B4-BE49-F238E27FC236}">
              <a16:creationId xmlns:a16="http://schemas.microsoft.com/office/drawing/2014/main" id="{42474174-08A8-4CFC-9F7B-70EB3477F9A0}"/>
            </a:ext>
          </a:extLst>
        </xdr:cNvPr>
        <xdr:cNvSpPr/>
      </xdr:nvSpPr>
      <xdr:spPr>
        <a:xfrm>
          <a:off x="2571750" y="170684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120287</xdr:rowOff>
    </xdr:from>
    <xdr:to>
      <xdr:col>19</xdr:col>
      <xdr:colOff>177800</xdr:colOff>
      <xdr:row>105</xdr:row>
      <xdr:rowOff>166007</xdr:rowOff>
    </xdr:to>
    <xdr:cxnSp macro="">
      <xdr:nvCxnSpPr>
        <xdr:cNvPr id="423" name="直線コネクタ 422">
          <a:extLst>
            <a:ext uri="{FF2B5EF4-FFF2-40B4-BE49-F238E27FC236}">
              <a16:creationId xmlns:a16="http://schemas.microsoft.com/office/drawing/2014/main" id="{00CC1462-50EE-4478-A3CD-520E52256546}"/>
            </a:ext>
          </a:extLst>
        </xdr:cNvPr>
        <xdr:cNvCxnSpPr/>
      </xdr:nvCxnSpPr>
      <xdr:spPr>
        <a:xfrm>
          <a:off x="2619375" y="17125587"/>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38463</xdr:rowOff>
    </xdr:from>
    <xdr:to>
      <xdr:col>10</xdr:col>
      <xdr:colOff>165100</xdr:colOff>
      <xdr:row>105</xdr:row>
      <xdr:rowOff>140063</xdr:rowOff>
    </xdr:to>
    <xdr:sp macro="" textlink="">
      <xdr:nvSpPr>
        <xdr:cNvPr id="424" name="楕円 423">
          <a:extLst>
            <a:ext uri="{FF2B5EF4-FFF2-40B4-BE49-F238E27FC236}">
              <a16:creationId xmlns:a16="http://schemas.microsoft.com/office/drawing/2014/main" id="{2428CF54-6817-4E3C-ABBD-30C222A74211}"/>
            </a:ext>
          </a:extLst>
        </xdr:cNvPr>
        <xdr:cNvSpPr/>
      </xdr:nvSpPr>
      <xdr:spPr>
        <a:xfrm>
          <a:off x="1781175" y="170405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89263</xdr:rowOff>
    </xdr:from>
    <xdr:to>
      <xdr:col>15</xdr:col>
      <xdr:colOff>50800</xdr:colOff>
      <xdr:row>105</xdr:row>
      <xdr:rowOff>120287</xdr:rowOff>
    </xdr:to>
    <xdr:cxnSp macro="">
      <xdr:nvCxnSpPr>
        <xdr:cNvPr id="425" name="直線コネクタ 424">
          <a:extLst>
            <a:ext uri="{FF2B5EF4-FFF2-40B4-BE49-F238E27FC236}">
              <a16:creationId xmlns:a16="http://schemas.microsoft.com/office/drawing/2014/main" id="{AA38E094-B64C-4E43-811E-521B8B364E82}"/>
            </a:ext>
          </a:extLst>
        </xdr:cNvPr>
        <xdr:cNvCxnSpPr/>
      </xdr:nvCxnSpPr>
      <xdr:spPr>
        <a:xfrm>
          <a:off x="1828800" y="17088213"/>
          <a:ext cx="790575"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76019</xdr:rowOff>
    </xdr:from>
    <xdr:to>
      <xdr:col>6</xdr:col>
      <xdr:colOff>38100</xdr:colOff>
      <xdr:row>106</xdr:row>
      <xdr:rowOff>6169</xdr:rowOff>
    </xdr:to>
    <xdr:sp macro="" textlink="">
      <xdr:nvSpPr>
        <xdr:cNvPr id="426" name="楕円 425">
          <a:extLst>
            <a:ext uri="{FF2B5EF4-FFF2-40B4-BE49-F238E27FC236}">
              <a16:creationId xmlns:a16="http://schemas.microsoft.com/office/drawing/2014/main" id="{15624467-8675-4107-B456-FBD260A4A75D}"/>
            </a:ext>
          </a:extLst>
        </xdr:cNvPr>
        <xdr:cNvSpPr/>
      </xdr:nvSpPr>
      <xdr:spPr>
        <a:xfrm>
          <a:off x="981075" y="170781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89263</xdr:rowOff>
    </xdr:from>
    <xdr:to>
      <xdr:col>10</xdr:col>
      <xdr:colOff>114300</xdr:colOff>
      <xdr:row>105</xdr:row>
      <xdr:rowOff>126819</xdr:rowOff>
    </xdr:to>
    <xdr:cxnSp macro="">
      <xdr:nvCxnSpPr>
        <xdr:cNvPr id="427" name="直線コネクタ 426">
          <a:extLst>
            <a:ext uri="{FF2B5EF4-FFF2-40B4-BE49-F238E27FC236}">
              <a16:creationId xmlns:a16="http://schemas.microsoft.com/office/drawing/2014/main" id="{A579A4E0-BA1E-497C-90D2-1631412030E8}"/>
            </a:ext>
          </a:extLst>
        </xdr:cNvPr>
        <xdr:cNvCxnSpPr/>
      </xdr:nvCxnSpPr>
      <xdr:spPr>
        <a:xfrm flipV="1">
          <a:off x="1028700" y="17088213"/>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B70202CD-9CA7-4FDC-AC8D-C722980C40BD}"/>
            </a:ext>
          </a:extLst>
        </xdr:cNvPr>
        <xdr:cNvSpPr txBox="1"/>
      </xdr:nvSpPr>
      <xdr:spPr>
        <a:xfrm>
          <a:off x="3239144"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B0A17B60-5D8C-43EF-88E8-942470D27FAD}"/>
            </a:ext>
          </a:extLst>
        </xdr:cNvPr>
        <xdr:cNvSpPr txBox="1"/>
      </xdr:nvSpPr>
      <xdr:spPr>
        <a:xfrm>
          <a:off x="2439044" y="16630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B5BC167F-4EDE-4463-BB49-AB2D78B85728}"/>
            </a:ext>
          </a:extLst>
        </xdr:cNvPr>
        <xdr:cNvSpPr txBox="1"/>
      </xdr:nvSpPr>
      <xdr:spPr>
        <a:xfrm>
          <a:off x="1648469" y="1668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789106C1-A2B1-4090-A020-E986245E0D10}"/>
            </a:ext>
          </a:extLst>
        </xdr:cNvPr>
        <xdr:cNvSpPr txBox="1"/>
      </xdr:nvSpPr>
      <xdr:spPr>
        <a:xfrm>
          <a:off x="848369" y="1670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36484</xdr:rowOff>
    </xdr:from>
    <xdr:ext cx="405111" cy="259045"/>
    <xdr:sp macro="" textlink="">
      <xdr:nvSpPr>
        <xdr:cNvPr id="432" name="n_1mainValue【市民会館】&#10;有形固定資産減価償却率">
          <a:extLst>
            <a:ext uri="{FF2B5EF4-FFF2-40B4-BE49-F238E27FC236}">
              <a16:creationId xmlns:a16="http://schemas.microsoft.com/office/drawing/2014/main" id="{688020E6-DE88-41A7-B36A-B403CF19620E}"/>
            </a:ext>
          </a:extLst>
        </xdr:cNvPr>
        <xdr:cNvSpPr txBox="1"/>
      </xdr:nvSpPr>
      <xdr:spPr>
        <a:xfrm>
          <a:off x="3239144" y="17200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162214</xdr:rowOff>
    </xdr:from>
    <xdr:ext cx="405111" cy="259045"/>
    <xdr:sp macro="" textlink="">
      <xdr:nvSpPr>
        <xdr:cNvPr id="433" name="n_2mainValue【市民会館】&#10;有形固定資産減価償却率">
          <a:extLst>
            <a:ext uri="{FF2B5EF4-FFF2-40B4-BE49-F238E27FC236}">
              <a16:creationId xmlns:a16="http://schemas.microsoft.com/office/drawing/2014/main" id="{5BA2FD98-9AE7-4BF1-ADDA-AB5C2D69D112}"/>
            </a:ext>
          </a:extLst>
        </xdr:cNvPr>
        <xdr:cNvSpPr txBox="1"/>
      </xdr:nvSpPr>
      <xdr:spPr>
        <a:xfrm>
          <a:off x="24390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131190</xdr:rowOff>
    </xdr:from>
    <xdr:ext cx="405111" cy="259045"/>
    <xdr:sp macro="" textlink="">
      <xdr:nvSpPr>
        <xdr:cNvPr id="434" name="n_3mainValue【市民会館】&#10;有形固定資産減価償却率">
          <a:extLst>
            <a:ext uri="{FF2B5EF4-FFF2-40B4-BE49-F238E27FC236}">
              <a16:creationId xmlns:a16="http://schemas.microsoft.com/office/drawing/2014/main" id="{5E604C27-959D-409B-A872-BDF64C53D9B6}"/>
            </a:ext>
          </a:extLst>
        </xdr:cNvPr>
        <xdr:cNvSpPr txBox="1"/>
      </xdr:nvSpPr>
      <xdr:spPr>
        <a:xfrm>
          <a:off x="1648469" y="1713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168746</xdr:rowOff>
    </xdr:from>
    <xdr:ext cx="405111" cy="259045"/>
    <xdr:sp macro="" textlink="">
      <xdr:nvSpPr>
        <xdr:cNvPr id="435" name="n_4mainValue【市民会館】&#10;有形固定資産減価償却率">
          <a:extLst>
            <a:ext uri="{FF2B5EF4-FFF2-40B4-BE49-F238E27FC236}">
              <a16:creationId xmlns:a16="http://schemas.microsoft.com/office/drawing/2014/main" id="{A89F71E2-6513-4501-8FE8-D443CE587A38}"/>
            </a:ext>
          </a:extLst>
        </xdr:cNvPr>
        <xdr:cNvSpPr txBox="1"/>
      </xdr:nvSpPr>
      <xdr:spPr>
        <a:xfrm>
          <a:off x="848369" y="17161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EBAD4DA8-0178-4542-A129-B90752107E15}"/>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D7521ED-78D4-4D11-99C9-E1525E3B5424}"/>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A65D344C-5E8B-4805-96D4-C683127C6AD9}"/>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1B13185-1EC3-4231-A9B3-13F107677B8A}"/>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1D1D00B7-BF6C-4BEB-88ED-AF262F15AC04}"/>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4BFEB622-241F-4B66-9A77-80A7AAB720DB}"/>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50A45BB7-7A12-4D7F-9ECB-581FABB6F10E}"/>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6FD69A77-388E-41BA-915A-85DE178FA0CF}"/>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F0D97040-7E11-4719-907C-112844E372FC}"/>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EAD9D9C0-138F-4022-ACEA-5FC20AC7AF89}"/>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26B8FE60-C7B6-4DC2-98F2-F6229DC37BE2}"/>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349BA7A6-B616-4931-90A1-40E7A6B2C83F}"/>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F5AFEFEB-E22C-4327-A4FD-B996A5C36CE8}"/>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9B6E73DC-217A-4DF7-9175-A906CFC2D45B}"/>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D64127B1-B159-46C6-A5F3-4DD75D8C08FB}"/>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86A94884-3E63-48A5-BFC0-8BF4F9534088}"/>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92BA6765-9157-4901-9B38-85F32DE2F7AA}"/>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4375E699-6EE7-42D9-8446-DF5FC40DB02E}"/>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CE34294-5377-4DDB-B693-F1C631540441}"/>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AF5E4541-A59A-445D-AE0B-E75990549CC4}"/>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E253D31D-D2AA-4C4A-961B-7B68AEB23AF7}"/>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FEA4837B-D146-4949-9BA3-52EF367F9CE9}"/>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D8979B39-5264-42F6-A159-6F71178B0764}"/>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89C1AB14-FE4B-4666-870F-6DED50A1EC2E}"/>
            </a:ext>
          </a:extLst>
        </xdr:cNvPr>
        <xdr:cNvCxnSpPr/>
      </xdr:nvCxnSpPr>
      <xdr:spPr>
        <a:xfrm flipV="1">
          <a:off x="9429115" y="16125825"/>
          <a:ext cx="0" cy="1483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2D42870D-188E-4DEE-9042-706530A9B528}"/>
            </a:ext>
          </a:extLst>
        </xdr:cNvPr>
        <xdr:cNvSpPr txBox="1"/>
      </xdr:nvSpPr>
      <xdr:spPr>
        <a:xfrm>
          <a:off x="9467850" y="1761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ECD2CCA5-77C8-407B-BC13-A20749DA28AD}"/>
            </a:ext>
          </a:extLst>
        </xdr:cNvPr>
        <xdr:cNvCxnSpPr/>
      </xdr:nvCxnSpPr>
      <xdr:spPr>
        <a:xfrm>
          <a:off x="9363075" y="176091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D85C683E-4E82-469A-9A22-469987696184}"/>
            </a:ext>
          </a:extLst>
        </xdr:cNvPr>
        <xdr:cNvSpPr txBox="1"/>
      </xdr:nvSpPr>
      <xdr:spPr>
        <a:xfrm>
          <a:off x="9467850" y="1591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55AA992D-48DC-4C18-9E89-2547E327B7FF}"/>
            </a:ext>
          </a:extLst>
        </xdr:cNvPr>
        <xdr:cNvCxnSpPr/>
      </xdr:nvCxnSpPr>
      <xdr:spPr>
        <a:xfrm>
          <a:off x="9363075" y="161258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A021F6C2-EF5B-4668-9BA1-E77E0EFEC78A}"/>
            </a:ext>
          </a:extLst>
        </xdr:cNvPr>
        <xdr:cNvSpPr txBox="1"/>
      </xdr:nvSpPr>
      <xdr:spPr>
        <a:xfrm>
          <a:off x="9467850" y="1700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61A32F21-4C2A-4FBF-818D-7674AF3FF1C0}"/>
            </a:ext>
          </a:extLst>
        </xdr:cNvPr>
        <xdr:cNvSpPr/>
      </xdr:nvSpPr>
      <xdr:spPr>
        <a:xfrm>
          <a:off x="9401175" y="1714627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85A9497B-8175-4CD6-BF23-E6EB7F3CA75F}"/>
            </a:ext>
          </a:extLst>
        </xdr:cNvPr>
        <xdr:cNvSpPr/>
      </xdr:nvSpPr>
      <xdr:spPr>
        <a:xfrm>
          <a:off x="8639175" y="171640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FE7C3ED0-8ECA-48FA-B027-E98937E02E8D}"/>
            </a:ext>
          </a:extLst>
        </xdr:cNvPr>
        <xdr:cNvSpPr/>
      </xdr:nvSpPr>
      <xdr:spPr>
        <a:xfrm>
          <a:off x="7839075" y="171615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5A9E4D7-CFA1-49E8-8543-687483A0631A}"/>
            </a:ext>
          </a:extLst>
        </xdr:cNvPr>
        <xdr:cNvSpPr/>
      </xdr:nvSpPr>
      <xdr:spPr>
        <a:xfrm>
          <a:off x="7029450" y="171380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09AEE107-327D-42C2-BA3F-6466CBDBFD82}"/>
            </a:ext>
          </a:extLst>
        </xdr:cNvPr>
        <xdr:cNvSpPr/>
      </xdr:nvSpPr>
      <xdr:spPr>
        <a:xfrm>
          <a:off x="6238875" y="171627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03BE2B6-E0FE-4DC3-A4F4-D74EC740D9B1}"/>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6CEA716-09C1-485E-A126-DC85B1AFB040}"/>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7DF4801-9904-40A2-838F-BEF24019657A}"/>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8DEE787-E50C-482C-A815-E9862495DD63}"/>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34A607D-496F-4092-B679-A384615C87F3}"/>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475" name="楕円 474">
          <a:extLst>
            <a:ext uri="{FF2B5EF4-FFF2-40B4-BE49-F238E27FC236}">
              <a16:creationId xmlns:a16="http://schemas.microsoft.com/office/drawing/2014/main" id="{76C47C29-BE46-4747-85E1-E39C849F12A9}"/>
            </a:ext>
          </a:extLst>
        </xdr:cNvPr>
        <xdr:cNvSpPr/>
      </xdr:nvSpPr>
      <xdr:spPr>
        <a:xfrm>
          <a:off x="9401175" y="1718563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xdr:rowOff>
    </xdr:from>
    <xdr:ext cx="469744" cy="259045"/>
    <xdr:sp macro="" textlink="">
      <xdr:nvSpPr>
        <xdr:cNvPr id="476" name="【市民会館】&#10;一人当たり面積該当値テキスト">
          <a:extLst>
            <a:ext uri="{FF2B5EF4-FFF2-40B4-BE49-F238E27FC236}">
              <a16:creationId xmlns:a16="http://schemas.microsoft.com/office/drawing/2014/main" id="{AE6AD032-115D-43B6-8FF6-9FAB3867A450}"/>
            </a:ext>
          </a:extLst>
        </xdr:cNvPr>
        <xdr:cNvSpPr txBox="1"/>
      </xdr:nvSpPr>
      <xdr:spPr>
        <a:xfrm>
          <a:off x="946785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29211</xdr:rowOff>
    </xdr:from>
    <xdr:to>
      <xdr:col>50</xdr:col>
      <xdr:colOff>165100</xdr:colOff>
      <xdr:row>106</xdr:row>
      <xdr:rowOff>130811</xdr:rowOff>
    </xdr:to>
    <xdr:sp macro="" textlink="">
      <xdr:nvSpPr>
        <xdr:cNvPr id="477" name="楕円 476">
          <a:extLst>
            <a:ext uri="{FF2B5EF4-FFF2-40B4-BE49-F238E27FC236}">
              <a16:creationId xmlns:a16="http://schemas.microsoft.com/office/drawing/2014/main" id="{1F3A8B8D-0680-4170-8810-A8EF04F138A9}"/>
            </a:ext>
          </a:extLst>
        </xdr:cNvPr>
        <xdr:cNvSpPr/>
      </xdr:nvSpPr>
      <xdr:spPr>
        <a:xfrm>
          <a:off x="8639175" y="171900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72389</xdr:rowOff>
    </xdr:from>
    <xdr:to>
      <xdr:col>55</xdr:col>
      <xdr:colOff>0</xdr:colOff>
      <xdr:row>106</xdr:row>
      <xdr:rowOff>80011</xdr:rowOff>
    </xdr:to>
    <xdr:cxnSp macro="">
      <xdr:nvCxnSpPr>
        <xdr:cNvPr id="478" name="直線コネクタ 477">
          <a:extLst>
            <a:ext uri="{FF2B5EF4-FFF2-40B4-BE49-F238E27FC236}">
              <a16:creationId xmlns:a16="http://schemas.microsoft.com/office/drawing/2014/main" id="{57BB983D-C15D-4353-8485-664E5DC25438}"/>
            </a:ext>
          </a:extLst>
        </xdr:cNvPr>
        <xdr:cNvCxnSpPr/>
      </xdr:nvCxnSpPr>
      <xdr:spPr>
        <a:xfrm flipV="1">
          <a:off x="8686800" y="17233264"/>
          <a:ext cx="74295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79" name="楕円 478">
          <a:extLst>
            <a:ext uri="{FF2B5EF4-FFF2-40B4-BE49-F238E27FC236}">
              <a16:creationId xmlns:a16="http://schemas.microsoft.com/office/drawing/2014/main" id="{80D43475-FF01-4813-8DF6-91C066FE5972}"/>
            </a:ext>
          </a:extLst>
        </xdr:cNvPr>
        <xdr:cNvSpPr/>
      </xdr:nvSpPr>
      <xdr:spPr>
        <a:xfrm>
          <a:off x="7839075" y="172046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80011</xdr:rowOff>
    </xdr:from>
    <xdr:to>
      <xdr:col>50</xdr:col>
      <xdr:colOff>114300</xdr:colOff>
      <xdr:row>106</xdr:row>
      <xdr:rowOff>91439</xdr:rowOff>
    </xdr:to>
    <xdr:cxnSp macro="">
      <xdr:nvCxnSpPr>
        <xdr:cNvPr id="480" name="直線コネクタ 479">
          <a:extLst>
            <a:ext uri="{FF2B5EF4-FFF2-40B4-BE49-F238E27FC236}">
              <a16:creationId xmlns:a16="http://schemas.microsoft.com/office/drawing/2014/main" id="{2A6859C8-FCCE-4D6E-99B2-FFB9D668E97C}"/>
            </a:ext>
          </a:extLst>
        </xdr:cNvPr>
        <xdr:cNvCxnSpPr/>
      </xdr:nvCxnSpPr>
      <xdr:spPr>
        <a:xfrm flipV="1">
          <a:off x="7886700" y="17247236"/>
          <a:ext cx="8001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481" name="楕円 480">
          <a:extLst>
            <a:ext uri="{FF2B5EF4-FFF2-40B4-BE49-F238E27FC236}">
              <a16:creationId xmlns:a16="http://schemas.microsoft.com/office/drawing/2014/main" id="{FADC13D7-3D9A-4FF1-A244-24DC80151608}"/>
            </a:ext>
          </a:extLst>
        </xdr:cNvPr>
        <xdr:cNvSpPr/>
      </xdr:nvSpPr>
      <xdr:spPr>
        <a:xfrm>
          <a:off x="7029450" y="172091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91439</xdr:rowOff>
    </xdr:from>
    <xdr:to>
      <xdr:col>45</xdr:col>
      <xdr:colOff>177800</xdr:colOff>
      <xdr:row>106</xdr:row>
      <xdr:rowOff>99061</xdr:rowOff>
    </xdr:to>
    <xdr:cxnSp macro="">
      <xdr:nvCxnSpPr>
        <xdr:cNvPr id="482" name="直線コネクタ 481">
          <a:extLst>
            <a:ext uri="{FF2B5EF4-FFF2-40B4-BE49-F238E27FC236}">
              <a16:creationId xmlns:a16="http://schemas.microsoft.com/office/drawing/2014/main" id="{AA80179B-EA78-4CE1-BE81-CA93F38CA2F4}"/>
            </a:ext>
          </a:extLst>
        </xdr:cNvPr>
        <xdr:cNvCxnSpPr/>
      </xdr:nvCxnSpPr>
      <xdr:spPr>
        <a:xfrm flipV="1">
          <a:off x="7077075" y="17252314"/>
          <a:ext cx="809625"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55880</xdr:rowOff>
    </xdr:from>
    <xdr:to>
      <xdr:col>36</xdr:col>
      <xdr:colOff>165100</xdr:colOff>
      <xdr:row>106</xdr:row>
      <xdr:rowOff>157480</xdr:rowOff>
    </xdr:to>
    <xdr:sp macro="" textlink="">
      <xdr:nvSpPr>
        <xdr:cNvPr id="483" name="楕円 482">
          <a:extLst>
            <a:ext uri="{FF2B5EF4-FFF2-40B4-BE49-F238E27FC236}">
              <a16:creationId xmlns:a16="http://schemas.microsoft.com/office/drawing/2014/main" id="{0D7588E6-2E4C-4D14-95C0-B7381E36C78A}"/>
            </a:ext>
          </a:extLst>
        </xdr:cNvPr>
        <xdr:cNvSpPr/>
      </xdr:nvSpPr>
      <xdr:spPr>
        <a:xfrm>
          <a:off x="6238875" y="17219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99061</xdr:rowOff>
    </xdr:from>
    <xdr:to>
      <xdr:col>41</xdr:col>
      <xdr:colOff>50800</xdr:colOff>
      <xdr:row>106</xdr:row>
      <xdr:rowOff>106680</xdr:rowOff>
    </xdr:to>
    <xdr:cxnSp macro="">
      <xdr:nvCxnSpPr>
        <xdr:cNvPr id="484" name="直線コネクタ 483">
          <a:extLst>
            <a:ext uri="{FF2B5EF4-FFF2-40B4-BE49-F238E27FC236}">
              <a16:creationId xmlns:a16="http://schemas.microsoft.com/office/drawing/2014/main" id="{2924C977-6FA0-4C86-AD95-AEDDA38C32CD}"/>
            </a:ext>
          </a:extLst>
        </xdr:cNvPr>
        <xdr:cNvCxnSpPr/>
      </xdr:nvCxnSpPr>
      <xdr:spPr>
        <a:xfrm flipV="1">
          <a:off x="6286500" y="17266286"/>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D0AA4742-FB7B-4EFD-B359-2D3BFA42624F}"/>
            </a:ext>
          </a:extLst>
        </xdr:cNvPr>
        <xdr:cNvSpPr txBox="1"/>
      </xdr:nvSpPr>
      <xdr:spPr>
        <a:xfrm>
          <a:off x="8458277"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62730BCB-6953-44F8-BA28-7625E21E94A8}"/>
            </a:ext>
          </a:extLst>
        </xdr:cNvPr>
        <xdr:cNvSpPr txBox="1"/>
      </xdr:nvSpPr>
      <xdr:spPr>
        <a:xfrm>
          <a:off x="7677227" y="1694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51CC3CC5-9BE3-4ADB-A35E-83FB08C46C74}"/>
            </a:ext>
          </a:extLst>
        </xdr:cNvPr>
        <xdr:cNvSpPr txBox="1"/>
      </xdr:nvSpPr>
      <xdr:spPr>
        <a:xfrm>
          <a:off x="6867602" y="1692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8" name="n_4aveValue【市民会館】&#10;一人当たり面積">
          <a:extLst>
            <a:ext uri="{FF2B5EF4-FFF2-40B4-BE49-F238E27FC236}">
              <a16:creationId xmlns:a16="http://schemas.microsoft.com/office/drawing/2014/main" id="{BE46F9B9-49FA-4DD4-B9B4-8719EE8677E0}"/>
            </a:ext>
          </a:extLst>
        </xdr:cNvPr>
        <xdr:cNvSpPr txBox="1"/>
      </xdr:nvSpPr>
      <xdr:spPr>
        <a:xfrm>
          <a:off x="60675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121938</xdr:rowOff>
    </xdr:from>
    <xdr:ext cx="469744" cy="259045"/>
    <xdr:sp macro="" textlink="">
      <xdr:nvSpPr>
        <xdr:cNvPr id="489" name="n_1mainValue【市民会館】&#10;一人当たり面積">
          <a:extLst>
            <a:ext uri="{FF2B5EF4-FFF2-40B4-BE49-F238E27FC236}">
              <a16:creationId xmlns:a16="http://schemas.microsoft.com/office/drawing/2014/main" id="{6BF68D46-0A0A-4FD3-8293-725F00977E7B}"/>
            </a:ext>
          </a:extLst>
        </xdr:cNvPr>
        <xdr:cNvSpPr txBox="1"/>
      </xdr:nvSpPr>
      <xdr:spPr>
        <a:xfrm>
          <a:off x="8458277" y="1728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90" name="n_2mainValue【市民会館】&#10;一人当たり面積">
          <a:extLst>
            <a:ext uri="{FF2B5EF4-FFF2-40B4-BE49-F238E27FC236}">
              <a16:creationId xmlns:a16="http://schemas.microsoft.com/office/drawing/2014/main" id="{13046A90-D99F-4FCC-91D9-40DE9BC82DA0}"/>
            </a:ext>
          </a:extLst>
        </xdr:cNvPr>
        <xdr:cNvSpPr txBox="1"/>
      </xdr:nvSpPr>
      <xdr:spPr>
        <a:xfrm>
          <a:off x="7677227" y="1729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91" name="n_3mainValue【市民会館】&#10;一人当たり面積">
          <a:extLst>
            <a:ext uri="{FF2B5EF4-FFF2-40B4-BE49-F238E27FC236}">
              <a16:creationId xmlns:a16="http://schemas.microsoft.com/office/drawing/2014/main" id="{A4EEFF16-C528-4AAE-BEAF-0E64088238BD}"/>
            </a:ext>
          </a:extLst>
        </xdr:cNvPr>
        <xdr:cNvSpPr txBox="1"/>
      </xdr:nvSpPr>
      <xdr:spPr>
        <a:xfrm>
          <a:off x="6867602"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148607</xdr:rowOff>
    </xdr:from>
    <xdr:ext cx="469744" cy="259045"/>
    <xdr:sp macro="" textlink="">
      <xdr:nvSpPr>
        <xdr:cNvPr id="492" name="n_4mainValue【市民会館】&#10;一人当たり面積">
          <a:extLst>
            <a:ext uri="{FF2B5EF4-FFF2-40B4-BE49-F238E27FC236}">
              <a16:creationId xmlns:a16="http://schemas.microsoft.com/office/drawing/2014/main" id="{E99BECF1-C376-453B-86A8-A4071E0693E5}"/>
            </a:ext>
          </a:extLst>
        </xdr:cNvPr>
        <xdr:cNvSpPr txBox="1"/>
      </xdr:nvSpPr>
      <xdr:spPr>
        <a:xfrm>
          <a:off x="6067502"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3C1457ED-030D-4627-BCC4-6FC9EFD861A2}"/>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C98AFB56-91E7-44CC-8362-F39D08ABC2BA}"/>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CD8164ED-4203-406A-9231-406920CE18EC}"/>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311AC74D-92AC-41F5-B02F-9AADB60B6B9F}"/>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C0B82AA4-4AEA-47BD-A5BE-7264137F4BD8}"/>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E76173C7-987A-43F3-A5F8-BE643F5F0A8A}"/>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A12EECC3-0C3E-494B-8A81-D6460080962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FE7EDCC4-393C-4A3A-B90A-517E92024B04}"/>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D0A591B8-92C3-43CC-9C9E-06DF36CDCC4A}"/>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70C19FD-EDAC-4F02-8327-EFDA4D113655}"/>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F7401D6-F0DD-45B9-BB1D-9E2C37D56443}"/>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B3EA670C-8864-4765-8F24-D2CA60B5812D}"/>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9740B58E-E27F-4E93-9744-D0FDE20B8764}"/>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BF508A2E-7C2D-4431-B36B-DD720C379664}"/>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5D48309C-421F-41FA-9E53-42BDF9C07E68}"/>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892C8724-6E2B-4FAD-826D-5322266CE810}"/>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A8D2B071-1D6A-4887-9A2F-A856BACE9D00}"/>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3948560D-44B9-4424-BD6C-2F54258EB800}"/>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C22F75AA-D835-4FF0-8A33-D986F33ECD12}"/>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31296434-8A90-448C-9CB5-04BA13B9FDA5}"/>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8C826D99-CC1B-4D65-9E35-B93542DF1337}"/>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7D023AAD-FDE5-4C86-939D-BFFFDDF79C51}"/>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86D8F0AB-2C72-4E81-BFA3-466C133CD9BC}"/>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A092B34C-BB58-4080-A51E-00BC24D0E744}"/>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27291088-F9D8-4C9C-9E74-E234B0974185}"/>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92F938C5-647E-4E6B-9576-F4ECFAC73249}"/>
            </a:ext>
          </a:extLst>
        </xdr:cNvPr>
        <xdr:cNvCxnSpPr/>
      </xdr:nvCxnSpPr>
      <xdr:spPr>
        <a:xfrm flipV="1">
          <a:off x="14696439" y="5516245"/>
          <a:ext cx="0" cy="1377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37C24145-48A2-4AEA-AE70-DF18817D4C51}"/>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4600350A-7F81-42B2-847A-0FDDA967879C}"/>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1B82ADDC-AE7E-4E5A-8ECE-88487DAC312A}"/>
            </a:ext>
          </a:extLst>
        </xdr:cNvPr>
        <xdr:cNvSpPr txBox="1"/>
      </xdr:nvSpPr>
      <xdr:spPr>
        <a:xfrm>
          <a:off x="14735175" y="53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931F8C4C-6CD9-4B45-AB6B-8B870ACA41EE}"/>
            </a:ext>
          </a:extLst>
        </xdr:cNvPr>
        <xdr:cNvCxnSpPr/>
      </xdr:nvCxnSpPr>
      <xdr:spPr>
        <a:xfrm>
          <a:off x="14611350" y="5516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7109BD68-7670-43BE-A56D-309699110D9F}"/>
            </a:ext>
          </a:extLst>
        </xdr:cNvPr>
        <xdr:cNvSpPr txBox="1"/>
      </xdr:nvSpPr>
      <xdr:spPr>
        <a:xfrm>
          <a:off x="14735175" y="61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F75937C8-72B0-41F7-B284-04DA42DFF508}"/>
            </a:ext>
          </a:extLst>
        </xdr:cNvPr>
        <xdr:cNvSpPr/>
      </xdr:nvSpPr>
      <xdr:spPr>
        <a:xfrm>
          <a:off x="14649450" y="62568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EB5C2399-244F-426C-8C5B-48A38190FA67}"/>
            </a:ext>
          </a:extLst>
        </xdr:cNvPr>
        <xdr:cNvSpPr/>
      </xdr:nvSpPr>
      <xdr:spPr>
        <a:xfrm>
          <a:off x="13887450" y="62553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A0DAA722-9FFB-43D1-B61E-75904C46476C}"/>
            </a:ext>
          </a:extLst>
        </xdr:cNvPr>
        <xdr:cNvSpPr/>
      </xdr:nvSpPr>
      <xdr:spPr>
        <a:xfrm>
          <a:off x="13096875" y="61819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5A07DA0B-8835-4864-B42A-267963A76525}"/>
            </a:ext>
          </a:extLst>
        </xdr:cNvPr>
        <xdr:cNvSpPr/>
      </xdr:nvSpPr>
      <xdr:spPr>
        <a:xfrm>
          <a:off x="12296775" y="61800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6CF2A518-8680-4190-A64E-F9C474347E69}"/>
            </a:ext>
          </a:extLst>
        </xdr:cNvPr>
        <xdr:cNvSpPr/>
      </xdr:nvSpPr>
      <xdr:spPr>
        <a:xfrm>
          <a:off x="11487150" y="6211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65A83C0-CF78-473C-9F6A-BF8DEABDC647}"/>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84656BC-4CB2-48D3-82A2-03A52B4A5E13}"/>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9AE9A0A-43AD-4ED5-8F9C-1E0AD77B03C3}"/>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D8161A2-DEE3-4EDE-B1D0-023EBBBE7F15}"/>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03A87CD-C60A-4B1E-BFBF-086C81FB9565}"/>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97246</xdr:rowOff>
    </xdr:from>
    <xdr:to>
      <xdr:col>85</xdr:col>
      <xdr:colOff>177800</xdr:colOff>
      <xdr:row>40</xdr:row>
      <xdr:rowOff>27396</xdr:rowOff>
    </xdr:to>
    <xdr:sp macro="" textlink="">
      <xdr:nvSpPr>
        <xdr:cNvPr id="534" name="楕円 533">
          <a:extLst>
            <a:ext uri="{FF2B5EF4-FFF2-40B4-BE49-F238E27FC236}">
              <a16:creationId xmlns:a16="http://schemas.microsoft.com/office/drawing/2014/main" id="{59063500-EB77-4783-A13B-4ECAB4A1E08C}"/>
            </a:ext>
          </a:extLst>
        </xdr:cNvPr>
        <xdr:cNvSpPr/>
      </xdr:nvSpPr>
      <xdr:spPr>
        <a:xfrm>
          <a:off x="14649450" y="64123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75673</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9730767F-574D-457E-9356-6281765C0E04}"/>
            </a:ext>
          </a:extLst>
        </xdr:cNvPr>
        <xdr:cNvSpPr txBox="1"/>
      </xdr:nvSpPr>
      <xdr:spPr>
        <a:xfrm>
          <a:off x="14735175" y="6390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41728</xdr:rowOff>
    </xdr:from>
    <xdr:to>
      <xdr:col>81</xdr:col>
      <xdr:colOff>101600</xdr:colOff>
      <xdr:row>39</xdr:row>
      <xdr:rowOff>143328</xdr:rowOff>
    </xdr:to>
    <xdr:sp macro="" textlink="">
      <xdr:nvSpPr>
        <xdr:cNvPr id="536" name="楕円 535">
          <a:extLst>
            <a:ext uri="{FF2B5EF4-FFF2-40B4-BE49-F238E27FC236}">
              <a16:creationId xmlns:a16="http://schemas.microsoft.com/office/drawing/2014/main" id="{203F48F9-CE4C-414B-A138-E0A64B9B6389}"/>
            </a:ext>
          </a:extLst>
        </xdr:cNvPr>
        <xdr:cNvSpPr/>
      </xdr:nvSpPr>
      <xdr:spPr>
        <a:xfrm>
          <a:off x="13887450" y="63599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92528</xdr:rowOff>
    </xdr:from>
    <xdr:to>
      <xdr:col>85</xdr:col>
      <xdr:colOff>127000</xdr:colOff>
      <xdr:row>39</xdr:row>
      <xdr:rowOff>148046</xdr:rowOff>
    </xdr:to>
    <xdr:cxnSp macro="">
      <xdr:nvCxnSpPr>
        <xdr:cNvPr id="537" name="直線コネクタ 536">
          <a:extLst>
            <a:ext uri="{FF2B5EF4-FFF2-40B4-BE49-F238E27FC236}">
              <a16:creationId xmlns:a16="http://schemas.microsoft.com/office/drawing/2014/main" id="{44B92E7E-7FD9-45F1-B9BF-71764E2D75FC}"/>
            </a:ext>
          </a:extLst>
        </xdr:cNvPr>
        <xdr:cNvCxnSpPr/>
      </xdr:nvCxnSpPr>
      <xdr:spPr>
        <a:xfrm>
          <a:off x="13935075" y="6407603"/>
          <a:ext cx="762000" cy="5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156028</xdr:rowOff>
    </xdr:from>
    <xdr:to>
      <xdr:col>76</xdr:col>
      <xdr:colOff>165100</xdr:colOff>
      <xdr:row>39</xdr:row>
      <xdr:rowOff>86178</xdr:rowOff>
    </xdr:to>
    <xdr:sp macro="" textlink="">
      <xdr:nvSpPr>
        <xdr:cNvPr id="538" name="楕円 537">
          <a:extLst>
            <a:ext uri="{FF2B5EF4-FFF2-40B4-BE49-F238E27FC236}">
              <a16:creationId xmlns:a16="http://schemas.microsoft.com/office/drawing/2014/main" id="{7BAB7A23-FD0C-4677-B2F6-2E1C7D7A9253}"/>
            </a:ext>
          </a:extLst>
        </xdr:cNvPr>
        <xdr:cNvSpPr/>
      </xdr:nvSpPr>
      <xdr:spPr>
        <a:xfrm>
          <a:off x="13096875" y="631235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35378</xdr:rowOff>
    </xdr:from>
    <xdr:to>
      <xdr:col>81</xdr:col>
      <xdr:colOff>50800</xdr:colOff>
      <xdr:row>39</xdr:row>
      <xdr:rowOff>92528</xdr:rowOff>
    </xdr:to>
    <xdr:cxnSp macro="">
      <xdr:nvCxnSpPr>
        <xdr:cNvPr id="539" name="直線コネクタ 538">
          <a:extLst>
            <a:ext uri="{FF2B5EF4-FFF2-40B4-BE49-F238E27FC236}">
              <a16:creationId xmlns:a16="http://schemas.microsoft.com/office/drawing/2014/main" id="{6CF2EB47-ADB0-4B6A-AAAA-C931D1E1B048}"/>
            </a:ext>
          </a:extLst>
        </xdr:cNvPr>
        <xdr:cNvCxnSpPr/>
      </xdr:nvCxnSpPr>
      <xdr:spPr>
        <a:xfrm>
          <a:off x="13144500" y="6350453"/>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540" name="楕円 539">
          <a:extLst>
            <a:ext uri="{FF2B5EF4-FFF2-40B4-BE49-F238E27FC236}">
              <a16:creationId xmlns:a16="http://schemas.microsoft.com/office/drawing/2014/main" id="{6CF05441-EFFF-4CE1-844E-4DC54BCF8961}"/>
            </a:ext>
          </a:extLst>
        </xdr:cNvPr>
        <xdr:cNvSpPr/>
      </xdr:nvSpPr>
      <xdr:spPr>
        <a:xfrm>
          <a:off x="12296775" y="62406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39</xdr:row>
      <xdr:rowOff>35378</xdr:rowOff>
    </xdr:to>
    <xdr:cxnSp macro="">
      <xdr:nvCxnSpPr>
        <xdr:cNvPr id="541" name="直線コネクタ 540">
          <a:extLst>
            <a:ext uri="{FF2B5EF4-FFF2-40B4-BE49-F238E27FC236}">
              <a16:creationId xmlns:a16="http://schemas.microsoft.com/office/drawing/2014/main" id="{738AFCA6-727F-4972-87AC-4C4D64FE9FDA}"/>
            </a:ext>
          </a:extLst>
        </xdr:cNvPr>
        <xdr:cNvCxnSpPr/>
      </xdr:nvCxnSpPr>
      <xdr:spPr>
        <a:xfrm>
          <a:off x="12344400" y="6297840"/>
          <a:ext cx="800100" cy="5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542" name="楕円 541">
          <a:extLst>
            <a:ext uri="{FF2B5EF4-FFF2-40B4-BE49-F238E27FC236}">
              <a16:creationId xmlns:a16="http://schemas.microsoft.com/office/drawing/2014/main" id="{8F1E349E-E835-4FC8-A6C7-EA7DA071188D}"/>
            </a:ext>
          </a:extLst>
        </xdr:cNvPr>
        <xdr:cNvSpPr/>
      </xdr:nvSpPr>
      <xdr:spPr>
        <a:xfrm>
          <a:off x="11487150" y="6181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141515</xdr:rowOff>
    </xdr:to>
    <xdr:cxnSp macro="">
      <xdr:nvCxnSpPr>
        <xdr:cNvPr id="543" name="直線コネクタ 542">
          <a:extLst>
            <a:ext uri="{FF2B5EF4-FFF2-40B4-BE49-F238E27FC236}">
              <a16:creationId xmlns:a16="http://schemas.microsoft.com/office/drawing/2014/main" id="{201EE9F6-E1E1-44AF-9B2D-82A86579B470}"/>
            </a:ext>
          </a:extLst>
        </xdr:cNvPr>
        <xdr:cNvCxnSpPr/>
      </xdr:nvCxnSpPr>
      <xdr:spPr>
        <a:xfrm>
          <a:off x="11534775" y="6229350"/>
          <a:ext cx="809625" cy="6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A51C605B-373A-49A8-B375-6DF9E6F6082D}"/>
            </a:ext>
          </a:extLst>
        </xdr:cNvPr>
        <xdr:cNvSpPr txBox="1"/>
      </xdr:nvSpPr>
      <xdr:spPr>
        <a:xfrm>
          <a:off x="13745219" y="604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E5EADC66-B431-4223-906B-B9606462AA56}"/>
            </a:ext>
          </a:extLst>
        </xdr:cNvPr>
        <xdr:cNvSpPr txBox="1"/>
      </xdr:nvSpPr>
      <xdr:spPr>
        <a:xfrm>
          <a:off x="12964169"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F2998C9B-FB49-4FAD-9866-382E2EA3FC38}"/>
            </a:ext>
          </a:extLst>
        </xdr:cNvPr>
        <xdr:cNvSpPr txBox="1"/>
      </xdr:nvSpPr>
      <xdr:spPr>
        <a:xfrm>
          <a:off x="12164069" y="597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1E910876-17C4-4518-825F-D3F77DDDBCE9}"/>
            </a:ext>
          </a:extLst>
        </xdr:cNvPr>
        <xdr:cNvSpPr txBox="1"/>
      </xdr:nvSpPr>
      <xdr:spPr>
        <a:xfrm>
          <a:off x="11354444" y="630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134455</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F3CFB744-26CC-45B5-9347-037FBF3A9948}"/>
            </a:ext>
          </a:extLst>
        </xdr:cNvPr>
        <xdr:cNvSpPr txBox="1"/>
      </xdr:nvSpPr>
      <xdr:spPr>
        <a:xfrm>
          <a:off x="13745219" y="6449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77305</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D06DDC19-23B4-4ECE-B1FD-82B14481C27F}"/>
            </a:ext>
          </a:extLst>
        </xdr:cNvPr>
        <xdr:cNvSpPr txBox="1"/>
      </xdr:nvSpPr>
      <xdr:spPr>
        <a:xfrm>
          <a:off x="12964169" y="639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BE00C232-5DD1-4E63-B87D-61D2FB26305B}"/>
            </a:ext>
          </a:extLst>
        </xdr:cNvPr>
        <xdr:cNvSpPr txBox="1"/>
      </xdr:nvSpPr>
      <xdr:spPr>
        <a:xfrm>
          <a:off x="12164069" y="632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687881F-3DEE-4D8F-AD6E-2A2AD9947C98}"/>
            </a:ext>
          </a:extLst>
        </xdr:cNvPr>
        <xdr:cNvSpPr txBox="1"/>
      </xdr:nvSpPr>
      <xdr:spPr>
        <a:xfrm>
          <a:off x="11354444" y="596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9BC6D21D-9465-4567-83FD-5069423036F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79B7D7F-6628-4465-92D0-6BFA82D00CC1}"/>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EDB65821-91C5-41A8-8700-0DBCC0075BD9}"/>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47C853E8-1765-474F-A564-D1DF3DAA71A9}"/>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B879173F-47CE-47DA-9956-769ADC394E7C}"/>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2878221B-CD63-43E6-A2EC-D549A30F7E07}"/>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E252F74-1341-4DC6-A671-097F91BE6E65}"/>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8C6F3B0-8193-4A2C-8D42-5E7552BBA07B}"/>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A02FF988-6CA3-4876-A86D-187A42535D80}"/>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D43082D1-56CF-4F89-97A3-6AA2651DB14E}"/>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E2CC6D16-D2C8-4F06-B4D5-CB6D6150A320}"/>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5A62F192-8493-405A-9B1F-98AC68C566A6}"/>
            </a:ext>
          </a:extLst>
        </xdr:cNvPr>
        <xdr:cNvSpPr txBox="1"/>
      </xdr:nvSpPr>
      <xdr:spPr>
        <a:xfrm>
          <a:off x="16248514" y="66364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E8213DEB-3C32-4DA7-9AD9-F9BFB72EC602}"/>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46D9BEA-E354-4BAB-B981-FF87F7F16F80}"/>
            </a:ext>
          </a:extLst>
        </xdr:cNvPr>
        <xdr:cNvSpPr txBox="1"/>
      </xdr:nvSpPr>
      <xdr:spPr>
        <a:xfrm>
          <a:off x="15936806" y="6198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15F38038-37B7-42BB-9E86-A5A3C8C1BC22}"/>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5990145C-DA24-403C-9257-C3B4FAF24DE0}"/>
            </a:ext>
          </a:extLst>
        </xdr:cNvPr>
        <xdr:cNvSpPr txBox="1"/>
      </xdr:nvSpPr>
      <xdr:spPr>
        <a:xfrm>
          <a:off x="15936806" y="576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57AD359A-D86C-47F7-AA7B-A2D38AD5DC67}"/>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5E725FD-A9D8-4D42-BAB9-378CFD9FADBE}"/>
            </a:ext>
          </a:extLst>
        </xdr:cNvPr>
        <xdr:cNvSpPr txBox="1"/>
      </xdr:nvSpPr>
      <xdr:spPr>
        <a:xfrm>
          <a:off x="15936806" y="5341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701EAF81-DCD6-4EFD-87F7-56C33E63EE85}"/>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21A154C4-138E-48D1-BF7B-BAE8D60F7058}"/>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676FB27A-0455-4463-B31E-AA8D70B38752}"/>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49665F7B-E92D-440B-A7FD-FF6F76EDEF97}"/>
            </a:ext>
          </a:extLst>
        </xdr:cNvPr>
        <xdr:cNvCxnSpPr/>
      </xdr:nvCxnSpPr>
      <xdr:spPr>
        <a:xfrm flipV="1">
          <a:off x="19954239" y="5532050"/>
          <a:ext cx="0" cy="1232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1FB3E6BC-7A92-4E59-AF1F-C033CCF7FC96}"/>
            </a:ext>
          </a:extLst>
        </xdr:cNvPr>
        <xdr:cNvSpPr txBox="1"/>
      </xdr:nvSpPr>
      <xdr:spPr>
        <a:xfrm>
          <a:off x="19992975" y="676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7E2694C4-6CD4-4B93-AFB9-61B87CA684C8}"/>
            </a:ext>
          </a:extLst>
        </xdr:cNvPr>
        <xdr:cNvCxnSpPr/>
      </xdr:nvCxnSpPr>
      <xdr:spPr>
        <a:xfrm>
          <a:off x="19878675" y="67643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B6BE6237-5274-4CB9-B7FA-2D53BFE0D54A}"/>
            </a:ext>
          </a:extLst>
        </xdr:cNvPr>
        <xdr:cNvSpPr txBox="1"/>
      </xdr:nvSpPr>
      <xdr:spPr>
        <a:xfrm>
          <a:off x="19992975" y="532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C23B7B34-F33D-42BF-A21F-64E531393D92}"/>
            </a:ext>
          </a:extLst>
        </xdr:cNvPr>
        <xdr:cNvCxnSpPr/>
      </xdr:nvCxnSpPr>
      <xdr:spPr>
        <a:xfrm>
          <a:off x="19878675" y="5532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EF317055-FEA3-40A3-BC6E-E6706EBB3886}"/>
            </a:ext>
          </a:extLst>
        </xdr:cNvPr>
        <xdr:cNvSpPr txBox="1"/>
      </xdr:nvSpPr>
      <xdr:spPr>
        <a:xfrm>
          <a:off x="19992975" y="6264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D6B06F87-0B1C-4152-9279-1BCC290CDDEF}"/>
            </a:ext>
          </a:extLst>
        </xdr:cNvPr>
        <xdr:cNvSpPr/>
      </xdr:nvSpPr>
      <xdr:spPr>
        <a:xfrm>
          <a:off x="19897725" y="62859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42F27854-68CD-4129-875E-126A4F763270}"/>
            </a:ext>
          </a:extLst>
        </xdr:cNvPr>
        <xdr:cNvSpPr/>
      </xdr:nvSpPr>
      <xdr:spPr>
        <a:xfrm>
          <a:off x="19154775" y="62939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98B79A81-7C2D-49D8-A0FF-1102257E63B7}"/>
            </a:ext>
          </a:extLst>
        </xdr:cNvPr>
        <xdr:cNvSpPr/>
      </xdr:nvSpPr>
      <xdr:spPr>
        <a:xfrm>
          <a:off x="18345150" y="62598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7139F4AC-195A-4BC2-B5DA-8A25686EFF00}"/>
            </a:ext>
          </a:extLst>
        </xdr:cNvPr>
        <xdr:cNvSpPr/>
      </xdr:nvSpPr>
      <xdr:spPr>
        <a:xfrm>
          <a:off x="17554575" y="63171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B395929D-DB36-4544-AD84-92B389E9820E}"/>
            </a:ext>
          </a:extLst>
        </xdr:cNvPr>
        <xdr:cNvSpPr/>
      </xdr:nvSpPr>
      <xdr:spPr>
        <a:xfrm>
          <a:off x="16754475" y="633259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2EA4EAD-66E7-4351-A40D-402EEA5A5C30}"/>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4D1F8CE-A955-4FA2-9B1D-C9949EAED902}"/>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7B06A03-C7EB-441F-8EE7-75BD5DAAAB21}"/>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A2EA040-C67B-4559-AF77-A67D2A6BAD8C}"/>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48CB72D-E3E6-459B-8B2D-0ADEFDBBB26D}"/>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43569</xdr:rowOff>
    </xdr:from>
    <xdr:to>
      <xdr:col>116</xdr:col>
      <xdr:colOff>114300</xdr:colOff>
      <xdr:row>34</xdr:row>
      <xdr:rowOff>145169</xdr:rowOff>
    </xdr:to>
    <xdr:sp macro="" textlink="">
      <xdr:nvSpPr>
        <xdr:cNvPr id="589" name="楕円 588">
          <a:extLst>
            <a:ext uri="{FF2B5EF4-FFF2-40B4-BE49-F238E27FC236}">
              <a16:creationId xmlns:a16="http://schemas.microsoft.com/office/drawing/2014/main" id="{1629B744-70DF-4517-A125-9A1C4B4E591B}"/>
            </a:ext>
          </a:extLst>
        </xdr:cNvPr>
        <xdr:cNvSpPr/>
      </xdr:nvSpPr>
      <xdr:spPr>
        <a:xfrm>
          <a:off x="19897725" y="55521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129946</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B360F0B2-31ED-405F-9F2C-467DBD20DDC7}"/>
            </a:ext>
          </a:extLst>
        </xdr:cNvPr>
        <xdr:cNvSpPr txBox="1"/>
      </xdr:nvSpPr>
      <xdr:spPr>
        <a:xfrm>
          <a:off x="19992975" y="547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67535</xdr:rowOff>
    </xdr:from>
    <xdr:to>
      <xdr:col>112</xdr:col>
      <xdr:colOff>38100</xdr:colOff>
      <xdr:row>34</xdr:row>
      <xdr:rowOff>169135</xdr:rowOff>
    </xdr:to>
    <xdr:sp macro="" textlink="">
      <xdr:nvSpPr>
        <xdr:cNvPr id="591" name="楕円 590">
          <a:extLst>
            <a:ext uri="{FF2B5EF4-FFF2-40B4-BE49-F238E27FC236}">
              <a16:creationId xmlns:a16="http://schemas.microsoft.com/office/drawing/2014/main" id="{0A9E6D95-AC25-4971-B841-891CCEF67DA3}"/>
            </a:ext>
          </a:extLst>
        </xdr:cNvPr>
        <xdr:cNvSpPr/>
      </xdr:nvSpPr>
      <xdr:spPr>
        <a:xfrm>
          <a:off x="19154775" y="55698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94369</xdr:rowOff>
    </xdr:from>
    <xdr:to>
      <xdr:col>116</xdr:col>
      <xdr:colOff>63500</xdr:colOff>
      <xdr:row>34</xdr:row>
      <xdr:rowOff>118335</xdr:rowOff>
    </xdr:to>
    <xdr:cxnSp macro="">
      <xdr:nvCxnSpPr>
        <xdr:cNvPr id="592" name="直線コネクタ 591">
          <a:extLst>
            <a:ext uri="{FF2B5EF4-FFF2-40B4-BE49-F238E27FC236}">
              <a16:creationId xmlns:a16="http://schemas.microsoft.com/office/drawing/2014/main" id="{5C5D7236-DFAB-4D85-A400-5523E02294CB}"/>
            </a:ext>
          </a:extLst>
        </xdr:cNvPr>
        <xdr:cNvCxnSpPr/>
      </xdr:nvCxnSpPr>
      <xdr:spPr>
        <a:xfrm flipV="1">
          <a:off x="19202400" y="5599819"/>
          <a:ext cx="752475" cy="2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89623</xdr:rowOff>
    </xdr:from>
    <xdr:to>
      <xdr:col>107</xdr:col>
      <xdr:colOff>101600</xdr:colOff>
      <xdr:row>35</xdr:row>
      <xdr:rowOff>19773</xdr:rowOff>
    </xdr:to>
    <xdr:sp macro="" textlink="">
      <xdr:nvSpPr>
        <xdr:cNvPr id="593" name="楕円 592">
          <a:extLst>
            <a:ext uri="{FF2B5EF4-FFF2-40B4-BE49-F238E27FC236}">
              <a16:creationId xmlns:a16="http://schemas.microsoft.com/office/drawing/2014/main" id="{FEA0A646-492E-4A2E-8792-0F2301B94BAF}"/>
            </a:ext>
          </a:extLst>
        </xdr:cNvPr>
        <xdr:cNvSpPr/>
      </xdr:nvSpPr>
      <xdr:spPr>
        <a:xfrm>
          <a:off x="18345150" y="55918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118335</xdr:rowOff>
    </xdr:from>
    <xdr:to>
      <xdr:col>111</xdr:col>
      <xdr:colOff>177800</xdr:colOff>
      <xdr:row>34</xdr:row>
      <xdr:rowOff>140423</xdr:rowOff>
    </xdr:to>
    <xdr:cxnSp macro="">
      <xdr:nvCxnSpPr>
        <xdr:cNvPr id="594" name="直線コネクタ 593">
          <a:extLst>
            <a:ext uri="{FF2B5EF4-FFF2-40B4-BE49-F238E27FC236}">
              <a16:creationId xmlns:a16="http://schemas.microsoft.com/office/drawing/2014/main" id="{290ADE5A-0C53-49B4-8C7D-B78DB69F28B3}"/>
            </a:ext>
          </a:extLst>
        </xdr:cNvPr>
        <xdr:cNvCxnSpPr/>
      </xdr:nvCxnSpPr>
      <xdr:spPr>
        <a:xfrm flipV="1">
          <a:off x="18392775" y="5626960"/>
          <a:ext cx="809625"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117841</xdr:rowOff>
    </xdr:from>
    <xdr:to>
      <xdr:col>102</xdr:col>
      <xdr:colOff>165100</xdr:colOff>
      <xdr:row>35</xdr:row>
      <xdr:rowOff>47991</xdr:rowOff>
    </xdr:to>
    <xdr:sp macro="" textlink="">
      <xdr:nvSpPr>
        <xdr:cNvPr id="595" name="楕円 594">
          <a:extLst>
            <a:ext uri="{FF2B5EF4-FFF2-40B4-BE49-F238E27FC236}">
              <a16:creationId xmlns:a16="http://schemas.microsoft.com/office/drawing/2014/main" id="{B8FFB15B-FF6A-4934-8ABD-7EBDDC133AC9}"/>
            </a:ext>
          </a:extLst>
        </xdr:cNvPr>
        <xdr:cNvSpPr/>
      </xdr:nvSpPr>
      <xdr:spPr>
        <a:xfrm>
          <a:off x="17554575" y="56264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140423</xdr:rowOff>
    </xdr:from>
    <xdr:to>
      <xdr:col>107</xdr:col>
      <xdr:colOff>50800</xdr:colOff>
      <xdr:row>34</xdr:row>
      <xdr:rowOff>168641</xdr:rowOff>
    </xdr:to>
    <xdr:cxnSp macro="">
      <xdr:nvCxnSpPr>
        <xdr:cNvPr id="596" name="直線コネクタ 595">
          <a:extLst>
            <a:ext uri="{FF2B5EF4-FFF2-40B4-BE49-F238E27FC236}">
              <a16:creationId xmlns:a16="http://schemas.microsoft.com/office/drawing/2014/main" id="{E49BBFE5-30AF-46C3-86E0-645ABEA9521A}"/>
            </a:ext>
          </a:extLst>
        </xdr:cNvPr>
        <xdr:cNvCxnSpPr/>
      </xdr:nvCxnSpPr>
      <xdr:spPr>
        <a:xfrm flipV="1">
          <a:off x="17602200" y="5649048"/>
          <a:ext cx="790575" cy="1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141396</xdr:rowOff>
    </xdr:from>
    <xdr:to>
      <xdr:col>98</xdr:col>
      <xdr:colOff>38100</xdr:colOff>
      <xdr:row>35</xdr:row>
      <xdr:rowOff>71546</xdr:rowOff>
    </xdr:to>
    <xdr:sp macro="" textlink="">
      <xdr:nvSpPr>
        <xdr:cNvPr id="597" name="楕円 596">
          <a:extLst>
            <a:ext uri="{FF2B5EF4-FFF2-40B4-BE49-F238E27FC236}">
              <a16:creationId xmlns:a16="http://schemas.microsoft.com/office/drawing/2014/main" id="{907EA49F-F300-4462-9317-46DAFB1A886C}"/>
            </a:ext>
          </a:extLst>
        </xdr:cNvPr>
        <xdr:cNvSpPr/>
      </xdr:nvSpPr>
      <xdr:spPr>
        <a:xfrm>
          <a:off x="16754475" y="565002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168641</xdr:rowOff>
    </xdr:from>
    <xdr:to>
      <xdr:col>102</xdr:col>
      <xdr:colOff>114300</xdr:colOff>
      <xdr:row>35</xdr:row>
      <xdr:rowOff>20746</xdr:rowOff>
    </xdr:to>
    <xdr:cxnSp macro="">
      <xdr:nvCxnSpPr>
        <xdr:cNvPr id="598" name="直線コネクタ 597">
          <a:extLst>
            <a:ext uri="{FF2B5EF4-FFF2-40B4-BE49-F238E27FC236}">
              <a16:creationId xmlns:a16="http://schemas.microsoft.com/office/drawing/2014/main" id="{D81C88EE-E54B-4259-BF3F-616047045326}"/>
            </a:ext>
          </a:extLst>
        </xdr:cNvPr>
        <xdr:cNvCxnSpPr/>
      </xdr:nvCxnSpPr>
      <xdr:spPr>
        <a:xfrm flipV="1">
          <a:off x="16802100" y="5664566"/>
          <a:ext cx="800100" cy="2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DED5B792-0FC4-4AAE-85FD-F4A8D1461587}"/>
            </a:ext>
          </a:extLst>
        </xdr:cNvPr>
        <xdr:cNvSpPr txBox="1"/>
      </xdr:nvSpPr>
      <xdr:spPr>
        <a:xfrm>
          <a:off x="18915595" y="63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E9E8AD19-EFA1-4E99-86BF-1A375822A07B}"/>
            </a:ext>
          </a:extLst>
        </xdr:cNvPr>
        <xdr:cNvSpPr txBox="1"/>
      </xdr:nvSpPr>
      <xdr:spPr>
        <a:xfrm>
          <a:off x="18134545" y="634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DB98E048-23CF-4269-A29D-676D8C97ACBC}"/>
            </a:ext>
          </a:extLst>
        </xdr:cNvPr>
        <xdr:cNvSpPr txBox="1"/>
      </xdr:nvSpPr>
      <xdr:spPr>
        <a:xfrm>
          <a:off x="17354061" y="64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5C619197-EE88-4AD2-82F7-C8FBA1AE5C04}"/>
            </a:ext>
          </a:extLst>
        </xdr:cNvPr>
        <xdr:cNvSpPr txBox="1"/>
      </xdr:nvSpPr>
      <xdr:spPr>
        <a:xfrm>
          <a:off x="16563486" y="642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14212</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6DF9514C-3FC5-4111-AA0C-7A6958A891EF}"/>
            </a:ext>
          </a:extLst>
        </xdr:cNvPr>
        <xdr:cNvSpPr txBox="1"/>
      </xdr:nvSpPr>
      <xdr:spPr>
        <a:xfrm>
          <a:off x="18915595" y="535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36300</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A0A6670F-C680-4EE2-9B99-B29794885618}"/>
            </a:ext>
          </a:extLst>
        </xdr:cNvPr>
        <xdr:cNvSpPr txBox="1"/>
      </xdr:nvSpPr>
      <xdr:spPr>
        <a:xfrm>
          <a:off x="18134545" y="53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64518</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E9B188F0-18D4-41CF-9BBC-2565408D09DE}"/>
            </a:ext>
          </a:extLst>
        </xdr:cNvPr>
        <xdr:cNvSpPr txBox="1"/>
      </xdr:nvSpPr>
      <xdr:spPr>
        <a:xfrm>
          <a:off x="17324920" y="541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88073</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7389C03D-0611-4F42-8A4C-A7FE5AEFD640}"/>
            </a:ext>
          </a:extLst>
        </xdr:cNvPr>
        <xdr:cNvSpPr txBox="1"/>
      </xdr:nvSpPr>
      <xdr:spPr>
        <a:xfrm>
          <a:off x="16524820" y="542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4A376938-BA3E-456A-9B71-7123539F5110}"/>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E8B0217E-4E03-4EBF-AC25-D0701734496A}"/>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DFCF7C0-B61A-429A-AFC7-E8460033AEB6}"/>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3D815B2E-EECA-4C4E-94A6-83510A475F5A}"/>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A38A37C1-4F3B-4C0B-A934-8EBBBA9EBD54}"/>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17925F5-820B-4184-8B0F-1D7E744E0B47}"/>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9DF9BABA-A618-45AB-A743-05A17150F7EE}"/>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D66F916A-A94B-45CC-8B47-7C4ACC8F8AEC}"/>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6EE0CE01-8B8E-4817-BFFF-A27FC9D6BDDA}"/>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E7A6A3E9-517A-4C79-B03B-DBD57B2A782B}"/>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3DC3B7A9-0BF2-400C-AEA1-48871FEA329A}"/>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51025500-CF50-4EE6-99D5-97F2D9B1C203}"/>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2B048151-3211-4EBA-97AA-DD8FA94BAC3D}"/>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8C71BA4E-A783-49EF-AE23-B62441A4CFC4}"/>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D3BAFBD-9B87-486E-85BA-0C817F912352}"/>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68F7D3D4-0752-41D3-948E-F38B635659C4}"/>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76B54F2D-F584-4D02-85DC-4FCFAFBE1116}"/>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5C954D5C-6408-4C69-9BE8-7F24C5A3B078}"/>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6B84A6C4-E800-4213-B98E-6D0AE40E9309}"/>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97591AAC-A439-4CD8-B16F-E93D449ACD80}"/>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6582D567-3E89-40CF-891C-FCD536C61057}"/>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C6951A24-902B-4394-AC56-0B74325600F0}"/>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1C9EF32D-49A7-4F37-AB83-F5C000B3E794}"/>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608F1C26-7EA9-4A50-9B5A-588EC2685E5A}"/>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1DBC9390-D107-48B3-8E29-715B2B80BE23}"/>
            </a:ext>
          </a:extLst>
        </xdr:cNvPr>
        <xdr:cNvCxnSpPr/>
      </xdr:nvCxnSpPr>
      <xdr:spPr>
        <a:xfrm flipV="1">
          <a:off x="14696439" y="917130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5D3AF0FA-5E68-400E-8F17-3B824C143F50}"/>
            </a:ext>
          </a:extLst>
        </xdr:cNvPr>
        <xdr:cNvSpPr txBox="1"/>
      </xdr:nvSpPr>
      <xdr:spPr>
        <a:xfrm>
          <a:off x="14735175"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495DE6DB-F716-4340-995F-CF3118B22219}"/>
            </a:ext>
          </a:extLst>
        </xdr:cNvPr>
        <xdr:cNvCxnSpPr/>
      </xdr:nvCxnSpPr>
      <xdr:spPr>
        <a:xfrm>
          <a:off x="14611350" y="104133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970EB2CD-3CA7-46DF-A3BA-986E7F6AE6C2}"/>
            </a:ext>
          </a:extLst>
        </xdr:cNvPr>
        <xdr:cNvSpPr txBox="1"/>
      </xdr:nvSpPr>
      <xdr:spPr>
        <a:xfrm>
          <a:off x="14735175" y="895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5A9ADFCD-0B54-48A6-9446-71886BD379E0}"/>
            </a:ext>
          </a:extLst>
        </xdr:cNvPr>
        <xdr:cNvCxnSpPr/>
      </xdr:nvCxnSpPr>
      <xdr:spPr>
        <a:xfrm>
          <a:off x="14611350" y="91713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2DEFD250-E874-4A55-BBEB-FB701F0D0C05}"/>
            </a:ext>
          </a:extLst>
        </xdr:cNvPr>
        <xdr:cNvSpPr txBox="1"/>
      </xdr:nvSpPr>
      <xdr:spPr>
        <a:xfrm>
          <a:off x="14735175" y="943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97BFAF3E-5B4C-42B0-98F3-300DA10EC4D0}"/>
            </a:ext>
          </a:extLst>
        </xdr:cNvPr>
        <xdr:cNvSpPr/>
      </xdr:nvSpPr>
      <xdr:spPr>
        <a:xfrm>
          <a:off x="14649450" y="95694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35CD6E05-619A-4416-A07A-37F5F421616A}"/>
            </a:ext>
          </a:extLst>
        </xdr:cNvPr>
        <xdr:cNvSpPr/>
      </xdr:nvSpPr>
      <xdr:spPr>
        <a:xfrm>
          <a:off x="13887450" y="95529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51134B0B-A088-40FE-9033-19C522D8DC37}"/>
            </a:ext>
          </a:extLst>
        </xdr:cNvPr>
        <xdr:cNvSpPr/>
      </xdr:nvSpPr>
      <xdr:spPr>
        <a:xfrm>
          <a:off x="13096875" y="9516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2D0EDC93-1379-4A0E-87B5-A184087BDCEF}"/>
            </a:ext>
          </a:extLst>
        </xdr:cNvPr>
        <xdr:cNvSpPr/>
      </xdr:nvSpPr>
      <xdr:spPr>
        <a:xfrm>
          <a:off x="12296775" y="9430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6125A131-343D-4E31-99CB-A892DFD55EEA}"/>
            </a:ext>
          </a:extLst>
        </xdr:cNvPr>
        <xdr:cNvSpPr/>
      </xdr:nvSpPr>
      <xdr:spPr>
        <a:xfrm>
          <a:off x="11487150" y="94576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C182D06-10A0-4E60-8064-BE5F3B722150}"/>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15E0F43-1A25-41C4-AB60-D4FD9C9DECD2}"/>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C65EF61-0FB4-4705-A0E3-024FC8963AC8}"/>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5E75CC4-2CF3-41C5-ACE0-1F5C2C582F8A}"/>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CF54BAA-ACCB-455F-8C03-E93C725AC2C8}"/>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647" name="楕円 646">
          <a:extLst>
            <a:ext uri="{FF2B5EF4-FFF2-40B4-BE49-F238E27FC236}">
              <a16:creationId xmlns:a16="http://schemas.microsoft.com/office/drawing/2014/main" id="{AA284A4F-23E8-430D-932F-3BE6BF9B999D}"/>
            </a:ext>
          </a:extLst>
        </xdr:cNvPr>
        <xdr:cNvSpPr/>
      </xdr:nvSpPr>
      <xdr:spPr>
        <a:xfrm>
          <a:off x="14649450" y="9763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22877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37B2B590-CFA8-4BBD-A7CC-5117F2D79EDA}"/>
            </a:ext>
          </a:extLst>
        </xdr:cNvPr>
        <xdr:cNvSpPr txBox="1"/>
      </xdr:nvSpPr>
      <xdr:spPr>
        <a:xfrm>
          <a:off x="14735175" y="974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649" name="楕円 648">
          <a:extLst>
            <a:ext uri="{FF2B5EF4-FFF2-40B4-BE49-F238E27FC236}">
              <a16:creationId xmlns:a16="http://schemas.microsoft.com/office/drawing/2014/main" id="{AC684424-9A3A-4539-A7EA-6B228B62979F}"/>
            </a:ext>
          </a:extLst>
        </xdr:cNvPr>
        <xdr:cNvSpPr/>
      </xdr:nvSpPr>
      <xdr:spPr>
        <a:xfrm>
          <a:off x="13887450" y="97180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95250</xdr:rowOff>
    </xdr:to>
    <xdr:cxnSp macro="">
      <xdr:nvCxnSpPr>
        <xdr:cNvPr id="650" name="直線コネクタ 649">
          <a:extLst>
            <a:ext uri="{FF2B5EF4-FFF2-40B4-BE49-F238E27FC236}">
              <a16:creationId xmlns:a16="http://schemas.microsoft.com/office/drawing/2014/main" id="{83C5AF5E-EF82-44FB-921A-B941CD60FF65}"/>
            </a:ext>
          </a:extLst>
        </xdr:cNvPr>
        <xdr:cNvCxnSpPr/>
      </xdr:nvCxnSpPr>
      <xdr:spPr>
        <a:xfrm>
          <a:off x="13935075" y="9765665"/>
          <a:ext cx="762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133985</xdr:rowOff>
    </xdr:from>
    <xdr:to>
      <xdr:col>76</xdr:col>
      <xdr:colOff>165100</xdr:colOff>
      <xdr:row>60</xdr:row>
      <xdr:rowOff>64135</xdr:rowOff>
    </xdr:to>
    <xdr:sp macro="" textlink="">
      <xdr:nvSpPr>
        <xdr:cNvPr id="651" name="楕円 650">
          <a:extLst>
            <a:ext uri="{FF2B5EF4-FFF2-40B4-BE49-F238E27FC236}">
              <a16:creationId xmlns:a16="http://schemas.microsoft.com/office/drawing/2014/main" id="{8B121BA3-883A-439B-86E0-7EA7BE75B99A}"/>
            </a:ext>
          </a:extLst>
        </xdr:cNvPr>
        <xdr:cNvSpPr/>
      </xdr:nvSpPr>
      <xdr:spPr>
        <a:xfrm>
          <a:off x="13096875" y="96875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53340</xdr:rowOff>
    </xdr:to>
    <xdr:cxnSp macro="">
      <xdr:nvCxnSpPr>
        <xdr:cNvPr id="652" name="直線コネクタ 651">
          <a:extLst>
            <a:ext uri="{FF2B5EF4-FFF2-40B4-BE49-F238E27FC236}">
              <a16:creationId xmlns:a16="http://schemas.microsoft.com/office/drawing/2014/main" id="{059C36AA-FA36-4C2C-B6B5-96D355811C9F}"/>
            </a:ext>
          </a:extLst>
        </xdr:cNvPr>
        <xdr:cNvCxnSpPr/>
      </xdr:nvCxnSpPr>
      <xdr:spPr>
        <a:xfrm>
          <a:off x="13144500" y="9725660"/>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93980</xdr:rowOff>
    </xdr:from>
    <xdr:to>
      <xdr:col>72</xdr:col>
      <xdr:colOff>38100</xdr:colOff>
      <xdr:row>60</xdr:row>
      <xdr:rowOff>24130</xdr:rowOff>
    </xdr:to>
    <xdr:sp macro="" textlink="">
      <xdr:nvSpPr>
        <xdr:cNvPr id="653" name="楕円 652">
          <a:extLst>
            <a:ext uri="{FF2B5EF4-FFF2-40B4-BE49-F238E27FC236}">
              <a16:creationId xmlns:a16="http://schemas.microsoft.com/office/drawing/2014/main" id="{FC44E6A7-7203-4304-9BAF-CBED2AB2725B}"/>
            </a:ext>
          </a:extLst>
        </xdr:cNvPr>
        <xdr:cNvSpPr/>
      </xdr:nvSpPr>
      <xdr:spPr>
        <a:xfrm>
          <a:off x="12296775" y="9647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144780</xdr:rowOff>
    </xdr:from>
    <xdr:to>
      <xdr:col>76</xdr:col>
      <xdr:colOff>114300</xdr:colOff>
      <xdr:row>60</xdr:row>
      <xdr:rowOff>13335</xdr:rowOff>
    </xdr:to>
    <xdr:cxnSp macro="">
      <xdr:nvCxnSpPr>
        <xdr:cNvPr id="654" name="直線コネクタ 653">
          <a:extLst>
            <a:ext uri="{FF2B5EF4-FFF2-40B4-BE49-F238E27FC236}">
              <a16:creationId xmlns:a16="http://schemas.microsoft.com/office/drawing/2014/main" id="{DC414008-AD8E-4E09-9C19-1708B0EBE9D4}"/>
            </a:ext>
          </a:extLst>
        </xdr:cNvPr>
        <xdr:cNvCxnSpPr/>
      </xdr:nvCxnSpPr>
      <xdr:spPr>
        <a:xfrm>
          <a:off x="12344400" y="969518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53975</xdr:rowOff>
    </xdr:from>
    <xdr:to>
      <xdr:col>67</xdr:col>
      <xdr:colOff>101600</xdr:colOff>
      <xdr:row>59</xdr:row>
      <xdr:rowOff>155575</xdr:rowOff>
    </xdr:to>
    <xdr:sp macro="" textlink="">
      <xdr:nvSpPr>
        <xdr:cNvPr id="655" name="楕円 654">
          <a:extLst>
            <a:ext uri="{FF2B5EF4-FFF2-40B4-BE49-F238E27FC236}">
              <a16:creationId xmlns:a16="http://schemas.microsoft.com/office/drawing/2014/main" id="{07614823-E0B9-49FC-B8C3-6A0240263E1A}"/>
            </a:ext>
          </a:extLst>
        </xdr:cNvPr>
        <xdr:cNvSpPr/>
      </xdr:nvSpPr>
      <xdr:spPr>
        <a:xfrm>
          <a:off x="11487150" y="9607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104775</xdr:rowOff>
    </xdr:from>
    <xdr:to>
      <xdr:col>71</xdr:col>
      <xdr:colOff>177800</xdr:colOff>
      <xdr:row>59</xdr:row>
      <xdr:rowOff>144780</xdr:rowOff>
    </xdr:to>
    <xdr:cxnSp macro="">
      <xdr:nvCxnSpPr>
        <xdr:cNvPr id="656" name="直線コネクタ 655">
          <a:extLst>
            <a:ext uri="{FF2B5EF4-FFF2-40B4-BE49-F238E27FC236}">
              <a16:creationId xmlns:a16="http://schemas.microsoft.com/office/drawing/2014/main" id="{3C499164-C240-4EF4-85A8-41CE2456049F}"/>
            </a:ext>
          </a:extLst>
        </xdr:cNvPr>
        <xdr:cNvCxnSpPr/>
      </xdr:nvCxnSpPr>
      <xdr:spPr>
        <a:xfrm>
          <a:off x="11534775" y="9655175"/>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60A30971-285F-42CC-A573-27890E4C7E85}"/>
            </a:ext>
          </a:extLst>
        </xdr:cNvPr>
        <xdr:cNvSpPr txBox="1"/>
      </xdr:nvSpPr>
      <xdr:spPr>
        <a:xfrm>
          <a:off x="13745219"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319C7421-FE6B-4350-BC3D-3AEA8D66BE59}"/>
            </a:ext>
          </a:extLst>
        </xdr:cNvPr>
        <xdr:cNvSpPr txBox="1"/>
      </xdr:nvSpPr>
      <xdr:spPr>
        <a:xfrm>
          <a:off x="12964169" y="930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E6933697-495C-47F1-9300-D67D5938ADE2}"/>
            </a:ext>
          </a:extLst>
        </xdr:cNvPr>
        <xdr:cNvSpPr txBox="1"/>
      </xdr:nvSpPr>
      <xdr:spPr>
        <a:xfrm>
          <a:off x="12164069"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FD19DBC7-CAEB-4038-8F12-460270FAACA3}"/>
            </a:ext>
          </a:extLst>
        </xdr:cNvPr>
        <xdr:cNvSpPr txBox="1"/>
      </xdr:nvSpPr>
      <xdr:spPr>
        <a:xfrm>
          <a:off x="11354444" y="924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95267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D20E4ED9-AF4C-412A-BE2E-1A0C669ABDD9}"/>
            </a:ext>
          </a:extLst>
        </xdr:cNvPr>
        <xdr:cNvSpPr txBox="1"/>
      </xdr:nvSpPr>
      <xdr:spPr>
        <a:xfrm>
          <a:off x="13745219" y="981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55262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6BCA8582-73E1-42E0-9C62-EA596B769E57}"/>
            </a:ext>
          </a:extLst>
        </xdr:cNvPr>
        <xdr:cNvSpPr txBox="1"/>
      </xdr:nvSpPr>
      <xdr:spPr>
        <a:xfrm>
          <a:off x="12964169" y="977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15257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F19BB94C-1F74-4821-9E7F-7C3D790C4DF5}"/>
            </a:ext>
          </a:extLst>
        </xdr:cNvPr>
        <xdr:cNvSpPr txBox="1"/>
      </xdr:nvSpPr>
      <xdr:spPr>
        <a:xfrm>
          <a:off x="12164069"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146702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D380DAC3-38EF-4A2A-AA8F-2D88B05F7084}"/>
            </a:ext>
          </a:extLst>
        </xdr:cNvPr>
        <xdr:cNvSpPr txBox="1"/>
      </xdr:nvSpPr>
      <xdr:spPr>
        <a:xfrm>
          <a:off x="113544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23CCD77E-BEF5-4E0E-BE43-072DCDA6DDC4}"/>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70847A22-B9F4-490D-BA7D-0BCDE4E40371}"/>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4C711F8-B8FF-492F-AB7F-93F00FEE9669}"/>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A9A961AB-2655-458C-8EBF-EA635087C023}"/>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C198A84C-E2D2-46EF-8E97-AFA1369422C3}"/>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33A2DB1-934F-495E-9884-2A4A0CB7E422}"/>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CA6AC193-C75F-4D78-A264-88072A836B02}"/>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3D95838-C4F4-4519-9BC1-F9D9A691C978}"/>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C9EDCE55-92EF-42D7-9CEE-AF4931F40B53}"/>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BE11EEDF-095D-4D1D-8DB5-C77D9EAF29E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280DA6CB-7559-4741-AC8C-F8E415708EF8}"/>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1F0D116E-A22D-4BC3-B7C6-196F5BC8D925}"/>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C59BD8B0-4A10-4809-878F-DF14C3F4A6EE}"/>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1E65360D-9655-4407-8A2B-1F41728E0609}"/>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D5948751-7B83-4262-B55A-75D1B008912E}"/>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486DEECE-58EA-4FCA-ABE9-AD1C7F520918}"/>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84E56B1F-85FB-4330-988A-5E0A3CE20BFA}"/>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6B7C472B-A392-49A8-8DF8-5F605EB6AECE}"/>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F4902CFA-57C5-43E4-B52C-BFD0C6A8E0C0}"/>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AEC498F3-1DF3-4DB6-BCAA-23F14D042641}"/>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15BEBC34-0DDC-4022-AB17-48C6F90AE98C}"/>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3E6A75B4-BE0B-484E-A9B6-38F201FC034E}"/>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43900EB5-F82A-46F9-965B-803F2E1B18E0}"/>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118EB0FB-B99F-4A25-B49C-D19549C6DC30}"/>
            </a:ext>
          </a:extLst>
        </xdr:cNvPr>
        <xdr:cNvCxnSpPr/>
      </xdr:nvCxnSpPr>
      <xdr:spPr>
        <a:xfrm flipV="1">
          <a:off x="19954239" y="907986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D95B0F25-325D-49F8-871D-A2C62C15F9D9}"/>
            </a:ext>
          </a:extLst>
        </xdr:cNvPr>
        <xdr:cNvSpPr txBox="1"/>
      </xdr:nvSpPr>
      <xdr:spPr>
        <a:xfrm>
          <a:off x="19992975" y="1035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9F7788EE-033B-46A5-938F-87F72FBD2D82}"/>
            </a:ext>
          </a:extLst>
        </xdr:cNvPr>
        <xdr:cNvCxnSpPr/>
      </xdr:nvCxnSpPr>
      <xdr:spPr>
        <a:xfrm>
          <a:off x="19878675" y="103466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C2A1C478-585D-42E1-9A14-96102A912CF5}"/>
            </a:ext>
          </a:extLst>
        </xdr:cNvPr>
        <xdr:cNvSpPr txBox="1"/>
      </xdr:nvSpPr>
      <xdr:spPr>
        <a:xfrm>
          <a:off x="19992975" y="887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5D15AEF1-9D86-4194-B1D6-79A015916841}"/>
            </a:ext>
          </a:extLst>
        </xdr:cNvPr>
        <xdr:cNvCxnSpPr/>
      </xdr:nvCxnSpPr>
      <xdr:spPr>
        <a:xfrm>
          <a:off x="19878675" y="90798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EED6DDC4-B551-4F62-92E2-886A40324499}"/>
            </a:ext>
          </a:extLst>
        </xdr:cNvPr>
        <xdr:cNvSpPr txBox="1"/>
      </xdr:nvSpPr>
      <xdr:spPr>
        <a:xfrm>
          <a:off x="19992975" y="981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7A50C402-F094-4A13-A4B0-DDE777EAC535}"/>
            </a:ext>
          </a:extLst>
        </xdr:cNvPr>
        <xdr:cNvSpPr/>
      </xdr:nvSpPr>
      <xdr:spPr>
        <a:xfrm>
          <a:off x="19897725" y="9952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F77DABC9-4DA1-4021-942E-1A18672B51D7}"/>
            </a:ext>
          </a:extLst>
        </xdr:cNvPr>
        <xdr:cNvSpPr/>
      </xdr:nvSpPr>
      <xdr:spPr>
        <a:xfrm>
          <a:off x="19154775" y="9952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04FAF49E-52D5-4AD9-86D8-A73466747B3E}"/>
            </a:ext>
          </a:extLst>
        </xdr:cNvPr>
        <xdr:cNvSpPr/>
      </xdr:nvSpPr>
      <xdr:spPr>
        <a:xfrm>
          <a:off x="18345150" y="9963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B114C339-1723-4EBB-93AE-0CE096423B65}"/>
            </a:ext>
          </a:extLst>
        </xdr:cNvPr>
        <xdr:cNvSpPr/>
      </xdr:nvSpPr>
      <xdr:spPr>
        <a:xfrm>
          <a:off x="17554575" y="10013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1456B22B-1CF5-46DA-9EF6-1CA6D8CF90BC}"/>
            </a:ext>
          </a:extLst>
        </xdr:cNvPr>
        <xdr:cNvSpPr/>
      </xdr:nvSpPr>
      <xdr:spPr>
        <a:xfrm>
          <a:off x="16754475" y="100177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4B4CB0F-84CB-4173-9F9C-5784110DAFFA}"/>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1C5F93E-EFF5-40B9-8822-3944D41BF3A0}"/>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71D8331-49DA-4A46-B163-26F974C6709F}"/>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7BC518D-9241-4051-A948-12333FB6C91B}"/>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04169CE-D276-4437-B9EA-1DF44135A428}"/>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105410</xdr:rowOff>
    </xdr:from>
    <xdr:to>
      <xdr:col>116</xdr:col>
      <xdr:colOff>114300</xdr:colOff>
      <xdr:row>62</xdr:row>
      <xdr:rowOff>35560</xdr:rowOff>
    </xdr:to>
    <xdr:sp macro="" textlink="">
      <xdr:nvSpPr>
        <xdr:cNvPr id="704" name="楕円 703">
          <a:extLst>
            <a:ext uri="{FF2B5EF4-FFF2-40B4-BE49-F238E27FC236}">
              <a16:creationId xmlns:a16="http://schemas.microsoft.com/office/drawing/2014/main" id="{89A14767-F8CC-4B5D-A29E-2F377B644271}"/>
            </a:ext>
          </a:extLst>
        </xdr:cNvPr>
        <xdr:cNvSpPr/>
      </xdr:nvSpPr>
      <xdr:spPr>
        <a:xfrm>
          <a:off x="19897725" y="99796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83837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CCC74F1-16D2-4520-B9BF-6C412581E610}"/>
            </a:ext>
          </a:extLst>
        </xdr:cNvPr>
        <xdr:cNvSpPr txBox="1"/>
      </xdr:nvSpPr>
      <xdr:spPr>
        <a:xfrm>
          <a:off x="19992975" y="996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113030</xdr:rowOff>
    </xdr:from>
    <xdr:to>
      <xdr:col>112</xdr:col>
      <xdr:colOff>38100</xdr:colOff>
      <xdr:row>62</xdr:row>
      <xdr:rowOff>43180</xdr:rowOff>
    </xdr:to>
    <xdr:sp macro="" textlink="">
      <xdr:nvSpPr>
        <xdr:cNvPr id="706" name="楕円 705">
          <a:extLst>
            <a:ext uri="{FF2B5EF4-FFF2-40B4-BE49-F238E27FC236}">
              <a16:creationId xmlns:a16="http://schemas.microsoft.com/office/drawing/2014/main" id="{877733F9-FBBB-48A9-AA8D-D9C6116F9305}"/>
            </a:ext>
          </a:extLst>
        </xdr:cNvPr>
        <xdr:cNvSpPr/>
      </xdr:nvSpPr>
      <xdr:spPr>
        <a:xfrm>
          <a:off x="19154775" y="99904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156210</xdr:rowOff>
    </xdr:from>
    <xdr:to>
      <xdr:col>116</xdr:col>
      <xdr:colOff>63500</xdr:colOff>
      <xdr:row>61</xdr:row>
      <xdr:rowOff>163830</xdr:rowOff>
    </xdr:to>
    <xdr:cxnSp macro="">
      <xdr:nvCxnSpPr>
        <xdr:cNvPr id="707" name="直線コネクタ 706">
          <a:extLst>
            <a:ext uri="{FF2B5EF4-FFF2-40B4-BE49-F238E27FC236}">
              <a16:creationId xmlns:a16="http://schemas.microsoft.com/office/drawing/2014/main" id="{4CE6DA7F-307B-478D-9D64-169C94D9B050}"/>
            </a:ext>
          </a:extLst>
        </xdr:cNvPr>
        <xdr:cNvCxnSpPr/>
      </xdr:nvCxnSpPr>
      <xdr:spPr>
        <a:xfrm flipV="1">
          <a:off x="19202400" y="10036810"/>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08" name="楕円 707">
          <a:extLst>
            <a:ext uri="{FF2B5EF4-FFF2-40B4-BE49-F238E27FC236}">
              <a16:creationId xmlns:a16="http://schemas.microsoft.com/office/drawing/2014/main" id="{89C2A1C5-615A-4B55-B30C-7914D05C4101}"/>
            </a:ext>
          </a:extLst>
        </xdr:cNvPr>
        <xdr:cNvSpPr/>
      </xdr:nvSpPr>
      <xdr:spPr>
        <a:xfrm>
          <a:off x="18345150" y="100012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163830</xdr:rowOff>
    </xdr:from>
    <xdr:to>
      <xdr:col>111</xdr:col>
      <xdr:colOff>177800</xdr:colOff>
      <xdr:row>62</xdr:row>
      <xdr:rowOff>0</xdr:rowOff>
    </xdr:to>
    <xdr:cxnSp macro="">
      <xdr:nvCxnSpPr>
        <xdr:cNvPr id="709" name="直線コネクタ 708">
          <a:extLst>
            <a:ext uri="{FF2B5EF4-FFF2-40B4-BE49-F238E27FC236}">
              <a16:creationId xmlns:a16="http://schemas.microsoft.com/office/drawing/2014/main" id="{9F97F478-0EA6-4625-88BA-7FB23D94C6C8}"/>
            </a:ext>
          </a:extLst>
        </xdr:cNvPr>
        <xdr:cNvCxnSpPr/>
      </xdr:nvCxnSpPr>
      <xdr:spPr>
        <a:xfrm flipV="1">
          <a:off x="18392775" y="10038080"/>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710" name="楕円 709">
          <a:extLst>
            <a:ext uri="{FF2B5EF4-FFF2-40B4-BE49-F238E27FC236}">
              <a16:creationId xmlns:a16="http://schemas.microsoft.com/office/drawing/2014/main" id="{698FFB79-73BC-40C2-AE66-1A38CBE391A3}"/>
            </a:ext>
          </a:extLst>
        </xdr:cNvPr>
        <xdr:cNvSpPr/>
      </xdr:nvSpPr>
      <xdr:spPr>
        <a:xfrm>
          <a:off x="17554575" y="10002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7620</xdr:rowOff>
    </xdr:to>
    <xdr:cxnSp macro="">
      <xdr:nvCxnSpPr>
        <xdr:cNvPr id="711" name="直線コネクタ 710">
          <a:extLst>
            <a:ext uri="{FF2B5EF4-FFF2-40B4-BE49-F238E27FC236}">
              <a16:creationId xmlns:a16="http://schemas.microsoft.com/office/drawing/2014/main" id="{8BDE3490-A3C9-48E2-A00A-3A9547BFD530}"/>
            </a:ext>
          </a:extLst>
        </xdr:cNvPr>
        <xdr:cNvCxnSpPr/>
      </xdr:nvCxnSpPr>
      <xdr:spPr>
        <a:xfrm flipV="1">
          <a:off x="17602200" y="10039350"/>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12" name="楕円 711">
          <a:extLst>
            <a:ext uri="{FF2B5EF4-FFF2-40B4-BE49-F238E27FC236}">
              <a16:creationId xmlns:a16="http://schemas.microsoft.com/office/drawing/2014/main" id="{28AB7E9C-671A-4536-956F-72290582DEA4}"/>
            </a:ext>
          </a:extLst>
        </xdr:cNvPr>
        <xdr:cNvSpPr/>
      </xdr:nvSpPr>
      <xdr:spPr>
        <a:xfrm>
          <a:off x="16754475" y="100133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xdr:rowOff>
    </xdr:from>
    <xdr:to>
      <xdr:col>102</xdr:col>
      <xdr:colOff>114300</xdr:colOff>
      <xdr:row>62</xdr:row>
      <xdr:rowOff>15240</xdr:rowOff>
    </xdr:to>
    <xdr:cxnSp macro="">
      <xdr:nvCxnSpPr>
        <xdr:cNvPr id="713" name="直線コネクタ 712">
          <a:extLst>
            <a:ext uri="{FF2B5EF4-FFF2-40B4-BE49-F238E27FC236}">
              <a16:creationId xmlns:a16="http://schemas.microsoft.com/office/drawing/2014/main" id="{38542AE3-7D8C-45F2-AE44-9F3527FB639E}"/>
            </a:ext>
          </a:extLst>
        </xdr:cNvPr>
        <xdr:cNvCxnSpPr/>
      </xdr:nvCxnSpPr>
      <xdr:spPr>
        <a:xfrm flipV="1">
          <a:off x="16802100" y="10050145"/>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D3B85C6B-69F9-4CA0-880D-793D62B1FBFA}"/>
            </a:ext>
          </a:extLst>
        </xdr:cNvPr>
        <xdr:cNvSpPr txBox="1"/>
      </xdr:nvSpPr>
      <xdr:spPr>
        <a:xfrm>
          <a:off x="18983402"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DA4F07A2-FC6A-4D15-9FE1-7A1FFA0BEAA5}"/>
            </a:ext>
          </a:extLst>
        </xdr:cNvPr>
        <xdr:cNvSpPr txBox="1"/>
      </xdr:nvSpPr>
      <xdr:spPr>
        <a:xfrm>
          <a:off x="18183302" y="974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16" name="n_3aveValue【保健センター・保健所】&#10;一人当たり面積">
          <a:extLst>
            <a:ext uri="{FF2B5EF4-FFF2-40B4-BE49-F238E27FC236}">
              <a16:creationId xmlns:a16="http://schemas.microsoft.com/office/drawing/2014/main" id="{21F2D683-D4B2-4CDE-A44C-B9A163808BEC}"/>
            </a:ext>
          </a:extLst>
        </xdr:cNvPr>
        <xdr:cNvSpPr txBox="1"/>
      </xdr:nvSpPr>
      <xdr:spPr>
        <a:xfrm>
          <a:off x="17383202" y="100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17" name="n_4aveValue【保健センター・保健所】&#10;一人当たり面積">
          <a:extLst>
            <a:ext uri="{FF2B5EF4-FFF2-40B4-BE49-F238E27FC236}">
              <a16:creationId xmlns:a16="http://schemas.microsoft.com/office/drawing/2014/main" id="{40E2C41F-E641-4E5F-943A-369F10A0D223}"/>
            </a:ext>
          </a:extLst>
        </xdr:cNvPr>
        <xdr:cNvSpPr txBox="1"/>
      </xdr:nvSpPr>
      <xdr:spPr>
        <a:xfrm>
          <a:off x="16592627" y="101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34307</xdr:rowOff>
    </xdr:from>
    <xdr:ext cx="469744" cy="259045"/>
    <xdr:sp macro="" textlink="">
      <xdr:nvSpPr>
        <xdr:cNvPr id="718" name="n_1mainValue【保健センター・保健所】&#10;一人当たり面積">
          <a:extLst>
            <a:ext uri="{FF2B5EF4-FFF2-40B4-BE49-F238E27FC236}">
              <a16:creationId xmlns:a16="http://schemas.microsoft.com/office/drawing/2014/main" id="{A1B27D57-EFC7-422D-93CA-89CE6E8351B5}"/>
            </a:ext>
          </a:extLst>
        </xdr:cNvPr>
        <xdr:cNvSpPr txBox="1"/>
      </xdr:nvSpPr>
      <xdr:spPr>
        <a:xfrm>
          <a:off x="18983402" y="1007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9" name="n_2mainValue【保健センター・保健所】&#10;一人当たり面積">
          <a:extLst>
            <a:ext uri="{FF2B5EF4-FFF2-40B4-BE49-F238E27FC236}">
              <a16:creationId xmlns:a16="http://schemas.microsoft.com/office/drawing/2014/main" id="{73FB8BC5-8127-4977-B03F-BE7C885E73A4}"/>
            </a:ext>
          </a:extLst>
        </xdr:cNvPr>
        <xdr:cNvSpPr txBox="1"/>
      </xdr:nvSpPr>
      <xdr:spPr>
        <a:xfrm>
          <a:off x="18183302" y="1008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720" name="n_3mainValue【保健センター・保健所】&#10;一人当たり面積">
          <a:extLst>
            <a:ext uri="{FF2B5EF4-FFF2-40B4-BE49-F238E27FC236}">
              <a16:creationId xmlns:a16="http://schemas.microsoft.com/office/drawing/2014/main" id="{11D79E28-E1C7-4BD4-805C-26FD2BE5C302}"/>
            </a:ext>
          </a:extLst>
        </xdr:cNvPr>
        <xdr:cNvSpPr txBox="1"/>
      </xdr:nvSpPr>
      <xdr:spPr>
        <a:xfrm>
          <a:off x="17383202"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21" name="n_4mainValue【保健センター・保健所】&#10;一人当たり面積">
          <a:extLst>
            <a:ext uri="{FF2B5EF4-FFF2-40B4-BE49-F238E27FC236}">
              <a16:creationId xmlns:a16="http://schemas.microsoft.com/office/drawing/2014/main" id="{6918D309-AEA9-4783-89C4-B09D6A19B1F9}"/>
            </a:ext>
          </a:extLst>
        </xdr:cNvPr>
        <xdr:cNvSpPr txBox="1"/>
      </xdr:nvSpPr>
      <xdr:spPr>
        <a:xfrm>
          <a:off x="16592627" y="980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A24EDF6-050F-4B98-85B0-A3A413FEC8AE}"/>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C9E72C61-B164-4433-855A-EFC1925B5D26}"/>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CEE0C95-7BEF-4373-9AF3-8F9C325B3223}"/>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9FD29360-7905-41B6-80E9-0ACBD12D807D}"/>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502C64DC-4312-458F-A21D-B629E5F376FD}"/>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EAFFD8C4-402A-4A68-A9DA-17832098034B}"/>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1FC40B76-4F30-41BF-A9BD-E07F119CFCE3}"/>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B39FBDCE-E54A-44E0-86ED-00732F7C22C4}"/>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23FA2E9-FDCB-44BD-BC81-96A8BEBBACDF}"/>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7CAAFEFD-A474-4A9E-8640-61B22A9EF829}"/>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88749613-D68A-43D5-8FA6-CBC2625CA915}"/>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4AC9AC1B-D3E9-4FAE-8EF5-E54419005C49}"/>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F759847E-9FDD-4674-9187-F0F285DCAABB}"/>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5B334424-38DB-4776-88C1-1F85657C3C9C}"/>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47D150F1-6804-41FB-9CFD-DFF66D7703FA}"/>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BC262F1A-D572-4AE0-BD7E-75B147867A20}"/>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2A76071A-10FF-4E4E-80D7-17D108466369}"/>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F9EFAB99-804F-4662-B061-F992444DA08D}"/>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5DD5348D-56DC-4B2E-A216-16D67BDE6A3A}"/>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19A4D8E5-8458-4850-9E4E-98A48F3D6ECB}"/>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91462204-0CEE-49EE-8C26-D074D4E6E3D6}"/>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5267E23A-D38B-4E9E-9553-085D32D62075}"/>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185101E5-2CF2-48B2-9AA5-E9018A7EE934}"/>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BCDEA58F-25FF-4722-A2D5-19A826BE80AE}"/>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73F2DC83-7DB9-45EF-959D-99C5DF0C19C1}"/>
            </a:ext>
          </a:extLst>
        </xdr:cNvPr>
        <xdr:cNvCxnSpPr/>
      </xdr:nvCxnSpPr>
      <xdr:spPr>
        <a:xfrm flipV="1">
          <a:off x="14696439" y="12512675"/>
          <a:ext cx="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70E0AADB-E9E4-4EAE-9FDE-10FBD909DF09}"/>
            </a:ext>
          </a:extLst>
        </xdr:cNvPr>
        <xdr:cNvSpPr txBox="1"/>
      </xdr:nvSpPr>
      <xdr:spPr>
        <a:xfrm>
          <a:off x="14735175"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47BD1481-53D1-4436-99ED-860988C55F2E}"/>
            </a:ext>
          </a:extLst>
        </xdr:cNvPr>
        <xdr:cNvCxnSpPr/>
      </xdr:nvCxnSpPr>
      <xdr:spPr>
        <a:xfrm>
          <a:off x="14611350" y="138188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EBA5173E-FCC7-4713-AC9D-CEBAB39372C4}"/>
            </a:ext>
          </a:extLst>
        </xdr:cNvPr>
        <xdr:cNvSpPr txBox="1"/>
      </xdr:nvSpPr>
      <xdr:spPr>
        <a:xfrm>
          <a:off x="14735175" y="1230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410D00D1-98DD-42F9-BE61-EC61CE4668C0}"/>
            </a:ext>
          </a:extLst>
        </xdr:cNvPr>
        <xdr:cNvCxnSpPr/>
      </xdr:nvCxnSpPr>
      <xdr:spPr>
        <a:xfrm>
          <a:off x="14611350" y="12512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69232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78E4E141-8DAE-412C-A2E7-0A96D253CBC3}"/>
            </a:ext>
          </a:extLst>
        </xdr:cNvPr>
        <xdr:cNvSpPr txBox="1"/>
      </xdr:nvSpPr>
      <xdr:spPr>
        <a:xfrm>
          <a:off x="14735175" y="13181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0872A5C0-4520-42EA-91BA-CAF98422C8B5}"/>
            </a:ext>
          </a:extLst>
        </xdr:cNvPr>
        <xdr:cNvSpPr/>
      </xdr:nvSpPr>
      <xdr:spPr>
        <a:xfrm>
          <a:off x="14649450" y="133273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E2441EC3-04A7-4F81-A496-E408517B7725}"/>
            </a:ext>
          </a:extLst>
        </xdr:cNvPr>
        <xdr:cNvSpPr/>
      </xdr:nvSpPr>
      <xdr:spPr>
        <a:xfrm>
          <a:off x="13887450" y="133083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6562458F-C6ED-4B8C-8C49-626D7DEEF051}"/>
            </a:ext>
          </a:extLst>
        </xdr:cNvPr>
        <xdr:cNvSpPr/>
      </xdr:nvSpPr>
      <xdr:spPr>
        <a:xfrm>
          <a:off x="13096875" y="132581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F0F7C0FA-2CB4-49A0-80C5-5587F28869CC}"/>
            </a:ext>
          </a:extLst>
        </xdr:cNvPr>
        <xdr:cNvSpPr/>
      </xdr:nvSpPr>
      <xdr:spPr>
        <a:xfrm>
          <a:off x="12296775" y="132480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197FEB4C-3925-4C71-91BD-D70F28EBDA89}"/>
            </a:ext>
          </a:extLst>
        </xdr:cNvPr>
        <xdr:cNvSpPr/>
      </xdr:nvSpPr>
      <xdr:spPr>
        <a:xfrm>
          <a:off x="11487150" y="13227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6A6E725-FD8D-4AF1-9007-90EF4BFD63DD}"/>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0996C48-DB57-4221-9C4B-1974CE4656A5}"/>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1B71F2E-4CD6-4955-B43B-561609B772C1}"/>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E613B4B-6F44-4C11-9C37-CF22D1BF2D6B}"/>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46CC6F1-16DE-4636-85F2-5EDAA883B93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128270</xdr:rowOff>
    </xdr:from>
    <xdr:to>
      <xdr:col>85</xdr:col>
      <xdr:colOff>177800</xdr:colOff>
      <xdr:row>83</xdr:row>
      <xdr:rowOff>58420</xdr:rowOff>
    </xdr:to>
    <xdr:sp macro="" textlink="">
      <xdr:nvSpPr>
        <xdr:cNvPr id="762" name="楕円 761">
          <a:extLst>
            <a:ext uri="{FF2B5EF4-FFF2-40B4-BE49-F238E27FC236}">
              <a16:creationId xmlns:a16="http://schemas.microsoft.com/office/drawing/2014/main" id="{4B81719E-EEDE-425E-9F14-C7B29458FD61}"/>
            </a:ext>
          </a:extLst>
        </xdr:cNvPr>
        <xdr:cNvSpPr/>
      </xdr:nvSpPr>
      <xdr:spPr>
        <a:xfrm>
          <a:off x="14649450" y="13402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106697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F0B83313-CFDD-44D1-BEFD-28C41CE390DF}"/>
            </a:ext>
          </a:extLst>
        </xdr:cNvPr>
        <xdr:cNvSpPr txBox="1"/>
      </xdr:nvSpPr>
      <xdr:spPr>
        <a:xfrm>
          <a:off x="14735175"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764" name="楕円 763">
          <a:extLst>
            <a:ext uri="{FF2B5EF4-FFF2-40B4-BE49-F238E27FC236}">
              <a16:creationId xmlns:a16="http://schemas.microsoft.com/office/drawing/2014/main" id="{9833860B-2530-4407-AD8B-0067C7AEDFFC}"/>
            </a:ext>
          </a:extLst>
        </xdr:cNvPr>
        <xdr:cNvSpPr/>
      </xdr:nvSpPr>
      <xdr:spPr>
        <a:xfrm>
          <a:off x="13887450" y="13369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83</xdr:row>
      <xdr:rowOff>7620</xdr:rowOff>
    </xdr:to>
    <xdr:cxnSp macro="">
      <xdr:nvCxnSpPr>
        <xdr:cNvPr id="765" name="直線コネクタ 764">
          <a:extLst>
            <a:ext uri="{FF2B5EF4-FFF2-40B4-BE49-F238E27FC236}">
              <a16:creationId xmlns:a16="http://schemas.microsoft.com/office/drawing/2014/main" id="{4F46DDDF-433B-4476-B771-D40B3A77A586}"/>
            </a:ext>
          </a:extLst>
        </xdr:cNvPr>
        <xdr:cNvCxnSpPr/>
      </xdr:nvCxnSpPr>
      <xdr:spPr>
        <a:xfrm>
          <a:off x="13935075" y="13417550"/>
          <a:ext cx="762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59689</xdr:rowOff>
    </xdr:from>
    <xdr:to>
      <xdr:col>76</xdr:col>
      <xdr:colOff>165100</xdr:colOff>
      <xdr:row>82</xdr:row>
      <xdr:rowOff>161289</xdr:rowOff>
    </xdr:to>
    <xdr:sp macro="" textlink="">
      <xdr:nvSpPr>
        <xdr:cNvPr id="766" name="楕円 765">
          <a:extLst>
            <a:ext uri="{FF2B5EF4-FFF2-40B4-BE49-F238E27FC236}">
              <a16:creationId xmlns:a16="http://schemas.microsoft.com/office/drawing/2014/main" id="{2EEE22E3-1267-43EB-97D3-41A63338CC1C}"/>
            </a:ext>
          </a:extLst>
        </xdr:cNvPr>
        <xdr:cNvSpPr/>
      </xdr:nvSpPr>
      <xdr:spPr>
        <a:xfrm>
          <a:off x="13096875" y="133375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110489</xdr:rowOff>
    </xdr:from>
    <xdr:to>
      <xdr:col>81</xdr:col>
      <xdr:colOff>50800</xdr:colOff>
      <xdr:row>82</xdr:row>
      <xdr:rowOff>142875</xdr:rowOff>
    </xdr:to>
    <xdr:cxnSp macro="">
      <xdr:nvCxnSpPr>
        <xdr:cNvPr id="767" name="直線コネクタ 766">
          <a:extLst>
            <a:ext uri="{FF2B5EF4-FFF2-40B4-BE49-F238E27FC236}">
              <a16:creationId xmlns:a16="http://schemas.microsoft.com/office/drawing/2014/main" id="{3CAE9E9C-6DF2-4889-A67C-AB0BB144E6D9}"/>
            </a:ext>
          </a:extLst>
        </xdr:cNvPr>
        <xdr:cNvCxnSpPr/>
      </xdr:nvCxnSpPr>
      <xdr:spPr>
        <a:xfrm>
          <a:off x="13144500" y="13385164"/>
          <a:ext cx="79057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68" name="楕円 767">
          <a:extLst>
            <a:ext uri="{FF2B5EF4-FFF2-40B4-BE49-F238E27FC236}">
              <a16:creationId xmlns:a16="http://schemas.microsoft.com/office/drawing/2014/main" id="{104F04E5-7192-41B8-9733-479C45D54F2F}"/>
            </a:ext>
          </a:extLst>
        </xdr:cNvPr>
        <xdr:cNvSpPr/>
      </xdr:nvSpPr>
      <xdr:spPr>
        <a:xfrm>
          <a:off x="12296775" y="133146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87630</xdr:rowOff>
    </xdr:from>
    <xdr:to>
      <xdr:col>76</xdr:col>
      <xdr:colOff>114300</xdr:colOff>
      <xdr:row>82</xdr:row>
      <xdr:rowOff>110489</xdr:rowOff>
    </xdr:to>
    <xdr:cxnSp macro="">
      <xdr:nvCxnSpPr>
        <xdr:cNvPr id="769" name="直線コネクタ 768">
          <a:extLst>
            <a:ext uri="{FF2B5EF4-FFF2-40B4-BE49-F238E27FC236}">
              <a16:creationId xmlns:a16="http://schemas.microsoft.com/office/drawing/2014/main" id="{CE7A6190-32E1-47F2-A20F-EE43C9A31EC0}"/>
            </a:ext>
          </a:extLst>
        </xdr:cNvPr>
        <xdr:cNvCxnSpPr/>
      </xdr:nvCxnSpPr>
      <xdr:spPr>
        <a:xfrm>
          <a:off x="12344400" y="13362305"/>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61595</xdr:rowOff>
    </xdr:from>
    <xdr:to>
      <xdr:col>67</xdr:col>
      <xdr:colOff>101600</xdr:colOff>
      <xdr:row>82</xdr:row>
      <xdr:rowOff>163195</xdr:rowOff>
    </xdr:to>
    <xdr:sp macro="" textlink="">
      <xdr:nvSpPr>
        <xdr:cNvPr id="770" name="楕円 769">
          <a:extLst>
            <a:ext uri="{FF2B5EF4-FFF2-40B4-BE49-F238E27FC236}">
              <a16:creationId xmlns:a16="http://schemas.microsoft.com/office/drawing/2014/main" id="{3C31CBDD-1F86-42F9-81A7-82807FE3B153}"/>
            </a:ext>
          </a:extLst>
        </xdr:cNvPr>
        <xdr:cNvSpPr/>
      </xdr:nvSpPr>
      <xdr:spPr>
        <a:xfrm>
          <a:off x="11487150" y="13342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87630</xdr:rowOff>
    </xdr:from>
    <xdr:to>
      <xdr:col>71</xdr:col>
      <xdr:colOff>177800</xdr:colOff>
      <xdr:row>82</xdr:row>
      <xdr:rowOff>112395</xdr:rowOff>
    </xdr:to>
    <xdr:cxnSp macro="">
      <xdr:nvCxnSpPr>
        <xdr:cNvPr id="771" name="直線コネクタ 770">
          <a:extLst>
            <a:ext uri="{FF2B5EF4-FFF2-40B4-BE49-F238E27FC236}">
              <a16:creationId xmlns:a16="http://schemas.microsoft.com/office/drawing/2014/main" id="{29AF04FD-6FE9-402A-8919-CB4D39FE9B08}"/>
            </a:ext>
          </a:extLst>
        </xdr:cNvPr>
        <xdr:cNvCxnSpPr/>
      </xdr:nvCxnSpPr>
      <xdr:spPr>
        <a:xfrm flipV="1">
          <a:off x="11534775" y="13362305"/>
          <a:ext cx="80962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772" name="n_1aveValue【消防施設】&#10;有形固定資産減価償却率">
          <a:extLst>
            <a:ext uri="{FF2B5EF4-FFF2-40B4-BE49-F238E27FC236}">
              <a16:creationId xmlns:a16="http://schemas.microsoft.com/office/drawing/2014/main" id="{44B88BAB-A2AA-4CFB-892E-520D6185D1CA}"/>
            </a:ext>
          </a:extLst>
        </xdr:cNvPr>
        <xdr:cNvSpPr txBox="1"/>
      </xdr:nvSpPr>
      <xdr:spPr>
        <a:xfrm>
          <a:off x="13745219" y="1309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3" name="n_2aveValue【消防施設】&#10;有形固定資産減価償却率">
          <a:extLst>
            <a:ext uri="{FF2B5EF4-FFF2-40B4-BE49-F238E27FC236}">
              <a16:creationId xmlns:a16="http://schemas.microsoft.com/office/drawing/2014/main" id="{9DC8B122-6753-48E9-A62F-8D9B6A6D36C5}"/>
            </a:ext>
          </a:extLst>
        </xdr:cNvPr>
        <xdr:cNvSpPr txBox="1"/>
      </xdr:nvSpPr>
      <xdr:spPr>
        <a:xfrm>
          <a:off x="12964169" y="1304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5F1389F8-D1BF-4726-B147-0238F7C52DBA}"/>
            </a:ext>
          </a:extLst>
        </xdr:cNvPr>
        <xdr:cNvSpPr txBox="1"/>
      </xdr:nvSpPr>
      <xdr:spPr>
        <a:xfrm>
          <a:off x="12164069"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F92CD5E7-C4C4-4537-BDD7-BBF320A97026}"/>
            </a:ext>
          </a:extLst>
        </xdr:cNvPr>
        <xdr:cNvSpPr txBox="1"/>
      </xdr:nvSpPr>
      <xdr:spPr>
        <a:xfrm>
          <a:off x="11354444" y="1301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13352</xdr:rowOff>
    </xdr:from>
    <xdr:ext cx="405111" cy="259045"/>
    <xdr:sp macro="" textlink="">
      <xdr:nvSpPr>
        <xdr:cNvPr id="776" name="n_1mainValue【消防施設】&#10;有形固定資産減価償却率">
          <a:extLst>
            <a:ext uri="{FF2B5EF4-FFF2-40B4-BE49-F238E27FC236}">
              <a16:creationId xmlns:a16="http://schemas.microsoft.com/office/drawing/2014/main" id="{B1ACC5E5-2D71-4856-8F7B-B6D792455421}"/>
            </a:ext>
          </a:extLst>
        </xdr:cNvPr>
        <xdr:cNvSpPr txBox="1"/>
      </xdr:nvSpPr>
      <xdr:spPr>
        <a:xfrm>
          <a:off x="13745219"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777" name="n_2mainValue【消防施設】&#10;有形固定資産減価償却率">
          <a:extLst>
            <a:ext uri="{FF2B5EF4-FFF2-40B4-BE49-F238E27FC236}">
              <a16:creationId xmlns:a16="http://schemas.microsoft.com/office/drawing/2014/main" id="{94DE4C16-B1D5-4B5C-AB5F-CB33BAC2A133}"/>
            </a:ext>
          </a:extLst>
        </xdr:cNvPr>
        <xdr:cNvSpPr txBox="1"/>
      </xdr:nvSpPr>
      <xdr:spPr>
        <a:xfrm>
          <a:off x="12964169" y="1343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778" name="n_3mainValue【消防施設】&#10;有形固定資産減価償却率">
          <a:extLst>
            <a:ext uri="{FF2B5EF4-FFF2-40B4-BE49-F238E27FC236}">
              <a16:creationId xmlns:a16="http://schemas.microsoft.com/office/drawing/2014/main" id="{D8F151EF-05CC-4B3C-8F4F-BCB89C8EAABC}"/>
            </a:ext>
          </a:extLst>
        </xdr:cNvPr>
        <xdr:cNvSpPr txBox="1"/>
      </xdr:nvSpPr>
      <xdr:spPr>
        <a:xfrm>
          <a:off x="12164069"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154322</xdr:rowOff>
    </xdr:from>
    <xdr:ext cx="405111" cy="259045"/>
    <xdr:sp macro="" textlink="">
      <xdr:nvSpPr>
        <xdr:cNvPr id="779" name="n_4mainValue【消防施設】&#10;有形固定資産減価償却率">
          <a:extLst>
            <a:ext uri="{FF2B5EF4-FFF2-40B4-BE49-F238E27FC236}">
              <a16:creationId xmlns:a16="http://schemas.microsoft.com/office/drawing/2014/main" id="{255AC2BF-6D60-435A-A8AA-489DEFDCDDB8}"/>
            </a:ext>
          </a:extLst>
        </xdr:cNvPr>
        <xdr:cNvSpPr txBox="1"/>
      </xdr:nvSpPr>
      <xdr:spPr>
        <a:xfrm>
          <a:off x="11354444" y="1343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DF828745-7A20-446A-8636-36395DF7278C}"/>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D0344369-D482-461C-9EA3-71086A1EE427}"/>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6B8C46FC-8C13-4491-9D9B-7D1C05DE64EB}"/>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6F78583C-ABF2-4704-892C-E1632EC8994D}"/>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6F1B2BB-0279-4F10-86D3-C454748EE9E7}"/>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F07EDEF3-EAD0-4118-9035-500F64C07632}"/>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2B07959C-EA6E-4FEB-9589-6CC4C24803C8}"/>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F725B53F-659D-495D-8BFB-1C9784D438EA}"/>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F0D1145B-95F8-47A7-A9F9-4C867F27ADE7}"/>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2763D339-A5F3-4DE0-B729-7DA098ACFCEF}"/>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D84DC24D-400C-4B07-9918-F18D71EAAC26}"/>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E47FD695-C621-41E0-BEF4-E9253A15A2DB}"/>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2D3537E9-9343-4D84-9B83-E5557B046BFB}"/>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E5E470C4-20FD-4A21-89BA-13CB4FF38F65}"/>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D26E1F41-E131-4EAF-8599-C3E0A82264D0}"/>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CA38958A-AF55-40F9-B2D0-AFD408536552}"/>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9689FFF9-583C-43F1-9270-7815A2522574}"/>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1F77CA77-1D2B-4F7F-BB46-47D95A216F54}"/>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E86CBACE-28C1-4E7D-A186-C900E4041C91}"/>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1F87E910-F84C-42C0-895C-10DC0B32267C}"/>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88C5A66B-7C37-4692-A144-A9F46DF446EA}"/>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E503594D-1D23-430C-9FF8-EA6A11E85329}"/>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F8EC5285-81C3-4CD2-BBFB-0D30F87AD57F}"/>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DBA1580E-2B74-4A6B-8244-3BF188B2B963}"/>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69AA03E6-7FA4-4AE9-B4C9-6634E3AA8549}"/>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E2B0E146-0866-4822-9EF4-936F2B6F64C4}"/>
            </a:ext>
          </a:extLst>
        </xdr:cNvPr>
        <xdr:cNvCxnSpPr/>
      </xdr:nvCxnSpPr>
      <xdr:spPr>
        <a:xfrm flipV="1">
          <a:off x="19954239" y="12707438"/>
          <a:ext cx="0" cy="1167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90E99907-0301-4930-B816-067852B57754}"/>
            </a:ext>
          </a:extLst>
        </xdr:cNvPr>
        <xdr:cNvSpPr txBox="1"/>
      </xdr:nvSpPr>
      <xdr:spPr>
        <a:xfrm>
          <a:off x="19992975" y="1387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B5C62E6E-C60B-403C-9B94-6470B1A68DC8}"/>
            </a:ext>
          </a:extLst>
        </xdr:cNvPr>
        <xdr:cNvCxnSpPr/>
      </xdr:nvCxnSpPr>
      <xdr:spPr>
        <a:xfrm>
          <a:off x="19878675" y="1387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5ABF1A2C-0F30-4A6D-8236-164E0BFF5E06}"/>
            </a:ext>
          </a:extLst>
        </xdr:cNvPr>
        <xdr:cNvSpPr txBox="1"/>
      </xdr:nvSpPr>
      <xdr:spPr>
        <a:xfrm>
          <a:off x="19992975" y="1249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BC3F36F4-5179-4EF8-AE0C-655AFBD67BC3}"/>
            </a:ext>
          </a:extLst>
        </xdr:cNvPr>
        <xdr:cNvCxnSpPr/>
      </xdr:nvCxnSpPr>
      <xdr:spPr>
        <a:xfrm>
          <a:off x="19878675" y="12707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8094B3B5-690F-4A8D-A1B0-5B96A990C644}"/>
            </a:ext>
          </a:extLst>
        </xdr:cNvPr>
        <xdr:cNvSpPr txBox="1"/>
      </xdr:nvSpPr>
      <xdr:spPr>
        <a:xfrm>
          <a:off x="19992975" y="13295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46BC8846-8158-464E-8B86-ECB6290C372D}"/>
            </a:ext>
          </a:extLst>
        </xdr:cNvPr>
        <xdr:cNvSpPr/>
      </xdr:nvSpPr>
      <xdr:spPr>
        <a:xfrm>
          <a:off x="19897725" y="13317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6D3532C8-9DEF-4E47-82A9-47A80124F3D0}"/>
            </a:ext>
          </a:extLst>
        </xdr:cNvPr>
        <xdr:cNvSpPr/>
      </xdr:nvSpPr>
      <xdr:spPr>
        <a:xfrm>
          <a:off x="19154775" y="133272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FA55E5C1-96D5-4669-B046-C9B3282A6E66}"/>
            </a:ext>
          </a:extLst>
        </xdr:cNvPr>
        <xdr:cNvSpPr/>
      </xdr:nvSpPr>
      <xdr:spPr>
        <a:xfrm>
          <a:off x="18345150" y="13317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61B5C35E-1FBC-4184-B896-635E4BEE3422}"/>
            </a:ext>
          </a:extLst>
        </xdr:cNvPr>
        <xdr:cNvSpPr/>
      </xdr:nvSpPr>
      <xdr:spPr>
        <a:xfrm>
          <a:off x="17554575" y="133989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B82E4C8C-9F7D-4AD5-A34D-794B44C30E63}"/>
            </a:ext>
          </a:extLst>
        </xdr:cNvPr>
        <xdr:cNvSpPr/>
      </xdr:nvSpPr>
      <xdr:spPr>
        <a:xfrm>
          <a:off x="16754475" y="133991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46F5347-9123-46A7-9C50-E8411B6FA94C}"/>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E43A66D-8F16-4BCA-A0B8-A5BBA61E3803}"/>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1181072-5B3C-49DD-AE63-AF19F03348ED}"/>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266046C-6565-48D3-9E58-3FDECED7C106}"/>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A18F509-0E1D-412C-917A-7362F16A4F6E}"/>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86905</xdr:rowOff>
    </xdr:from>
    <xdr:to>
      <xdr:col>116</xdr:col>
      <xdr:colOff>114300</xdr:colOff>
      <xdr:row>82</xdr:row>
      <xdr:rowOff>17055</xdr:rowOff>
    </xdr:to>
    <xdr:sp macro="" textlink="">
      <xdr:nvSpPr>
        <xdr:cNvPr id="821" name="楕円 820">
          <a:extLst>
            <a:ext uri="{FF2B5EF4-FFF2-40B4-BE49-F238E27FC236}">
              <a16:creationId xmlns:a16="http://schemas.microsoft.com/office/drawing/2014/main" id="{8AD5161A-43F4-44C3-8B68-2B23CB7E87BA}"/>
            </a:ext>
          </a:extLst>
        </xdr:cNvPr>
        <xdr:cNvSpPr/>
      </xdr:nvSpPr>
      <xdr:spPr>
        <a:xfrm>
          <a:off x="19897725" y="13199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109782</xdr:rowOff>
    </xdr:from>
    <xdr:ext cx="469744" cy="259045"/>
    <xdr:sp macro="" textlink="">
      <xdr:nvSpPr>
        <xdr:cNvPr id="822" name="【消防施設】&#10;一人当たり面積該当値テキスト">
          <a:extLst>
            <a:ext uri="{FF2B5EF4-FFF2-40B4-BE49-F238E27FC236}">
              <a16:creationId xmlns:a16="http://schemas.microsoft.com/office/drawing/2014/main" id="{707F6827-84D6-4390-B1C4-C4177AD783D5}"/>
            </a:ext>
          </a:extLst>
        </xdr:cNvPr>
        <xdr:cNvSpPr txBox="1"/>
      </xdr:nvSpPr>
      <xdr:spPr>
        <a:xfrm>
          <a:off x="19992975" y="1306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106499</xdr:rowOff>
    </xdr:from>
    <xdr:to>
      <xdr:col>112</xdr:col>
      <xdr:colOff>38100</xdr:colOff>
      <xdr:row>82</xdr:row>
      <xdr:rowOff>36649</xdr:rowOff>
    </xdr:to>
    <xdr:sp macro="" textlink="">
      <xdr:nvSpPr>
        <xdr:cNvPr id="823" name="楕円 822">
          <a:extLst>
            <a:ext uri="{FF2B5EF4-FFF2-40B4-BE49-F238E27FC236}">
              <a16:creationId xmlns:a16="http://schemas.microsoft.com/office/drawing/2014/main" id="{F1CD26FA-6B69-48AE-B511-62B1C0E013D4}"/>
            </a:ext>
          </a:extLst>
        </xdr:cNvPr>
        <xdr:cNvSpPr/>
      </xdr:nvSpPr>
      <xdr:spPr>
        <a:xfrm>
          <a:off x="19154775" y="132192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137705</xdr:rowOff>
    </xdr:from>
    <xdr:to>
      <xdr:col>116</xdr:col>
      <xdr:colOff>63500</xdr:colOff>
      <xdr:row>81</xdr:row>
      <xdr:rowOff>157299</xdr:rowOff>
    </xdr:to>
    <xdr:cxnSp macro="">
      <xdr:nvCxnSpPr>
        <xdr:cNvPr id="824" name="直線コネクタ 823">
          <a:extLst>
            <a:ext uri="{FF2B5EF4-FFF2-40B4-BE49-F238E27FC236}">
              <a16:creationId xmlns:a16="http://schemas.microsoft.com/office/drawing/2014/main" id="{AE204C1C-D29A-418E-83FA-23FCEBE4A5B4}"/>
            </a:ext>
          </a:extLst>
        </xdr:cNvPr>
        <xdr:cNvCxnSpPr/>
      </xdr:nvCxnSpPr>
      <xdr:spPr>
        <a:xfrm flipV="1">
          <a:off x="19202400" y="13256805"/>
          <a:ext cx="7524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113030</xdr:rowOff>
    </xdr:from>
    <xdr:to>
      <xdr:col>107</xdr:col>
      <xdr:colOff>101600</xdr:colOff>
      <xdr:row>82</xdr:row>
      <xdr:rowOff>43180</xdr:rowOff>
    </xdr:to>
    <xdr:sp macro="" textlink="">
      <xdr:nvSpPr>
        <xdr:cNvPr id="825" name="楕円 824">
          <a:extLst>
            <a:ext uri="{FF2B5EF4-FFF2-40B4-BE49-F238E27FC236}">
              <a16:creationId xmlns:a16="http://schemas.microsoft.com/office/drawing/2014/main" id="{72EE8824-7B50-49B0-AF8D-BC73ED6B6B9D}"/>
            </a:ext>
          </a:extLst>
        </xdr:cNvPr>
        <xdr:cNvSpPr/>
      </xdr:nvSpPr>
      <xdr:spPr>
        <a:xfrm>
          <a:off x="18345150" y="13228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157299</xdr:rowOff>
    </xdr:from>
    <xdr:to>
      <xdr:col>111</xdr:col>
      <xdr:colOff>177800</xdr:colOff>
      <xdr:row>81</xdr:row>
      <xdr:rowOff>163830</xdr:rowOff>
    </xdr:to>
    <xdr:cxnSp macro="">
      <xdr:nvCxnSpPr>
        <xdr:cNvPr id="826" name="直線コネクタ 825">
          <a:extLst>
            <a:ext uri="{FF2B5EF4-FFF2-40B4-BE49-F238E27FC236}">
              <a16:creationId xmlns:a16="http://schemas.microsoft.com/office/drawing/2014/main" id="{92AF73C5-9003-46FF-8671-E3AA46B8F7DB}"/>
            </a:ext>
          </a:extLst>
        </xdr:cNvPr>
        <xdr:cNvCxnSpPr/>
      </xdr:nvCxnSpPr>
      <xdr:spPr>
        <a:xfrm flipV="1">
          <a:off x="18392775" y="13276399"/>
          <a:ext cx="809625"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145687</xdr:rowOff>
    </xdr:from>
    <xdr:to>
      <xdr:col>102</xdr:col>
      <xdr:colOff>165100</xdr:colOff>
      <xdr:row>82</xdr:row>
      <xdr:rowOff>75837</xdr:rowOff>
    </xdr:to>
    <xdr:sp macro="" textlink="">
      <xdr:nvSpPr>
        <xdr:cNvPr id="827" name="楕円 826">
          <a:extLst>
            <a:ext uri="{FF2B5EF4-FFF2-40B4-BE49-F238E27FC236}">
              <a16:creationId xmlns:a16="http://schemas.microsoft.com/office/drawing/2014/main" id="{849CF2A4-0582-431C-954A-713B1087517E}"/>
            </a:ext>
          </a:extLst>
        </xdr:cNvPr>
        <xdr:cNvSpPr/>
      </xdr:nvSpPr>
      <xdr:spPr>
        <a:xfrm>
          <a:off x="17554575" y="132584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163830</xdr:rowOff>
    </xdr:from>
    <xdr:to>
      <xdr:col>107</xdr:col>
      <xdr:colOff>50800</xdr:colOff>
      <xdr:row>82</xdr:row>
      <xdr:rowOff>25037</xdr:rowOff>
    </xdr:to>
    <xdr:cxnSp macro="">
      <xdr:nvCxnSpPr>
        <xdr:cNvPr id="828" name="直線コネクタ 827">
          <a:extLst>
            <a:ext uri="{FF2B5EF4-FFF2-40B4-BE49-F238E27FC236}">
              <a16:creationId xmlns:a16="http://schemas.microsoft.com/office/drawing/2014/main" id="{D4B646E9-3BDC-498C-9468-1E784610EA5E}"/>
            </a:ext>
          </a:extLst>
        </xdr:cNvPr>
        <xdr:cNvCxnSpPr/>
      </xdr:nvCxnSpPr>
      <xdr:spPr>
        <a:xfrm flipV="1">
          <a:off x="17602200" y="13276580"/>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363</xdr:rowOff>
    </xdr:from>
    <xdr:to>
      <xdr:col>98</xdr:col>
      <xdr:colOff>38100</xdr:colOff>
      <xdr:row>82</xdr:row>
      <xdr:rowOff>101963</xdr:rowOff>
    </xdr:to>
    <xdr:sp macro="" textlink="">
      <xdr:nvSpPr>
        <xdr:cNvPr id="829" name="楕円 828">
          <a:extLst>
            <a:ext uri="{FF2B5EF4-FFF2-40B4-BE49-F238E27FC236}">
              <a16:creationId xmlns:a16="http://schemas.microsoft.com/office/drawing/2014/main" id="{4F764841-E5EF-490B-AB88-B87EE6AC5B48}"/>
            </a:ext>
          </a:extLst>
        </xdr:cNvPr>
        <xdr:cNvSpPr/>
      </xdr:nvSpPr>
      <xdr:spPr>
        <a:xfrm>
          <a:off x="16754475" y="132782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25037</xdr:rowOff>
    </xdr:from>
    <xdr:to>
      <xdr:col>102</xdr:col>
      <xdr:colOff>114300</xdr:colOff>
      <xdr:row>82</xdr:row>
      <xdr:rowOff>51163</xdr:rowOff>
    </xdr:to>
    <xdr:cxnSp macro="">
      <xdr:nvCxnSpPr>
        <xdr:cNvPr id="830" name="直線コネクタ 829">
          <a:extLst>
            <a:ext uri="{FF2B5EF4-FFF2-40B4-BE49-F238E27FC236}">
              <a16:creationId xmlns:a16="http://schemas.microsoft.com/office/drawing/2014/main" id="{BDAE068B-0525-40A4-A911-33EA9603D93B}"/>
            </a:ext>
          </a:extLst>
        </xdr:cNvPr>
        <xdr:cNvCxnSpPr/>
      </xdr:nvCxnSpPr>
      <xdr:spPr>
        <a:xfrm flipV="1">
          <a:off x="16802100" y="13306062"/>
          <a:ext cx="80010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7D6A6275-F5E9-4B2F-BF69-3DE75D22DCDF}"/>
            </a:ext>
          </a:extLst>
        </xdr:cNvPr>
        <xdr:cNvSpPr txBox="1"/>
      </xdr:nvSpPr>
      <xdr:spPr>
        <a:xfrm>
          <a:off x="18983402" y="1342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4CD052FC-069F-40A2-AE13-D8F6BBE45630}"/>
            </a:ext>
          </a:extLst>
        </xdr:cNvPr>
        <xdr:cNvSpPr txBox="1"/>
      </xdr:nvSpPr>
      <xdr:spPr>
        <a:xfrm>
          <a:off x="18183302" y="1341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2E595DAB-8046-4E33-9990-70E7AD59B6FD}"/>
            </a:ext>
          </a:extLst>
        </xdr:cNvPr>
        <xdr:cNvSpPr txBox="1"/>
      </xdr:nvSpPr>
      <xdr:spPr>
        <a:xfrm>
          <a:off x="17383202" y="1347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1370381F-A834-4286-AFA5-A0EB61BE4F64}"/>
            </a:ext>
          </a:extLst>
        </xdr:cNvPr>
        <xdr:cNvSpPr txBox="1"/>
      </xdr:nvSpPr>
      <xdr:spPr>
        <a:xfrm>
          <a:off x="16592627" y="1348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53176</xdr:rowOff>
    </xdr:from>
    <xdr:ext cx="469744" cy="259045"/>
    <xdr:sp macro="" textlink="">
      <xdr:nvSpPr>
        <xdr:cNvPr id="835" name="n_1mainValue【消防施設】&#10;一人当たり面積">
          <a:extLst>
            <a:ext uri="{FF2B5EF4-FFF2-40B4-BE49-F238E27FC236}">
              <a16:creationId xmlns:a16="http://schemas.microsoft.com/office/drawing/2014/main" id="{1CE6EF11-B958-4F89-ABA1-FF6D87F647CA}"/>
            </a:ext>
          </a:extLst>
        </xdr:cNvPr>
        <xdr:cNvSpPr txBox="1"/>
      </xdr:nvSpPr>
      <xdr:spPr>
        <a:xfrm>
          <a:off x="18983402" y="130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59707</xdr:rowOff>
    </xdr:from>
    <xdr:ext cx="469744" cy="259045"/>
    <xdr:sp macro="" textlink="">
      <xdr:nvSpPr>
        <xdr:cNvPr id="836" name="n_2mainValue【消防施設】&#10;一人当たり面積">
          <a:extLst>
            <a:ext uri="{FF2B5EF4-FFF2-40B4-BE49-F238E27FC236}">
              <a16:creationId xmlns:a16="http://schemas.microsoft.com/office/drawing/2014/main" id="{DE8ACBF0-17BE-4BBC-A32D-07BEE215052A}"/>
            </a:ext>
          </a:extLst>
        </xdr:cNvPr>
        <xdr:cNvSpPr txBox="1"/>
      </xdr:nvSpPr>
      <xdr:spPr>
        <a:xfrm>
          <a:off x="18183302" y="1301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92364</xdr:rowOff>
    </xdr:from>
    <xdr:ext cx="469744" cy="259045"/>
    <xdr:sp macro="" textlink="">
      <xdr:nvSpPr>
        <xdr:cNvPr id="837" name="n_3mainValue【消防施設】&#10;一人当たり面積">
          <a:extLst>
            <a:ext uri="{FF2B5EF4-FFF2-40B4-BE49-F238E27FC236}">
              <a16:creationId xmlns:a16="http://schemas.microsoft.com/office/drawing/2014/main" id="{AF3CA4F0-EB2C-4D29-89FA-2699D0EBCEE6}"/>
            </a:ext>
          </a:extLst>
        </xdr:cNvPr>
        <xdr:cNvSpPr txBox="1"/>
      </xdr:nvSpPr>
      <xdr:spPr>
        <a:xfrm>
          <a:off x="17383202" y="1304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118490</xdr:rowOff>
    </xdr:from>
    <xdr:ext cx="469744" cy="259045"/>
    <xdr:sp macro="" textlink="">
      <xdr:nvSpPr>
        <xdr:cNvPr id="838" name="n_4mainValue【消防施設】&#10;一人当たり面積">
          <a:extLst>
            <a:ext uri="{FF2B5EF4-FFF2-40B4-BE49-F238E27FC236}">
              <a16:creationId xmlns:a16="http://schemas.microsoft.com/office/drawing/2014/main" id="{FD06F47E-46FE-4121-9914-CE9F78E5EBFA}"/>
            </a:ext>
          </a:extLst>
        </xdr:cNvPr>
        <xdr:cNvSpPr txBox="1"/>
      </xdr:nvSpPr>
      <xdr:spPr>
        <a:xfrm>
          <a:off x="16592627" y="1307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44EF545-D470-4C06-855C-F7D11CCB63CE}"/>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F4FB1B95-396C-4B6E-A840-7AB184A4C2EF}"/>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BF3D9885-FB95-45F5-8B53-63F74452D326}"/>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E979A764-B1F2-4FB8-9D43-E370AABFE24B}"/>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99C5C268-7DB7-424A-B8BF-C64D29AF5AFF}"/>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DBA202E9-20EE-480E-B227-08825ED76C9E}"/>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BA68E68B-454F-4A50-B7A7-F5825B22C952}"/>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7DF67E26-B5E6-4C8F-9733-6584706B62C9}"/>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32B2B0BD-C412-4A32-954D-B1C999865B4A}"/>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4196861-A7EB-4459-9E8E-70A220672950}"/>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E41C0213-C196-44CB-AE81-8FB6225F5491}"/>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ECB36316-EA33-4C5C-A3D3-B4A28E3E05B1}"/>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28C948B6-F871-4F96-854E-3AA897DE8545}"/>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FC9ECCFF-EF6F-429B-B69D-E230B4A35463}"/>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D50FAB1D-57AE-48A4-B52B-897B087C9C12}"/>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D7290636-F779-4BCD-AB7A-11E4B61223B8}"/>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515CD020-EE0B-4A8F-AA00-BC84FDD71CB8}"/>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E4686BFD-80DB-43CE-94E5-9D616EBFBF77}"/>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46E52C30-284F-4F88-ADED-39DC2D393E11}"/>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7B447764-CE6E-40F9-AD54-C98B7AA641EA}"/>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E86298E4-FCD3-498B-8676-1D2F055B2791}"/>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86079A70-25BE-4417-A00B-4DDAFD2BF2B1}"/>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B79FAE6B-0F92-4962-A314-CDEA812C1AD4}"/>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E46C07F5-27AC-41F1-B73D-08043B57FDB4}"/>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7B06013C-CB71-464A-B11D-64BE9209BF5E}"/>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62A02D26-3C37-40F9-A541-63D99B97CA3A}"/>
            </a:ext>
          </a:extLst>
        </xdr:cNvPr>
        <xdr:cNvCxnSpPr/>
      </xdr:nvCxnSpPr>
      <xdr:spPr>
        <a:xfrm flipV="1">
          <a:off x="14696439" y="16352248"/>
          <a:ext cx="0" cy="11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7629C3D7-7F82-4D65-8D0F-B1DD10ADA587}"/>
            </a:ext>
          </a:extLst>
        </xdr:cNvPr>
        <xdr:cNvSpPr txBox="1"/>
      </xdr:nvSpPr>
      <xdr:spPr>
        <a:xfrm>
          <a:off x="14735175" y="1750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F84D74E5-C6BF-4057-9843-9A2F050EF1FB}"/>
            </a:ext>
          </a:extLst>
        </xdr:cNvPr>
        <xdr:cNvCxnSpPr/>
      </xdr:nvCxnSpPr>
      <xdr:spPr>
        <a:xfrm>
          <a:off x="14611350" y="175053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1AE26476-BF32-4D67-9255-1F676212A4DA}"/>
            </a:ext>
          </a:extLst>
        </xdr:cNvPr>
        <xdr:cNvSpPr txBox="1"/>
      </xdr:nvSpPr>
      <xdr:spPr>
        <a:xfrm>
          <a:off x="14735175" y="16146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9AA430EE-B56F-4EF2-B0B2-C58ED7CF9DC8}"/>
            </a:ext>
          </a:extLst>
        </xdr:cNvPr>
        <xdr:cNvCxnSpPr/>
      </xdr:nvCxnSpPr>
      <xdr:spPr>
        <a:xfrm>
          <a:off x="14611350" y="16352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69" name="【庁舎】&#10;有形固定資産減価償却率平均値テキスト">
          <a:extLst>
            <a:ext uri="{FF2B5EF4-FFF2-40B4-BE49-F238E27FC236}">
              <a16:creationId xmlns:a16="http://schemas.microsoft.com/office/drawing/2014/main" id="{0E97A6CB-03DF-4F9F-849A-C490DAD10E97}"/>
            </a:ext>
          </a:extLst>
        </xdr:cNvPr>
        <xdr:cNvSpPr txBox="1"/>
      </xdr:nvSpPr>
      <xdr:spPr>
        <a:xfrm>
          <a:off x="14735175" y="1674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3A9ADC5D-F722-49FA-AF20-44618506002C}"/>
            </a:ext>
          </a:extLst>
        </xdr:cNvPr>
        <xdr:cNvSpPr/>
      </xdr:nvSpPr>
      <xdr:spPr>
        <a:xfrm>
          <a:off x="14649450" y="167722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8193AB75-B9EE-40C1-8C01-4BCFDD2DD554}"/>
            </a:ext>
          </a:extLst>
        </xdr:cNvPr>
        <xdr:cNvSpPr/>
      </xdr:nvSpPr>
      <xdr:spPr>
        <a:xfrm>
          <a:off x="13887450" y="1680318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B3B016BD-5DFF-42AE-AD6E-5A17C2ED1FF0}"/>
            </a:ext>
          </a:extLst>
        </xdr:cNvPr>
        <xdr:cNvSpPr/>
      </xdr:nvSpPr>
      <xdr:spPr>
        <a:xfrm>
          <a:off x="13096875" y="167641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752B5D41-C273-401C-88D6-DBAC16FBF3E0}"/>
            </a:ext>
          </a:extLst>
        </xdr:cNvPr>
        <xdr:cNvSpPr/>
      </xdr:nvSpPr>
      <xdr:spPr>
        <a:xfrm>
          <a:off x="12296775" y="168180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B7EA9AB6-54FD-4AC0-A89D-2912384A0137}"/>
            </a:ext>
          </a:extLst>
        </xdr:cNvPr>
        <xdr:cNvSpPr/>
      </xdr:nvSpPr>
      <xdr:spPr>
        <a:xfrm>
          <a:off x="11487150" y="168048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4B02221-10D2-4310-A6C8-A6A6CD653E1F}"/>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76A7EEB-9110-474D-9576-E8D9CB5D4E99}"/>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7451554-AEC2-4A96-8681-BC42C0B10E54}"/>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2131FA8-EAD8-4553-B4F6-4CCDE01B1B6D}"/>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18CEEB3-CFB8-42AF-8A7F-40F13EE513FB}"/>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66221</xdr:rowOff>
    </xdr:from>
    <xdr:to>
      <xdr:col>85</xdr:col>
      <xdr:colOff>177800</xdr:colOff>
      <xdr:row>102</xdr:row>
      <xdr:rowOff>167821</xdr:rowOff>
    </xdr:to>
    <xdr:sp macro="" textlink="">
      <xdr:nvSpPr>
        <xdr:cNvPr id="880" name="楕円 879">
          <a:extLst>
            <a:ext uri="{FF2B5EF4-FFF2-40B4-BE49-F238E27FC236}">
              <a16:creationId xmlns:a16="http://schemas.microsoft.com/office/drawing/2014/main" id="{81BBF054-2BF9-4AE9-A38A-3CD9BD365E52}"/>
            </a:ext>
          </a:extLst>
        </xdr:cNvPr>
        <xdr:cNvSpPr/>
      </xdr:nvSpPr>
      <xdr:spPr>
        <a:xfrm>
          <a:off x="14649450" y="165857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89098</xdr:rowOff>
    </xdr:from>
    <xdr:ext cx="405111" cy="259045"/>
    <xdr:sp macro="" textlink="">
      <xdr:nvSpPr>
        <xdr:cNvPr id="881" name="【庁舎】&#10;有形固定資産減価償却率該当値テキスト">
          <a:extLst>
            <a:ext uri="{FF2B5EF4-FFF2-40B4-BE49-F238E27FC236}">
              <a16:creationId xmlns:a16="http://schemas.microsoft.com/office/drawing/2014/main" id="{408D4275-F41E-46DC-9CED-0706125028E5}"/>
            </a:ext>
          </a:extLst>
        </xdr:cNvPr>
        <xdr:cNvSpPr txBox="1"/>
      </xdr:nvSpPr>
      <xdr:spPr>
        <a:xfrm>
          <a:off x="14735175" y="16440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33564</xdr:rowOff>
    </xdr:from>
    <xdr:to>
      <xdr:col>81</xdr:col>
      <xdr:colOff>101600</xdr:colOff>
      <xdr:row>102</xdr:row>
      <xdr:rowOff>135164</xdr:rowOff>
    </xdr:to>
    <xdr:sp macro="" textlink="">
      <xdr:nvSpPr>
        <xdr:cNvPr id="882" name="楕円 881">
          <a:extLst>
            <a:ext uri="{FF2B5EF4-FFF2-40B4-BE49-F238E27FC236}">
              <a16:creationId xmlns:a16="http://schemas.microsoft.com/office/drawing/2014/main" id="{3A22D5EF-575D-4CC9-8359-2027FB80AB6B}"/>
            </a:ext>
          </a:extLst>
        </xdr:cNvPr>
        <xdr:cNvSpPr/>
      </xdr:nvSpPr>
      <xdr:spPr>
        <a:xfrm>
          <a:off x="13887450" y="16546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84364</xdr:rowOff>
    </xdr:from>
    <xdr:to>
      <xdr:col>85</xdr:col>
      <xdr:colOff>127000</xdr:colOff>
      <xdr:row>102</xdr:row>
      <xdr:rowOff>117021</xdr:rowOff>
    </xdr:to>
    <xdr:cxnSp macro="">
      <xdr:nvCxnSpPr>
        <xdr:cNvPr id="883" name="直線コネクタ 882">
          <a:extLst>
            <a:ext uri="{FF2B5EF4-FFF2-40B4-BE49-F238E27FC236}">
              <a16:creationId xmlns:a16="http://schemas.microsoft.com/office/drawing/2014/main" id="{0F7BFDDB-2E80-4D92-9BF0-2D0F2D990621}"/>
            </a:ext>
          </a:extLst>
        </xdr:cNvPr>
        <xdr:cNvCxnSpPr/>
      </xdr:nvCxnSpPr>
      <xdr:spPr>
        <a:xfrm>
          <a:off x="13935075" y="16603889"/>
          <a:ext cx="762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157662</xdr:rowOff>
    </xdr:from>
    <xdr:to>
      <xdr:col>76</xdr:col>
      <xdr:colOff>165100</xdr:colOff>
      <xdr:row>103</xdr:row>
      <xdr:rowOff>87812</xdr:rowOff>
    </xdr:to>
    <xdr:sp macro="" textlink="">
      <xdr:nvSpPr>
        <xdr:cNvPr id="884" name="楕円 883">
          <a:extLst>
            <a:ext uri="{FF2B5EF4-FFF2-40B4-BE49-F238E27FC236}">
              <a16:creationId xmlns:a16="http://schemas.microsoft.com/office/drawing/2014/main" id="{601DEC8B-F842-4356-8767-C2D2AE9769DE}"/>
            </a:ext>
          </a:extLst>
        </xdr:cNvPr>
        <xdr:cNvSpPr/>
      </xdr:nvSpPr>
      <xdr:spPr>
        <a:xfrm>
          <a:off x="13096875" y="1667718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84364</xdr:rowOff>
    </xdr:from>
    <xdr:to>
      <xdr:col>81</xdr:col>
      <xdr:colOff>50800</xdr:colOff>
      <xdr:row>103</xdr:row>
      <xdr:rowOff>37012</xdr:rowOff>
    </xdr:to>
    <xdr:cxnSp macro="">
      <xdr:nvCxnSpPr>
        <xdr:cNvPr id="885" name="直線コネクタ 884">
          <a:extLst>
            <a:ext uri="{FF2B5EF4-FFF2-40B4-BE49-F238E27FC236}">
              <a16:creationId xmlns:a16="http://schemas.microsoft.com/office/drawing/2014/main" id="{AA9E9CB3-2263-49A2-BB96-BCE38E77F868}"/>
            </a:ext>
          </a:extLst>
        </xdr:cNvPr>
        <xdr:cNvCxnSpPr/>
      </xdr:nvCxnSpPr>
      <xdr:spPr>
        <a:xfrm flipV="1">
          <a:off x="13144500" y="16603889"/>
          <a:ext cx="790575" cy="1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886" name="楕円 885">
          <a:extLst>
            <a:ext uri="{FF2B5EF4-FFF2-40B4-BE49-F238E27FC236}">
              <a16:creationId xmlns:a16="http://schemas.microsoft.com/office/drawing/2014/main" id="{E6724A2F-F7C6-4C95-9565-8D022DC7FD25}"/>
            </a:ext>
          </a:extLst>
        </xdr:cNvPr>
        <xdr:cNvSpPr/>
      </xdr:nvSpPr>
      <xdr:spPr>
        <a:xfrm>
          <a:off x="12296775" y="17096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37012</xdr:rowOff>
    </xdr:from>
    <xdr:to>
      <xdr:col>76</xdr:col>
      <xdr:colOff>114300</xdr:colOff>
      <xdr:row>105</xdr:row>
      <xdr:rowOff>144780</xdr:rowOff>
    </xdr:to>
    <xdr:cxnSp macro="">
      <xdr:nvCxnSpPr>
        <xdr:cNvPr id="887" name="直線コネクタ 886">
          <a:extLst>
            <a:ext uri="{FF2B5EF4-FFF2-40B4-BE49-F238E27FC236}">
              <a16:creationId xmlns:a16="http://schemas.microsoft.com/office/drawing/2014/main" id="{2F885F71-490B-4885-A9D3-B140D0A3FDBE}"/>
            </a:ext>
          </a:extLst>
        </xdr:cNvPr>
        <xdr:cNvCxnSpPr/>
      </xdr:nvCxnSpPr>
      <xdr:spPr>
        <a:xfrm flipV="1">
          <a:off x="12344400" y="16715287"/>
          <a:ext cx="800100" cy="42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15602</xdr:rowOff>
    </xdr:from>
    <xdr:to>
      <xdr:col>67</xdr:col>
      <xdr:colOff>101600</xdr:colOff>
      <xdr:row>106</xdr:row>
      <xdr:rowOff>117202</xdr:rowOff>
    </xdr:to>
    <xdr:sp macro="" textlink="">
      <xdr:nvSpPr>
        <xdr:cNvPr id="888" name="楕円 887">
          <a:extLst>
            <a:ext uri="{FF2B5EF4-FFF2-40B4-BE49-F238E27FC236}">
              <a16:creationId xmlns:a16="http://schemas.microsoft.com/office/drawing/2014/main" id="{FA251E18-5618-489C-AD3D-4225DA69C431}"/>
            </a:ext>
          </a:extLst>
        </xdr:cNvPr>
        <xdr:cNvSpPr/>
      </xdr:nvSpPr>
      <xdr:spPr>
        <a:xfrm>
          <a:off x="11487150" y="171764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66402</xdr:rowOff>
    </xdr:to>
    <xdr:cxnSp macro="">
      <xdr:nvCxnSpPr>
        <xdr:cNvPr id="889" name="直線コネクタ 888">
          <a:extLst>
            <a:ext uri="{FF2B5EF4-FFF2-40B4-BE49-F238E27FC236}">
              <a16:creationId xmlns:a16="http://schemas.microsoft.com/office/drawing/2014/main" id="{5F5B00C0-AEB4-4022-BF40-67EE1DACAC72}"/>
            </a:ext>
          </a:extLst>
        </xdr:cNvPr>
        <xdr:cNvCxnSpPr/>
      </xdr:nvCxnSpPr>
      <xdr:spPr>
        <a:xfrm flipV="1">
          <a:off x="11534775" y="17143730"/>
          <a:ext cx="809625" cy="8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0" name="n_1aveValue【庁舎】&#10;有形固定資産減価償却率">
          <a:extLst>
            <a:ext uri="{FF2B5EF4-FFF2-40B4-BE49-F238E27FC236}">
              <a16:creationId xmlns:a16="http://schemas.microsoft.com/office/drawing/2014/main" id="{2CB67CBE-2B9E-4E5B-A652-9A081416B9AF}"/>
            </a:ext>
          </a:extLst>
        </xdr:cNvPr>
        <xdr:cNvSpPr txBox="1"/>
      </xdr:nvSpPr>
      <xdr:spPr>
        <a:xfrm>
          <a:off x="13745219" y="1688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10358</xdr:rowOff>
    </xdr:from>
    <xdr:ext cx="405111" cy="259045"/>
    <xdr:sp macro="" textlink="">
      <xdr:nvSpPr>
        <xdr:cNvPr id="891" name="n_2aveValue【庁舎】&#10;有形固定資産減価償却率">
          <a:extLst>
            <a:ext uri="{FF2B5EF4-FFF2-40B4-BE49-F238E27FC236}">
              <a16:creationId xmlns:a16="http://schemas.microsoft.com/office/drawing/2014/main" id="{E9E1EAEE-61B1-4846-8DE8-321497CEEA35}"/>
            </a:ext>
          </a:extLst>
        </xdr:cNvPr>
        <xdr:cNvSpPr txBox="1"/>
      </xdr:nvSpPr>
      <xdr:spPr>
        <a:xfrm>
          <a:off x="12964169" y="16847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30E2D2D6-3926-4608-BCAF-FD694CF02B9B}"/>
            </a:ext>
          </a:extLst>
        </xdr:cNvPr>
        <xdr:cNvSpPr txBox="1"/>
      </xdr:nvSpPr>
      <xdr:spPr>
        <a:xfrm>
          <a:off x="12164069" y="16602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11F18F88-3115-4401-802B-2A2EEC3B6C27}"/>
            </a:ext>
          </a:extLst>
        </xdr:cNvPr>
        <xdr:cNvSpPr txBox="1"/>
      </xdr:nvSpPr>
      <xdr:spPr>
        <a:xfrm>
          <a:off x="11354444" y="165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151691</xdr:rowOff>
    </xdr:from>
    <xdr:ext cx="405111" cy="259045"/>
    <xdr:sp macro="" textlink="">
      <xdr:nvSpPr>
        <xdr:cNvPr id="894" name="n_1mainValue【庁舎】&#10;有形固定資産減価償却率">
          <a:extLst>
            <a:ext uri="{FF2B5EF4-FFF2-40B4-BE49-F238E27FC236}">
              <a16:creationId xmlns:a16="http://schemas.microsoft.com/office/drawing/2014/main" id="{A18A92D3-5BD0-4A0A-97F9-0A152939EAAE}"/>
            </a:ext>
          </a:extLst>
        </xdr:cNvPr>
        <xdr:cNvSpPr txBox="1"/>
      </xdr:nvSpPr>
      <xdr:spPr>
        <a:xfrm>
          <a:off x="13745219" y="1634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104339</xdr:rowOff>
    </xdr:from>
    <xdr:ext cx="405111" cy="259045"/>
    <xdr:sp macro="" textlink="">
      <xdr:nvSpPr>
        <xdr:cNvPr id="895" name="n_2mainValue【庁舎】&#10;有形固定資産減価償却率">
          <a:extLst>
            <a:ext uri="{FF2B5EF4-FFF2-40B4-BE49-F238E27FC236}">
              <a16:creationId xmlns:a16="http://schemas.microsoft.com/office/drawing/2014/main" id="{0AA0FE02-2AB8-457F-8CE7-85BC805B01F4}"/>
            </a:ext>
          </a:extLst>
        </xdr:cNvPr>
        <xdr:cNvSpPr txBox="1"/>
      </xdr:nvSpPr>
      <xdr:spPr>
        <a:xfrm>
          <a:off x="12964169" y="16461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896" name="n_3mainValue【庁舎】&#10;有形固定資産減価償却率">
          <a:extLst>
            <a:ext uri="{FF2B5EF4-FFF2-40B4-BE49-F238E27FC236}">
              <a16:creationId xmlns:a16="http://schemas.microsoft.com/office/drawing/2014/main" id="{915AB010-D94C-480D-8C10-2C06F992E6BE}"/>
            </a:ext>
          </a:extLst>
        </xdr:cNvPr>
        <xdr:cNvSpPr txBox="1"/>
      </xdr:nvSpPr>
      <xdr:spPr>
        <a:xfrm>
          <a:off x="12164069"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108329</xdr:rowOff>
    </xdr:from>
    <xdr:ext cx="405111" cy="259045"/>
    <xdr:sp macro="" textlink="">
      <xdr:nvSpPr>
        <xdr:cNvPr id="897" name="n_4mainValue【庁舎】&#10;有形固定資産減価償却率">
          <a:extLst>
            <a:ext uri="{FF2B5EF4-FFF2-40B4-BE49-F238E27FC236}">
              <a16:creationId xmlns:a16="http://schemas.microsoft.com/office/drawing/2014/main" id="{628363B1-B29D-485D-9359-1B252859FA30}"/>
            </a:ext>
          </a:extLst>
        </xdr:cNvPr>
        <xdr:cNvSpPr txBox="1"/>
      </xdr:nvSpPr>
      <xdr:spPr>
        <a:xfrm>
          <a:off x="11354444" y="17269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10FACB9-B9D3-4C90-A021-694E4097C00C}"/>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5F685DC4-A936-42CC-A8AC-33B3E7FFA981}"/>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66D4DDB9-3945-4AF1-A0DF-D048A5704657}"/>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44C9FD52-74EC-40A4-BDEB-98CC83CA9567}"/>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74485CD-B113-4E98-82E1-9191A28B79C5}"/>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1A11C4FB-E414-4A58-BD1D-D689538757FB}"/>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C9C00759-A73B-416B-940D-1D127DA500E0}"/>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DB0E3A72-5D36-49A6-9BD2-B4EF7FED6D1A}"/>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9AACA4EC-A280-43D8-9A78-E63E2B00BA08}"/>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D890A36E-B817-489D-BBCA-D97C2A493E20}"/>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F5F84732-8B08-46FF-AFFD-93E1174DB772}"/>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63F23E8B-7601-4D86-8F47-C1FAEFEF1D09}"/>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E4CB1448-7E86-4383-BB0A-1052E9414845}"/>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2F3BDE94-7AB2-4643-8F85-7E83DB5CD4E4}"/>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80E1E1EF-53AB-4BE0-826C-6CF366B86E99}"/>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CB5E3C5D-F62B-4198-AAA1-436904DD857D}"/>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562F5C9-EB2F-4F25-9B4E-3E6103B01705}"/>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DEFF373C-38E1-4B24-A276-DE19709EA972}"/>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F0BBEAA8-3950-4087-91E9-2A0BA0371FE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E012C47A-0D2C-4B1F-AD26-7F7F825C92B4}"/>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8751188C-CC3A-41C4-A558-D74296EC232C}"/>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67EDADB9-3487-4089-BF2B-CFC6C794B0E1}"/>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4693CC85-E06C-4290-B69D-AA67F0C64D7C}"/>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B61244C4-DE73-4588-BEAF-0A44B48745C6}"/>
            </a:ext>
          </a:extLst>
        </xdr:cNvPr>
        <xdr:cNvCxnSpPr/>
      </xdr:nvCxnSpPr>
      <xdr:spPr>
        <a:xfrm flipV="1">
          <a:off x="19954239" y="16361411"/>
          <a:ext cx="0" cy="1154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57281B0B-2E62-4C6E-980D-B07AFC4A817B}"/>
            </a:ext>
          </a:extLst>
        </xdr:cNvPr>
        <xdr:cNvSpPr txBox="1"/>
      </xdr:nvSpPr>
      <xdr:spPr>
        <a:xfrm>
          <a:off x="19992975"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134D5DCA-46D6-4A05-8992-5D213265251C}"/>
            </a:ext>
          </a:extLst>
        </xdr:cNvPr>
        <xdr:cNvCxnSpPr/>
      </xdr:nvCxnSpPr>
      <xdr:spPr>
        <a:xfrm>
          <a:off x="19878675" y="175158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C91F453B-E976-4D30-BAB5-CA29200E1824}"/>
            </a:ext>
          </a:extLst>
        </xdr:cNvPr>
        <xdr:cNvSpPr txBox="1"/>
      </xdr:nvSpPr>
      <xdr:spPr>
        <a:xfrm>
          <a:off x="19992975" y="1615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C4793BF9-FA07-4D00-8E75-31D5294066A7}"/>
            </a:ext>
          </a:extLst>
        </xdr:cNvPr>
        <xdr:cNvCxnSpPr/>
      </xdr:nvCxnSpPr>
      <xdr:spPr>
        <a:xfrm>
          <a:off x="19878675" y="163614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926" name="【庁舎】&#10;一人当たり面積平均値テキスト">
          <a:extLst>
            <a:ext uri="{FF2B5EF4-FFF2-40B4-BE49-F238E27FC236}">
              <a16:creationId xmlns:a16="http://schemas.microsoft.com/office/drawing/2014/main" id="{408B3B72-9BE5-4EDE-82B1-A8EADF3F0B7E}"/>
            </a:ext>
          </a:extLst>
        </xdr:cNvPr>
        <xdr:cNvSpPr txBox="1"/>
      </xdr:nvSpPr>
      <xdr:spPr>
        <a:xfrm>
          <a:off x="19992975" y="1683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7C8C4C1E-C01C-4ADF-85D6-A6C4DB6830AF}"/>
            </a:ext>
          </a:extLst>
        </xdr:cNvPr>
        <xdr:cNvSpPr/>
      </xdr:nvSpPr>
      <xdr:spPr>
        <a:xfrm>
          <a:off x="19897725" y="169830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D4A9B34E-3408-4E86-9DAC-2680C5A1BE13}"/>
            </a:ext>
          </a:extLst>
        </xdr:cNvPr>
        <xdr:cNvSpPr/>
      </xdr:nvSpPr>
      <xdr:spPr>
        <a:xfrm>
          <a:off x="19154775" y="170180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75D17550-C768-4FCA-8CCC-A6AEAAF7D204}"/>
            </a:ext>
          </a:extLst>
        </xdr:cNvPr>
        <xdr:cNvSpPr/>
      </xdr:nvSpPr>
      <xdr:spPr>
        <a:xfrm>
          <a:off x="18345150" y="170091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D1648386-86DF-4CAD-8216-77D675BFD5F6}"/>
            </a:ext>
          </a:extLst>
        </xdr:cNvPr>
        <xdr:cNvSpPr/>
      </xdr:nvSpPr>
      <xdr:spPr>
        <a:xfrm>
          <a:off x="17554575" y="17094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3F9B0300-6EEB-4CAA-AFCE-0367DEDCAE75}"/>
            </a:ext>
          </a:extLst>
        </xdr:cNvPr>
        <xdr:cNvSpPr/>
      </xdr:nvSpPr>
      <xdr:spPr>
        <a:xfrm>
          <a:off x="16754475" y="170872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55DE073-2EBF-4452-9F6E-E8552B4CD574}"/>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368CA75-DF40-408D-A358-1E81931024F6}"/>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A62D8A3-E047-4691-B271-F11850D81D35}"/>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8AE1B61-D289-4507-AB50-D712EE3B8B74}"/>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D2D80E8-28B5-4265-8B43-3975C9355EA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158750</xdr:rowOff>
    </xdr:from>
    <xdr:to>
      <xdr:col>116</xdr:col>
      <xdr:colOff>114300</xdr:colOff>
      <xdr:row>105</xdr:row>
      <xdr:rowOff>88900</xdr:rowOff>
    </xdr:to>
    <xdr:sp macro="" textlink="">
      <xdr:nvSpPr>
        <xdr:cNvPr id="937" name="楕円 936">
          <a:extLst>
            <a:ext uri="{FF2B5EF4-FFF2-40B4-BE49-F238E27FC236}">
              <a16:creationId xmlns:a16="http://schemas.microsoft.com/office/drawing/2014/main" id="{C1F358BF-54CA-4E91-8378-67A0CA4D7462}"/>
            </a:ext>
          </a:extLst>
        </xdr:cNvPr>
        <xdr:cNvSpPr/>
      </xdr:nvSpPr>
      <xdr:spPr>
        <a:xfrm>
          <a:off x="19897725" y="170021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137177</xdr:rowOff>
    </xdr:from>
    <xdr:ext cx="469744" cy="259045"/>
    <xdr:sp macro="" textlink="">
      <xdr:nvSpPr>
        <xdr:cNvPr id="938" name="【庁舎】&#10;一人当たり面積該当値テキスト">
          <a:extLst>
            <a:ext uri="{FF2B5EF4-FFF2-40B4-BE49-F238E27FC236}">
              <a16:creationId xmlns:a16="http://schemas.microsoft.com/office/drawing/2014/main" id="{E16412BD-872D-4127-9D6E-551DE2E7F51B}"/>
            </a:ext>
          </a:extLst>
        </xdr:cNvPr>
        <xdr:cNvSpPr txBox="1"/>
      </xdr:nvSpPr>
      <xdr:spPr>
        <a:xfrm>
          <a:off x="19992975" y="1698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636</xdr:rowOff>
    </xdr:from>
    <xdr:to>
      <xdr:col>112</xdr:col>
      <xdr:colOff>38100</xdr:colOff>
      <xdr:row>105</xdr:row>
      <xdr:rowOff>102236</xdr:rowOff>
    </xdr:to>
    <xdr:sp macro="" textlink="">
      <xdr:nvSpPr>
        <xdr:cNvPr id="939" name="楕円 938">
          <a:extLst>
            <a:ext uri="{FF2B5EF4-FFF2-40B4-BE49-F238E27FC236}">
              <a16:creationId xmlns:a16="http://schemas.microsoft.com/office/drawing/2014/main" id="{69E3325E-8AB0-4F98-976D-7EEA98D29547}"/>
            </a:ext>
          </a:extLst>
        </xdr:cNvPr>
        <xdr:cNvSpPr/>
      </xdr:nvSpPr>
      <xdr:spPr>
        <a:xfrm>
          <a:off x="19154775" y="170027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38100</xdr:rowOff>
    </xdr:from>
    <xdr:to>
      <xdr:col>116</xdr:col>
      <xdr:colOff>63500</xdr:colOff>
      <xdr:row>105</xdr:row>
      <xdr:rowOff>51436</xdr:rowOff>
    </xdr:to>
    <xdr:cxnSp macro="">
      <xdr:nvCxnSpPr>
        <xdr:cNvPr id="940" name="直線コネクタ 939">
          <a:extLst>
            <a:ext uri="{FF2B5EF4-FFF2-40B4-BE49-F238E27FC236}">
              <a16:creationId xmlns:a16="http://schemas.microsoft.com/office/drawing/2014/main" id="{EE4B165C-F274-4781-B715-FBB558F90509}"/>
            </a:ext>
          </a:extLst>
        </xdr:cNvPr>
        <xdr:cNvCxnSpPr/>
      </xdr:nvCxnSpPr>
      <xdr:spPr>
        <a:xfrm flipV="1">
          <a:off x="19202400" y="17040225"/>
          <a:ext cx="752475"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29211</xdr:rowOff>
    </xdr:from>
    <xdr:to>
      <xdr:col>107</xdr:col>
      <xdr:colOff>101600</xdr:colOff>
      <xdr:row>105</xdr:row>
      <xdr:rowOff>130811</xdr:rowOff>
    </xdr:to>
    <xdr:sp macro="" textlink="">
      <xdr:nvSpPr>
        <xdr:cNvPr id="941" name="楕円 940">
          <a:extLst>
            <a:ext uri="{FF2B5EF4-FFF2-40B4-BE49-F238E27FC236}">
              <a16:creationId xmlns:a16="http://schemas.microsoft.com/office/drawing/2014/main" id="{C6D2E3C5-EF4D-4512-BD16-71DEBB5B7E7F}"/>
            </a:ext>
          </a:extLst>
        </xdr:cNvPr>
        <xdr:cNvSpPr/>
      </xdr:nvSpPr>
      <xdr:spPr>
        <a:xfrm>
          <a:off x="18345150" y="170281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51436</xdr:rowOff>
    </xdr:from>
    <xdr:to>
      <xdr:col>111</xdr:col>
      <xdr:colOff>177800</xdr:colOff>
      <xdr:row>105</xdr:row>
      <xdr:rowOff>80011</xdr:rowOff>
    </xdr:to>
    <xdr:cxnSp macro="">
      <xdr:nvCxnSpPr>
        <xdr:cNvPr id="942" name="直線コネクタ 941">
          <a:extLst>
            <a:ext uri="{FF2B5EF4-FFF2-40B4-BE49-F238E27FC236}">
              <a16:creationId xmlns:a16="http://schemas.microsoft.com/office/drawing/2014/main" id="{B6CA9258-F2B7-42FB-8B81-D08973B9FB6A}"/>
            </a:ext>
          </a:extLst>
        </xdr:cNvPr>
        <xdr:cNvCxnSpPr/>
      </xdr:nvCxnSpPr>
      <xdr:spPr>
        <a:xfrm flipV="1">
          <a:off x="18392775" y="17050386"/>
          <a:ext cx="80962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73025</xdr:rowOff>
    </xdr:from>
    <xdr:to>
      <xdr:col>102</xdr:col>
      <xdr:colOff>165100</xdr:colOff>
      <xdr:row>106</xdr:row>
      <xdr:rowOff>3175</xdr:rowOff>
    </xdr:to>
    <xdr:sp macro="" textlink="">
      <xdr:nvSpPr>
        <xdr:cNvPr id="943" name="楕円 942">
          <a:extLst>
            <a:ext uri="{FF2B5EF4-FFF2-40B4-BE49-F238E27FC236}">
              <a16:creationId xmlns:a16="http://schemas.microsoft.com/office/drawing/2014/main" id="{B2A4ED6F-7B3B-4893-AFFC-6640B5938F0B}"/>
            </a:ext>
          </a:extLst>
        </xdr:cNvPr>
        <xdr:cNvSpPr/>
      </xdr:nvSpPr>
      <xdr:spPr>
        <a:xfrm>
          <a:off x="17554575" y="17075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80011</xdr:rowOff>
    </xdr:from>
    <xdr:to>
      <xdr:col>107</xdr:col>
      <xdr:colOff>50800</xdr:colOff>
      <xdr:row>105</xdr:row>
      <xdr:rowOff>123825</xdr:rowOff>
    </xdr:to>
    <xdr:cxnSp macro="">
      <xdr:nvCxnSpPr>
        <xdr:cNvPr id="944" name="直線コネクタ 943">
          <a:extLst>
            <a:ext uri="{FF2B5EF4-FFF2-40B4-BE49-F238E27FC236}">
              <a16:creationId xmlns:a16="http://schemas.microsoft.com/office/drawing/2014/main" id="{7EE8EB62-DB5C-41F7-8B6C-FD04DAF3C885}"/>
            </a:ext>
          </a:extLst>
        </xdr:cNvPr>
        <xdr:cNvCxnSpPr/>
      </xdr:nvCxnSpPr>
      <xdr:spPr>
        <a:xfrm flipV="1">
          <a:off x="17602200" y="17085311"/>
          <a:ext cx="790575" cy="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111125</xdr:rowOff>
    </xdr:from>
    <xdr:to>
      <xdr:col>98</xdr:col>
      <xdr:colOff>38100</xdr:colOff>
      <xdr:row>106</xdr:row>
      <xdr:rowOff>41275</xdr:rowOff>
    </xdr:to>
    <xdr:sp macro="" textlink="">
      <xdr:nvSpPr>
        <xdr:cNvPr id="945" name="楕円 944">
          <a:extLst>
            <a:ext uri="{FF2B5EF4-FFF2-40B4-BE49-F238E27FC236}">
              <a16:creationId xmlns:a16="http://schemas.microsoft.com/office/drawing/2014/main" id="{2640B2F2-33F0-4CA8-ABEE-06A94A04F8CD}"/>
            </a:ext>
          </a:extLst>
        </xdr:cNvPr>
        <xdr:cNvSpPr/>
      </xdr:nvSpPr>
      <xdr:spPr>
        <a:xfrm>
          <a:off x="16754475" y="17113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123825</xdr:rowOff>
    </xdr:from>
    <xdr:to>
      <xdr:col>102</xdr:col>
      <xdr:colOff>114300</xdr:colOff>
      <xdr:row>105</xdr:row>
      <xdr:rowOff>161925</xdr:rowOff>
    </xdr:to>
    <xdr:cxnSp macro="">
      <xdr:nvCxnSpPr>
        <xdr:cNvPr id="946" name="直線コネクタ 945">
          <a:extLst>
            <a:ext uri="{FF2B5EF4-FFF2-40B4-BE49-F238E27FC236}">
              <a16:creationId xmlns:a16="http://schemas.microsoft.com/office/drawing/2014/main" id="{D485ECAB-A491-4830-B61A-7C18A4DC0CCC}"/>
            </a:ext>
          </a:extLst>
        </xdr:cNvPr>
        <xdr:cNvCxnSpPr/>
      </xdr:nvCxnSpPr>
      <xdr:spPr>
        <a:xfrm flipV="1">
          <a:off x="16802100" y="1712277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a:extLst>
            <a:ext uri="{FF2B5EF4-FFF2-40B4-BE49-F238E27FC236}">
              <a16:creationId xmlns:a16="http://schemas.microsoft.com/office/drawing/2014/main" id="{1F9210E2-57FD-479A-807A-197EACB37214}"/>
            </a:ext>
          </a:extLst>
        </xdr:cNvPr>
        <xdr:cNvSpPr txBox="1"/>
      </xdr:nvSpPr>
      <xdr:spPr>
        <a:xfrm>
          <a:off x="18983402" y="1710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8" name="n_2aveValue【庁舎】&#10;一人当たり面積">
          <a:extLst>
            <a:ext uri="{FF2B5EF4-FFF2-40B4-BE49-F238E27FC236}">
              <a16:creationId xmlns:a16="http://schemas.microsoft.com/office/drawing/2014/main" id="{E26347FB-4E44-4535-8981-E293EA33D0BF}"/>
            </a:ext>
          </a:extLst>
        </xdr:cNvPr>
        <xdr:cNvSpPr txBox="1"/>
      </xdr:nvSpPr>
      <xdr:spPr>
        <a:xfrm>
          <a:off x="18183302" y="1680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F5F87CC7-20B4-4E6E-9399-64C203AAF25C}"/>
            </a:ext>
          </a:extLst>
        </xdr:cNvPr>
        <xdr:cNvSpPr txBox="1"/>
      </xdr:nvSpPr>
      <xdr:spPr>
        <a:xfrm>
          <a:off x="17383202"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34941</xdr:rowOff>
    </xdr:from>
    <xdr:ext cx="469744" cy="259045"/>
    <xdr:sp macro="" textlink="">
      <xdr:nvSpPr>
        <xdr:cNvPr id="950" name="n_4aveValue【庁舎】&#10;一人当たり面積">
          <a:extLst>
            <a:ext uri="{FF2B5EF4-FFF2-40B4-BE49-F238E27FC236}">
              <a16:creationId xmlns:a16="http://schemas.microsoft.com/office/drawing/2014/main" id="{43CEB424-5CED-461E-B28A-AD69CFFDE8D7}"/>
            </a:ext>
          </a:extLst>
        </xdr:cNvPr>
        <xdr:cNvSpPr txBox="1"/>
      </xdr:nvSpPr>
      <xdr:spPr>
        <a:xfrm>
          <a:off x="16592627" y="1687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118763</xdr:rowOff>
    </xdr:from>
    <xdr:ext cx="469744" cy="259045"/>
    <xdr:sp macro="" textlink="">
      <xdr:nvSpPr>
        <xdr:cNvPr id="951" name="n_1mainValue【庁舎】&#10;一人当たり面積">
          <a:extLst>
            <a:ext uri="{FF2B5EF4-FFF2-40B4-BE49-F238E27FC236}">
              <a16:creationId xmlns:a16="http://schemas.microsoft.com/office/drawing/2014/main" id="{CEB97ACE-57CC-4100-B419-1DFC226BAE4C}"/>
            </a:ext>
          </a:extLst>
        </xdr:cNvPr>
        <xdr:cNvSpPr txBox="1"/>
      </xdr:nvSpPr>
      <xdr:spPr>
        <a:xfrm>
          <a:off x="18983402" y="168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952" name="n_2mainValue【庁舎】&#10;一人当たり面積">
          <a:extLst>
            <a:ext uri="{FF2B5EF4-FFF2-40B4-BE49-F238E27FC236}">
              <a16:creationId xmlns:a16="http://schemas.microsoft.com/office/drawing/2014/main" id="{C1B5E5CA-6A6D-43B8-B8F8-A17C83FC2A5E}"/>
            </a:ext>
          </a:extLst>
        </xdr:cNvPr>
        <xdr:cNvSpPr txBox="1"/>
      </xdr:nvSpPr>
      <xdr:spPr>
        <a:xfrm>
          <a:off x="18183302" y="1712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19702</xdr:rowOff>
    </xdr:from>
    <xdr:ext cx="469744" cy="259045"/>
    <xdr:sp macro="" textlink="">
      <xdr:nvSpPr>
        <xdr:cNvPr id="953" name="n_3mainValue【庁舎】&#10;一人当たり面積">
          <a:extLst>
            <a:ext uri="{FF2B5EF4-FFF2-40B4-BE49-F238E27FC236}">
              <a16:creationId xmlns:a16="http://schemas.microsoft.com/office/drawing/2014/main" id="{DF221245-F31E-4264-BEFD-72D21D6513BC}"/>
            </a:ext>
          </a:extLst>
        </xdr:cNvPr>
        <xdr:cNvSpPr txBox="1"/>
      </xdr:nvSpPr>
      <xdr:spPr>
        <a:xfrm>
          <a:off x="17383202" y="1685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32402</xdr:rowOff>
    </xdr:from>
    <xdr:ext cx="469744" cy="259045"/>
    <xdr:sp macro="" textlink="">
      <xdr:nvSpPr>
        <xdr:cNvPr id="954" name="n_4mainValue【庁舎】&#10;一人当たり面積">
          <a:extLst>
            <a:ext uri="{FF2B5EF4-FFF2-40B4-BE49-F238E27FC236}">
              <a16:creationId xmlns:a16="http://schemas.microsoft.com/office/drawing/2014/main" id="{772F100C-7E13-48E8-8FC4-724857C4D36F}"/>
            </a:ext>
          </a:extLst>
        </xdr:cNvPr>
        <xdr:cNvSpPr txBox="1"/>
      </xdr:nvSpPr>
      <xdr:spPr>
        <a:xfrm>
          <a:off x="16592627"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FE10BD1A-AA2E-4CB1-BC8F-5B70EFBAF92F}"/>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A6180DDD-9F1E-44BD-92ED-3568A7E7C953}"/>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CEDA533C-F29C-4736-A830-9E0FD188DECD}"/>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類似団体平均を大きく上回っている福祉施設については、保有する１３施設のうち８施設が築３０年以上経過し、かつ１１施設が減価償却率８０％を超えているためである。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今後の利用数の動向等を考慮しつつ、整備計画を策定し、長寿命化も加味しながら施設の耐震化や老朽化した施設の適切な維持保全に努めていく。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当市は企業も集積していないことなどから財政基盤が弱いことに加えて、人口減少（</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100" b="0" i="0" u="none" strike="noStrike" kern="0" cap="none" spc="0" normalizeH="0" baseline="0" noProof="0">
              <a:ln>
                <a:noFill/>
              </a:ln>
              <a:solidFill>
                <a:prstClr val="black"/>
              </a:solidFill>
              <a:effectLst/>
              <a:uLnTx/>
              <a:uFillTx/>
              <a:latin typeface="+mn-lt"/>
              <a:ea typeface="+mn-ea"/>
              <a:cs typeface="+mn-cs"/>
            </a:rPr>
            <a:t>5,934</a:t>
          </a:r>
          <a:r>
            <a:rPr kumimoji="1" lang="ja-JP" altLang="ja-JP" sz="1100" b="0" i="0" u="none" strike="noStrike" kern="0" cap="none" spc="0" normalizeH="0" baseline="0" noProof="0">
              <a:ln>
                <a:noFill/>
              </a:ln>
              <a:solidFill>
                <a:prstClr val="black"/>
              </a:solidFill>
              <a:effectLst/>
              <a:uLnTx/>
              <a:uFillTx/>
              <a:latin typeface="+mn-lt"/>
              <a:ea typeface="+mn-ea"/>
              <a:cs typeface="+mn-cs"/>
            </a:rPr>
            <a:t>人、</a:t>
          </a:r>
          <a:r>
            <a:rPr kumimoji="1" lang="en-US" altLang="ja-JP" sz="1100" b="0" i="0" u="none" strike="noStrike" kern="0" cap="none" spc="0" normalizeH="0" baseline="0" noProof="0">
              <a:ln>
                <a:noFill/>
              </a:ln>
              <a:solidFill>
                <a:prstClr val="black"/>
              </a:solidFill>
              <a:effectLst/>
              <a:uLnTx/>
              <a:uFillTx/>
              <a:latin typeface="+mn-lt"/>
              <a:ea typeface="+mn-ea"/>
              <a:cs typeface="+mn-cs"/>
            </a:rPr>
            <a:t>8.0</a:t>
          </a:r>
          <a:r>
            <a:rPr kumimoji="1" lang="ja-JP" altLang="ja-JP" sz="1100" b="0" i="0" u="none" strike="noStrike" kern="0" cap="none" spc="0" normalizeH="0" baseline="0" noProof="0">
              <a:ln>
                <a:noFill/>
              </a:ln>
              <a:solidFill>
                <a:prstClr val="black"/>
              </a:solidFill>
              <a:effectLst/>
              <a:uLnTx/>
              <a:uFillTx/>
              <a:latin typeface="+mn-lt"/>
              <a:ea typeface="+mn-ea"/>
              <a:cs typeface="+mn-cs"/>
            </a:rPr>
            <a:t>％減）や全国平均を上回る高齢化率（令和</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月</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日</a:t>
          </a:r>
          <a:r>
            <a:rPr kumimoji="1" lang="en-US" altLang="ja-JP" sz="1100" b="0" i="0" u="none" strike="noStrike" kern="0" cap="none" spc="0" normalizeH="0" baseline="0" noProof="0">
              <a:ln>
                <a:noFill/>
              </a:ln>
              <a:solidFill>
                <a:prstClr val="black"/>
              </a:solidFill>
              <a:effectLst/>
              <a:uLnTx/>
              <a:uFillTx/>
              <a:latin typeface="+mn-lt"/>
              <a:ea typeface="+mn-ea"/>
              <a:cs typeface="+mn-cs"/>
            </a:rPr>
            <a:t>40.7</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基幹産業である水産業の長引く低迷などにより、市税の減収傾向が続いており、財政力指数は、類似団体平均を大きく下回っている。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今後も限られた財源を重点施策に配分することにより地域の活性化を図るととも</a:t>
          </a:r>
          <a:r>
            <a:rPr kumimoji="1" lang="ja-JP" altLang="ja-JP" sz="1100" b="0" i="0" u="none" strike="noStrike" kern="0" cap="none" spc="0" normalizeH="0" baseline="0" noProof="0">
              <a:ln>
                <a:noFill/>
              </a:ln>
              <a:solidFill>
                <a:prstClr val="black"/>
              </a:solidFill>
              <a:effectLst/>
              <a:uLnTx/>
              <a:uFillTx/>
              <a:latin typeface="+mn-lt"/>
              <a:ea typeface="+mn-ea"/>
              <a:cs typeface="+mn-cs"/>
            </a:rPr>
            <a:t>に、行政の効率化、定員管理・給与の適正化、地方税の徴収強化などの取り組みを通じて、財政基盤の強化に努める。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年度同意の合併特例債の償還</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本格化</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したこと等により悪化したが、依然として類似団体平均を下回る状況が続いている。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引き続き、地方税の徴収強化により財源確保を図るとともに、事務事業の簡素化・効率化や地方債発行の抑制などにより経常経費の削減に努める。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90424</xdr:rowOff>
    </xdr:from>
    <xdr:to>
      <xdr:col>23</xdr:col>
      <xdr:colOff>133350</xdr:colOff>
      <xdr:row>61</xdr:row>
      <xdr:rowOff>138684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4887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131572</xdr:rowOff>
    </xdr:from>
    <xdr:to>
      <xdr:col>19</xdr:col>
      <xdr:colOff>133350</xdr:colOff>
      <xdr:row>61</xdr:row>
      <xdr:rowOff>90424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185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60</xdr:row>
      <xdr:rowOff>131572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8479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60</xdr:row>
      <xdr:rowOff>97790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641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87884</xdr:rowOff>
    </xdr:from>
    <xdr:to>
      <xdr:col>23</xdr:col>
      <xdr:colOff>184150</xdr:colOff>
      <xdr:row>62</xdr:row>
      <xdr:rowOff>18034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104411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9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39624</xdr:rowOff>
    </xdr:from>
    <xdr:to>
      <xdr:col>19</xdr:col>
      <xdr:colOff>184150</xdr:colOff>
      <xdr:row>61</xdr:row>
      <xdr:rowOff>141224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151401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80772</xdr:rowOff>
    </xdr:from>
    <xdr:to>
      <xdr:col>15</xdr:col>
      <xdr:colOff>133350</xdr:colOff>
      <xdr:row>61</xdr:row>
      <xdr:rowOff>10922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21099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人事院勧告の影響により人件</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費が増加し、昨年度より悪化したが、類似団体平均を下回る状況となっている。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引き続き、行財政改革への取り組みを通じて、人件費・物件費などの削減に努める。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11108</xdr:rowOff>
    </xdr:from>
    <xdr:to>
      <xdr:col>23</xdr:col>
      <xdr:colOff>133350</xdr:colOff>
      <xdr:row>83</xdr:row>
      <xdr:rowOff>51397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1458"/>
          <a:ext cx="838200" cy="4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135561</xdr:rowOff>
    </xdr:from>
    <xdr:to>
      <xdr:col>19</xdr:col>
      <xdr:colOff>133350</xdr:colOff>
      <xdr:row>83</xdr:row>
      <xdr:rowOff>11108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4461"/>
          <a:ext cx="889000" cy="4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65536</xdr:rowOff>
    </xdr:from>
    <xdr:to>
      <xdr:col>15</xdr:col>
      <xdr:colOff>82550</xdr:colOff>
      <xdr:row>82</xdr:row>
      <xdr:rowOff>135561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4436"/>
          <a:ext cx="889000" cy="7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65536</xdr:rowOff>
    </xdr:from>
    <xdr:to>
      <xdr:col>11</xdr:col>
      <xdr:colOff>31750</xdr:colOff>
      <xdr:row>83</xdr:row>
      <xdr:rowOff>659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24436"/>
          <a:ext cx="889000" cy="10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597</xdr:rowOff>
    </xdr:from>
    <xdr:to>
      <xdr:col>23</xdr:col>
      <xdr:colOff>184150</xdr:colOff>
      <xdr:row>83</xdr:row>
      <xdr:rowOff>102197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17124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7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131758</xdr:rowOff>
    </xdr:from>
    <xdr:to>
      <xdr:col>19</xdr:col>
      <xdr:colOff>184150</xdr:colOff>
      <xdr:row>83</xdr:row>
      <xdr:rowOff>61908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72085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84761</xdr:rowOff>
    </xdr:from>
    <xdr:to>
      <xdr:col>15</xdr:col>
      <xdr:colOff>133350</xdr:colOff>
      <xdr:row>83</xdr:row>
      <xdr:rowOff>14911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25088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14736</xdr:rowOff>
    </xdr:from>
    <xdr:to>
      <xdr:col>11</xdr:col>
      <xdr:colOff>82550</xdr:colOff>
      <xdr:row>82</xdr:row>
      <xdr:rowOff>116336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126513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121309</xdr:rowOff>
    </xdr:from>
    <xdr:to>
      <xdr:col>7</xdr:col>
      <xdr:colOff>31750</xdr:colOff>
      <xdr:row>83</xdr:row>
      <xdr:rowOff>51459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36236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6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ラスパイレス指数は類似団体平均を下回っており、引き続き職員給与の適正化に努める。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149679</xdr:rowOff>
    </xdr:from>
    <xdr:to>
      <xdr:col>81</xdr:col>
      <xdr:colOff>44450</xdr:colOff>
      <xdr:row>83</xdr:row>
      <xdr:rowOff>12700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085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82</xdr:row>
      <xdr:rowOff>149679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913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913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29936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98879</xdr:rowOff>
    </xdr:from>
    <xdr:to>
      <xdr:col>77</xdr:col>
      <xdr:colOff>95250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39206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2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半島部や離島を有する地理的要件に加え、人口減少に歯止めがかからない（</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100" b="0" i="0" u="none" strike="noStrike" kern="0" cap="none" spc="0" normalizeH="0" baseline="0" noProof="0">
              <a:ln>
                <a:noFill/>
              </a:ln>
              <a:solidFill>
                <a:prstClr val="black"/>
              </a:solidFill>
              <a:effectLst/>
              <a:uLnTx/>
              <a:uFillTx/>
              <a:latin typeface="+mn-lt"/>
              <a:ea typeface="+mn-ea"/>
              <a:cs typeface="+mn-cs"/>
            </a:rPr>
            <a:t>5,934</a:t>
          </a:r>
          <a:r>
            <a:rPr kumimoji="1" lang="ja-JP" altLang="ja-JP" sz="1100" b="0" i="0" u="none" strike="noStrike" kern="0" cap="none" spc="0" normalizeH="0" baseline="0" noProof="0">
              <a:ln>
                <a:noFill/>
              </a:ln>
              <a:solidFill>
                <a:prstClr val="black"/>
              </a:solidFill>
              <a:effectLst/>
              <a:uLnTx/>
              <a:uFillTx/>
              <a:latin typeface="+mn-lt"/>
              <a:ea typeface="+mn-ea"/>
              <a:cs typeface="+mn-cs"/>
            </a:rPr>
            <a:t>人、</a:t>
          </a:r>
          <a:r>
            <a:rPr kumimoji="1" lang="en-US" altLang="ja-JP" sz="1100" b="0" i="0" u="none" strike="noStrike" kern="0" cap="none" spc="0" normalizeH="0" baseline="0" noProof="0">
              <a:ln>
                <a:noFill/>
              </a:ln>
              <a:solidFill>
                <a:prstClr val="black"/>
              </a:solidFill>
              <a:effectLst/>
              <a:uLnTx/>
              <a:uFillTx/>
              <a:latin typeface="+mn-lt"/>
              <a:ea typeface="+mn-ea"/>
              <a:cs typeface="+mn-cs"/>
            </a:rPr>
            <a:t>8.0</a:t>
          </a:r>
          <a:r>
            <a:rPr kumimoji="1" lang="ja-JP" altLang="ja-JP" sz="1100" b="0" i="0" u="none" strike="noStrike" kern="0" cap="none" spc="0" normalizeH="0" baseline="0" noProof="0">
              <a:ln>
                <a:noFill/>
              </a:ln>
              <a:solidFill>
                <a:prstClr val="black"/>
              </a:solidFill>
              <a:effectLst/>
              <a:uLnTx/>
              <a:uFillTx/>
              <a:latin typeface="+mn-lt"/>
              <a:ea typeface="+mn-ea"/>
              <a:cs typeface="+mn-cs"/>
            </a:rPr>
            <a:t>％減）状況である。人口減の影響により、人口</a:t>
          </a:r>
          <a:r>
            <a:rPr kumimoji="1" lang="en-US" altLang="ja-JP" sz="1100" b="0" i="0" u="none" strike="noStrike" kern="0" cap="none" spc="0" normalizeH="0" baseline="0" noProof="0">
              <a:ln>
                <a:noFill/>
              </a:ln>
              <a:solidFill>
                <a:prstClr val="black"/>
              </a:solidFill>
              <a:effectLst/>
              <a:uLnTx/>
              <a:uFillTx/>
              <a:latin typeface="+mn-lt"/>
              <a:ea typeface="+mn-ea"/>
              <a:cs typeface="+mn-cs"/>
            </a:rPr>
            <a:t>1,000</a:t>
          </a:r>
          <a:r>
            <a:rPr kumimoji="1" lang="ja-JP" altLang="ja-JP" sz="1100" b="0" i="0" u="none" strike="noStrike" kern="0" cap="none" spc="0" normalizeH="0" baseline="0" noProof="0">
              <a:ln>
                <a:noFill/>
              </a:ln>
              <a:solidFill>
                <a:prstClr val="black"/>
              </a:solidFill>
              <a:effectLst/>
              <a:uLnTx/>
              <a:uFillTx/>
              <a:latin typeface="+mn-lt"/>
              <a:ea typeface="+mn-ea"/>
              <a:cs typeface="+mn-cs"/>
            </a:rPr>
            <a:t>人当たり職員数も</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100" b="0" i="0" u="none" strike="noStrike" kern="0" cap="none" spc="0" normalizeH="0" baseline="0" noProof="0">
              <a:ln>
                <a:noFill/>
              </a:ln>
              <a:solidFill>
                <a:prstClr val="black"/>
              </a:solidFill>
              <a:effectLst/>
              <a:uLnTx/>
              <a:uFillTx/>
              <a:latin typeface="+mn-lt"/>
              <a:ea typeface="+mn-ea"/>
              <a:cs typeface="+mn-cs"/>
            </a:rPr>
            <a:t>0.44</a:t>
          </a:r>
          <a:r>
            <a:rPr kumimoji="1" lang="ja-JP" altLang="ja-JP" sz="1100" b="0" i="0" u="none" strike="noStrike" kern="0" cap="none" spc="0" normalizeH="0" baseline="0" noProof="0">
              <a:ln>
                <a:noFill/>
              </a:ln>
              <a:solidFill>
                <a:prstClr val="black"/>
              </a:solidFill>
              <a:effectLst/>
              <a:uLnTx/>
              <a:uFillTx/>
              <a:latin typeface="+mn-lt"/>
              <a:ea typeface="+mn-ea"/>
              <a:cs typeface="+mn-cs"/>
            </a:rPr>
            <a:t>人の増となった。一方で、平成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年度まで継続的に取り組んできた職員数削減の効果により、結果的に全国平均、県内平均及び類似団体平均を下回った。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引き続き、市民サービスの低下を招かないような組織編制や事務見直しに努める。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41245</xdr:rowOff>
    </xdr:from>
    <xdr:to>
      <xdr:col>81</xdr:col>
      <xdr:colOff>44450</xdr:colOff>
      <xdr:row>61</xdr:row>
      <xdr:rowOff>41245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99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32052</xdr:rowOff>
    </xdr:from>
    <xdr:to>
      <xdr:col>77</xdr:col>
      <xdr:colOff>44450</xdr:colOff>
      <xdr:row>61</xdr:row>
      <xdr:rowOff>41245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90502"/>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12519</xdr:rowOff>
    </xdr:from>
    <xdr:to>
      <xdr:col>72</xdr:col>
      <xdr:colOff>203200</xdr:colOff>
      <xdr:row>61</xdr:row>
      <xdr:rowOff>32052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70969"/>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61</xdr:row>
      <xdr:rowOff>12519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4913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161895</xdr:rowOff>
    </xdr:from>
    <xdr:to>
      <xdr:col>81</xdr:col>
      <xdr:colOff>95250</xdr:colOff>
      <xdr:row>61</xdr:row>
      <xdr:rowOff>92045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6972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161895</xdr:rowOff>
    </xdr:from>
    <xdr:to>
      <xdr:col>77</xdr:col>
      <xdr:colOff>95250</xdr:colOff>
      <xdr:row>61</xdr:row>
      <xdr:rowOff>92045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102222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17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152702</xdr:rowOff>
    </xdr:from>
    <xdr:to>
      <xdr:col>73</xdr:col>
      <xdr:colOff>44450</xdr:colOff>
      <xdr:row>61</xdr:row>
      <xdr:rowOff>82852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93029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0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133169</xdr:rowOff>
    </xdr:from>
    <xdr:to>
      <xdr:col>68</xdr:col>
      <xdr:colOff>203200</xdr:colOff>
      <xdr:row>61</xdr:row>
      <xdr:rowOff>63319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73496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年度同意の合併特例債</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の償還が本格化したこと等により悪化したが、交付税措置率の有利な過疎対策事業債や合併特例債を活用している影響などにより、類似団体平均を下回っている。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しかしながら、引き続き新伊達博物館建設事業などの大規模事業が実施されることや、人口減少による市税や普通交付税の減少に伴い、標準財政規模が減少する見込みであるため、中期的な指標の悪化が懸念されることから、今後も新発債の発行抑制など、財政の健全化に努め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149074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32209"/>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39</xdr:row>
      <xdr:rowOff>45659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94324"/>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79224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483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67733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5483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153912</xdr:rowOff>
    </xdr:from>
    <xdr:to>
      <xdr:col>68</xdr:col>
      <xdr:colOff>203200</xdr:colOff>
      <xdr:row>38</xdr:row>
      <xdr:rowOff>84062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94239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平成</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a:t>
          </a:r>
          <a:r>
            <a:rPr kumimoji="1" lang="en-US" altLang="ja-JP" sz="1050" b="0" i="0" u="none" strike="noStrike" kern="0" cap="none" spc="0" normalizeH="0" baseline="0" noProof="0">
              <a:ln>
                <a:noFill/>
              </a:ln>
              <a:solidFill>
                <a:prstClr val="black"/>
              </a:solidFill>
              <a:effectLst/>
              <a:uLnTx/>
              <a:uFillTx/>
              <a:latin typeface="+mn-lt"/>
              <a:ea typeface="+mn-ea"/>
              <a:cs typeface="+mn-cs"/>
            </a:rPr>
            <a:t>7</a:t>
          </a:r>
          <a:r>
            <a:rPr kumimoji="1" lang="ja-JP" altLang="ja-JP" sz="1050" b="0" i="0" u="none" strike="noStrike" kern="0" cap="none" spc="0" normalizeH="0" baseline="0" noProof="0">
              <a:ln>
                <a:noFill/>
              </a:ln>
              <a:solidFill>
                <a:prstClr val="black"/>
              </a:solidFill>
              <a:effectLst/>
              <a:uLnTx/>
              <a:uFillTx/>
              <a:latin typeface="+mn-lt"/>
              <a:ea typeface="+mn-ea"/>
              <a:cs typeface="+mn-cs"/>
            </a:rPr>
            <a:t>月豪雨災害復旧事業の償還や九島大橋整備事業の償還などにより、地方債残高は減となり（</a:t>
          </a:r>
          <a:r>
            <a:rPr kumimoji="1" lang="en-US" altLang="ja-JP" sz="1050" b="0" i="0" u="none" strike="noStrike" kern="0" cap="none" spc="0" normalizeH="0" baseline="0" noProof="0">
              <a:ln>
                <a:noFill/>
              </a:ln>
              <a:solidFill>
                <a:prstClr val="black"/>
              </a:solidFill>
              <a:effectLst/>
              <a:uLnTx/>
              <a:uFillTx/>
              <a:latin typeface="+mn-lt"/>
              <a:ea typeface="+mn-ea"/>
              <a:cs typeface="+mn-cs"/>
            </a:rPr>
            <a:t>4</a:t>
          </a:r>
          <a:r>
            <a:rPr kumimoji="1" lang="ja-JP" altLang="ja-JP" sz="105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050" b="0" i="0" u="none" strike="noStrike" kern="0" cap="none" spc="0" normalizeH="0" baseline="0" noProof="0">
              <a:ln>
                <a:noFill/>
              </a:ln>
              <a:solidFill>
                <a:prstClr val="black"/>
              </a:solidFill>
              <a:effectLst/>
              <a:uLnTx/>
              <a:uFillTx/>
              <a:latin typeface="+mn-lt"/>
              <a:ea typeface="+mn-ea"/>
              <a:cs typeface="+mn-cs"/>
            </a:rPr>
            <a:t>4,479</a:t>
          </a:r>
          <a:r>
            <a:rPr kumimoji="1" lang="ja-JP" altLang="ja-JP" sz="1050" b="0" i="0" u="none" strike="noStrike" kern="0" cap="none" spc="0" normalizeH="0" baseline="0" noProof="0">
              <a:ln>
                <a:noFill/>
              </a:ln>
              <a:solidFill>
                <a:prstClr val="black"/>
              </a:solidFill>
              <a:effectLst/>
              <a:uLnTx/>
              <a:uFillTx/>
              <a:latin typeface="+mn-lt"/>
              <a:ea typeface="+mn-ea"/>
              <a:cs typeface="+mn-cs"/>
            </a:rPr>
            <a:t>百万円、</a:t>
          </a:r>
          <a:r>
            <a:rPr kumimoji="1" lang="en-US" altLang="ja-JP" sz="1050" b="0" i="0" u="none" strike="noStrike" kern="0" cap="none" spc="0" normalizeH="0" baseline="0" noProof="0">
              <a:ln>
                <a:noFill/>
              </a:ln>
              <a:solidFill>
                <a:prstClr val="black"/>
              </a:solidFill>
              <a:effectLst/>
              <a:uLnTx/>
              <a:uFillTx/>
              <a:latin typeface="+mn-lt"/>
              <a:ea typeface="+mn-ea"/>
              <a:cs typeface="+mn-cs"/>
            </a:rPr>
            <a:t>13.1</a:t>
          </a:r>
          <a:r>
            <a:rPr kumimoji="1" lang="ja-JP" altLang="ja-JP" sz="1050" b="0" i="0" u="none" strike="noStrike" kern="0" cap="none" spc="0" normalizeH="0" baseline="0" noProof="0">
              <a:ln>
                <a:noFill/>
              </a:ln>
              <a:solidFill>
                <a:prstClr val="black"/>
              </a:solidFill>
              <a:effectLst/>
              <a:uLnTx/>
              <a:uFillTx/>
              <a:latin typeface="+mn-lt"/>
              <a:ea typeface="+mn-ea"/>
              <a:cs typeface="+mn-cs"/>
            </a:rPr>
            <a:t>％減）、臨時財政</a:t>
          </a:r>
          <a:r>
            <a:rPr kumimoji="1" lang="ja-JP" altLang="en-US" sz="1050" b="0" i="0" u="none" strike="noStrike" kern="0" cap="none" spc="0" normalizeH="0" baseline="0" noProof="0">
              <a:ln>
                <a:noFill/>
              </a:ln>
              <a:solidFill>
                <a:prstClr val="black"/>
              </a:solidFill>
              <a:effectLst/>
              <a:uLnTx/>
              <a:uFillTx/>
              <a:latin typeface="+mn-lt"/>
              <a:ea typeface="+mn-ea"/>
              <a:cs typeface="+mn-cs"/>
            </a:rPr>
            <a:t>対策</a:t>
          </a:r>
          <a:r>
            <a:rPr kumimoji="1" lang="ja-JP" altLang="ja-JP" sz="1050" b="0" i="0" u="none" strike="noStrike" kern="0" cap="none" spc="0" normalizeH="0" baseline="0" noProof="0">
              <a:ln>
                <a:noFill/>
              </a:ln>
              <a:solidFill>
                <a:prstClr val="black"/>
              </a:solidFill>
              <a:effectLst/>
              <a:uLnTx/>
              <a:uFillTx/>
              <a:latin typeface="+mn-lt"/>
              <a:ea typeface="+mn-ea"/>
              <a:cs typeface="+mn-cs"/>
            </a:rPr>
            <a:t>債等の既発債の繰上償還などにより指標は改善され、平成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27</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年度からは該当がない。</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引き続き新伊達博物館整備事業などの大規模事業が実施されることや、公共施設等の維持更新等に要する経費が増嵩する見込みであるため、中期的な指標の悪化が懸念される。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よって、今後も義務的経費の削減などの行財政改革を進め、財政の健全化に努める。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79526</xdr:rowOff>
    </xdr:from>
    <xdr:to>
      <xdr:col>77</xdr:col>
      <xdr:colOff>95250</xdr:colOff>
      <xdr:row>14</xdr:row>
      <xdr:rowOff>9676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定員適正化計画に基づく職員数の削減を実施してきた結果として、指標は類似団体平均を下回っている。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引き続き、市民サービスの低下を招かないような組織編制や事務の見直しに努め、人件費の抑制に努める。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1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62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944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事務事業の効率化の取り組みなどにより、類似団体平均を下回る状況が続いている。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a:t>
          </a:r>
          <a:r>
            <a:rPr kumimoji="1" lang="ja-JP" altLang="en-US" sz="1100" b="0" i="0" u="none" strike="noStrike" kern="0" cap="none" spc="0" normalizeH="0" baseline="0" noProof="0">
              <a:ln>
                <a:noFill/>
              </a:ln>
              <a:solidFill>
                <a:prstClr val="black"/>
              </a:solidFill>
              <a:effectLst/>
              <a:uLnTx/>
              <a:uFillTx/>
              <a:latin typeface="+mn-lt"/>
              <a:ea typeface="+mn-ea"/>
              <a:cs typeface="+mn-cs"/>
            </a:rPr>
            <a:t>公共施設の維持管理業務（除草作業等）</a:t>
          </a:r>
          <a:r>
            <a:rPr kumimoji="1" lang="ja-JP" altLang="ja-JP" sz="1100" b="0" i="0" u="none" strike="noStrike" kern="0" cap="none" spc="0" normalizeH="0" baseline="0" noProof="0">
              <a:ln>
                <a:noFill/>
              </a:ln>
              <a:solidFill>
                <a:prstClr val="black"/>
              </a:solidFill>
              <a:effectLst/>
              <a:uLnTx/>
              <a:uFillTx/>
              <a:latin typeface="+mn-lt"/>
              <a:ea typeface="+mn-ea"/>
              <a:cs typeface="+mn-cs"/>
            </a:rPr>
            <a:t>の民間委託</a:t>
          </a:r>
          <a:r>
            <a:rPr kumimoji="1" lang="ja-JP" altLang="en-US" sz="1100" b="0" i="0" u="none" strike="noStrike" kern="0" cap="none" spc="0" normalizeH="0" baseline="0" noProof="0">
              <a:ln>
                <a:noFill/>
              </a:ln>
              <a:solidFill>
                <a:prstClr val="black"/>
              </a:solidFill>
              <a:effectLst/>
              <a:uLnTx/>
              <a:uFillTx/>
              <a:latin typeface="+mn-lt"/>
              <a:ea typeface="+mn-ea"/>
              <a:cs typeface="+mn-cs"/>
            </a:rPr>
            <a:t>を</a:t>
          </a:r>
          <a:r>
            <a:rPr kumimoji="1" lang="ja-JP" altLang="ja-JP" sz="1100" b="0" i="0" u="none" strike="noStrike" kern="0" cap="none" spc="0" normalizeH="0" baseline="0" noProof="0">
              <a:ln>
                <a:noFill/>
              </a:ln>
              <a:solidFill>
                <a:prstClr val="black"/>
              </a:solidFill>
              <a:effectLst/>
              <a:uLnTx/>
              <a:uFillTx/>
              <a:latin typeface="+mn-lt"/>
              <a:ea typeface="+mn-ea"/>
              <a:cs typeface="+mn-cs"/>
            </a:rPr>
            <a:t>進</a:t>
          </a:r>
          <a:r>
            <a:rPr kumimoji="1" lang="ja-JP" altLang="en-US" sz="1100" b="0" i="0" u="none" strike="noStrike" kern="0" cap="none" spc="0" normalizeH="0" baseline="0" noProof="0">
              <a:ln>
                <a:noFill/>
              </a:ln>
              <a:solidFill>
                <a:prstClr val="black"/>
              </a:solidFill>
              <a:effectLst/>
              <a:uLnTx/>
              <a:uFillTx/>
              <a:latin typeface="+mn-lt"/>
              <a:ea typeface="+mn-ea"/>
              <a:cs typeface="+mn-cs"/>
            </a:rPr>
            <a:t>めるため</a:t>
          </a:r>
          <a:r>
            <a:rPr kumimoji="1" lang="ja-JP" altLang="ja-JP" sz="1100" b="0" i="0" u="none" strike="noStrike" kern="0" cap="none" spc="0" normalizeH="0" baseline="0" noProof="0">
              <a:ln>
                <a:noFill/>
              </a:ln>
              <a:solidFill>
                <a:prstClr val="black"/>
              </a:solidFill>
              <a:effectLst/>
              <a:uLnTx/>
              <a:uFillTx/>
              <a:latin typeface="+mn-lt"/>
              <a:ea typeface="+mn-ea"/>
              <a:cs typeface="+mn-cs"/>
            </a:rPr>
            <a:t>、指標の上昇が見込まれるが、行政の簡素化・効率化を進め、現水準の維持に努める。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152400</xdr:rowOff>
    </xdr:from>
    <xdr:to>
      <xdr:col>82</xdr:col>
      <xdr:colOff>107950</xdr:colOff>
      <xdr:row>13</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09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101600</xdr:rowOff>
    </xdr:from>
    <xdr:to>
      <xdr:col>78</xdr:col>
      <xdr:colOff>69850</xdr:colOff>
      <xdr:row>12</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15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101600</xdr:rowOff>
    </xdr:from>
    <xdr:to>
      <xdr:col>73</xdr:col>
      <xdr:colOff>180975</xdr:colOff>
      <xdr:row>12</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15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139700</xdr:rowOff>
    </xdr:from>
    <xdr:to>
      <xdr:col>69</xdr:col>
      <xdr:colOff>92075</xdr:colOff>
      <xdr:row>12</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19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127000</xdr:rowOff>
    </xdr:from>
    <xdr:to>
      <xdr:col>82</xdr:col>
      <xdr:colOff>158750</xdr:colOff>
      <xdr:row>13</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101600</xdr:rowOff>
    </xdr:from>
    <xdr:to>
      <xdr:col>78</xdr:col>
      <xdr:colOff>120650</xdr:colOff>
      <xdr:row>13</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1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192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50800</xdr:rowOff>
    </xdr:from>
    <xdr:to>
      <xdr:col>74</xdr:col>
      <xdr:colOff>31750</xdr:colOff>
      <xdr:row>12</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1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88900</xdr:rowOff>
    </xdr:from>
    <xdr:to>
      <xdr:col>69</xdr:col>
      <xdr:colOff>142875</xdr:colOff>
      <xdr:row>13</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114300</xdr:rowOff>
    </xdr:from>
    <xdr:to>
      <xdr:col>65</xdr:col>
      <xdr:colOff>53975</xdr:colOff>
      <xdr:row>13</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生活保護費における扶助費が増額となったこと</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等により前年度より</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悪化</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いるものの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依然として</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類似団体平均を下回っている。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今後は、</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全国平均を上回る高齢化率（令和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月</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日</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40.7</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％）などの影響</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により</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扶助費</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の増加</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が懸念される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ため、</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引き続き、行政の簡素化・効率化による他の経常経費の抑制･削減に努める。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154432</xdr:rowOff>
    </xdr:from>
    <xdr:to>
      <xdr:col>24</xdr:col>
      <xdr:colOff>25400</xdr:colOff>
      <xdr:row>55</xdr:row>
      <xdr:rowOff>19558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127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154432</xdr:rowOff>
    </xdr:from>
    <xdr:to>
      <xdr:col>19</xdr:col>
      <xdr:colOff>187325</xdr:colOff>
      <xdr:row>54</xdr:row>
      <xdr:rowOff>163576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12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108712</xdr:rowOff>
    </xdr:from>
    <xdr:to>
      <xdr:col>15</xdr:col>
      <xdr:colOff>98425</xdr:colOff>
      <xdr:row>54</xdr:row>
      <xdr:rowOff>163576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67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108712</xdr:rowOff>
    </xdr:from>
    <xdr:to>
      <xdr:col>11</xdr:col>
      <xdr:colOff>9525</xdr:colOff>
      <xdr:row>55</xdr:row>
      <xdr:rowOff>120142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6701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140208</xdr:rowOff>
    </xdr:from>
    <xdr:to>
      <xdr:col>24</xdr:col>
      <xdr:colOff>76200</xdr:colOff>
      <xdr:row>55</xdr:row>
      <xdr:rowOff>70358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156735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103632</xdr:rowOff>
    </xdr:from>
    <xdr:to>
      <xdr:col>20</xdr:col>
      <xdr:colOff>38100</xdr:colOff>
      <xdr:row>55</xdr:row>
      <xdr:rowOff>33782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43959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112776</xdr:rowOff>
    </xdr:from>
    <xdr:to>
      <xdr:col>15</xdr:col>
      <xdr:colOff>149225</xdr:colOff>
      <xdr:row>55</xdr:row>
      <xdr:rowOff>42926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53103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57912</xdr:rowOff>
    </xdr:from>
    <xdr:to>
      <xdr:col>11</xdr:col>
      <xdr:colOff>60325</xdr:colOff>
      <xdr:row>54</xdr:row>
      <xdr:rowOff>159512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169689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年度より公共下水道事業が法適化したため、それまで多額の経費を要していた公共下水道事業</a:t>
          </a:r>
          <a:r>
            <a:rPr kumimoji="1" lang="ja-JP" altLang="en-US" sz="1100" b="0" i="0" u="none" strike="noStrike" kern="0" cap="none" spc="0" normalizeH="0" baseline="0" noProof="0">
              <a:ln>
                <a:noFill/>
              </a:ln>
              <a:solidFill>
                <a:prstClr val="black"/>
              </a:solidFill>
              <a:effectLst/>
              <a:uLnTx/>
              <a:uFillTx/>
              <a:latin typeface="+mn-lt"/>
              <a:ea typeface="+mn-ea"/>
              <a:cs typeface="+mn-cs"/>
            </a:rPr>
            <a:t>への</a:t>
          </a:r>
          <a:r>
            <a:rPr kumimoji="1" lang="ja-JP" altLang="ja-JP" sz="1100" b="0" i="0" u="none" strike="noStrike" kern="0" cap="none" spc="0" normalizeH="0" baseline="0" noProof="0">
              <a:ln>
                <a:noFill/>
              </a:ln>
              <a:solidFill>
                <a:prstClr val="black"/>
              </a:solidFill>
              <a:effectLst/>
              <a:uLnTx/>
              <a:uFillTx/>
              <a:latin typeface="+mn-lt"/>
              <a:ea typeface="+mn-ea"/>
              <a:cs typeface="+mn-cs"/>
            </a:rPr>
            <a:t>繰出金が</a:t>
          </a:r>
          <a:r>
            <a:rPr kumimoji="1" lang="ja-JP" altLang="en-US" sz="1100" b="0" i="0" u="none" strike="noStrike" kern="0" cap="none" spc="0" normalizeH="0" baseline="0" noProof="0">
              <a:ln>
                <a:noFill/>
              </a:ln>
              <a:solidFill>
                <a:prstClr val="black"/>
              </a:solidFill>
              <a:effectLst/>
              <a:uLnTx/>
              <a:uFillTx/>
              <a:latin typeface="+mn-lt"/>
              <a:ea typeface="+mn-ea"/>
              <a:cs typeface="+mn-cs"/>
            </a:rPr>
            <a:t>補助費等へ計上されるようになったこともあり</a:t>
          </a:r>
          <a:r>
            <a:rPr kumimoji="1" lang="ja-JP" altLang="ja-JP" sz="1100" b="0" i="0" u="none" strike="noStrike" kern="0" cap="none" spc="0" normalizeH="0" baseline="0" noProof="0">
              <a:ln>
                <a:noFill/>
              </a:ln>
              <a:solidFill>
                <a:prstClr val="black"/>
              </a:solidFill>
              <a:effectLst/>
              <a:uLnTx/>
              <a:uFillTx/>
              <a:latin typeface="+mn-lt"/>
              <a:ea typeface="+mn-ea"/>
              <a:cs typeface="+mn-cs"/>
            </a:rPr>
            <a:t>、その他については類似団体平均を下回っている。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今後、特別会計における独立採算の原則に立ち返り、料金などの適正化を図ることなどにより、税収を主な財源とする普通会計の負担額を減らしていくよう努める。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2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54</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58</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186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一部事務組合、市立３病院及び</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年度より法適化した</a:t>
          </a:r>
          <a:r>
            <a:rPr kumimoji="1" lang="ja-JP" altLang="ja-JP" sz="1100" b="0" i="0" u="none" strike="noStrike" kern="0" cap="none" spc="0" normalizeH="0" baseline="0" noProof="0">
              <a:ln>
                <a:noFill/>
              </a:ln>
              <a:solidFill>
                <a:prstClr val="black"/>
              </a:solidFill>
              <a:effectLst/>
              <a:uLnTx/>
              <a:uFillTx/>
              <a:latin typeface="+mn-lt"/>
              <a:ea typeface="+mn-ea"/>
              <a:cs typeface="+mn-cs"/>
            </a:rPr>
            <a:t>公共下水道事業への負担金が多額になっていることにより、類似団体平均を上回る状況が続いている。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各種団体への補助金については、効率的・効果的な運用を図るため、統一的な基準に基づく客観的な審査を行い、引き続き整理適正化に努める。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40132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5460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555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415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38</xdr:row>
      <xdr:rowOff>26416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9521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平成</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a:t>
          </a:r>
          <a:r>
            <a:rPr kumimoji="1" lang="en-US" altLang="ja-JP" sz="1000" b="0" i="0" u="none" strike="noStrike" kern="0" cap="none" spc="0" normalizeH="0" baseline="0" noProof="0">
              <a:ln>
                <a:noFill/>
              </a:ln>
              <a:solidFill>
                <a:prstClr val="black"/>
              </a:solidFill>
              <a:effectLst/>
              <a:uLnTx/>
              <a:uFillTx/>
              <a:latin typeface="+mn-lt"/>
              <a:ea typeface="+mn-ea"/>
              <a:cs typeface="+mn-cs"/>
            </a:rPr>
            <a:t>7</a:t>
          </a:r>
          <a:r>
            <a:rPr kumimoji="1" lang="ja-JP" altLang="ja-JP" sz="1000" b="0" i="0" u="none" strike="noStrike" kern="0" cap="none" spc="0" normalizeH="0" baseline="0" noProof="0">
              <a:ln>
                <a:noFill/>
              </a:ln>
              <a:solidFill>
                <a:prstClr val="black"/>
              </a:solidFill>
              <a:effectLst/>
              <a:uLnTx/>
              <a:uFillTx/>
              <a:latin typeface="+mn-lt"/>
              <a:ea typeface="+mn-ea"/>
              <a:cs typeface="+mn-cs"/>
            </a:rPr>
            <a:t>月豪雨災害に係る災害復旧債</a:t>
          </a:r>
          <a:r>
            <a:rPr kumimoji="1" lang="ja-JP" altLang="en-US" sz="1000" b="0" i="0" u="none" strike="noStrike" kern="0" cap="none" spc="0" normalizeH="0" baseline="0" noProof="0">
              <a:ln>
                <a:noFill/>
              </a:ln>
              <a:solidFill>
                <a:prstClr val="black"/>
              </a:solidFill>
              <a:effectLst/>
              <a:uLnTx/>
              <a:uFillTx/>
              <a:latin typeface="+mn-lt"/>
              <a:ea typeface="+mn-ea"/>
              <a:cs typeface="+mn-cs"/>
            </a:rPr>
            <a:t>や本庁舎整備事業にかかる</a:t>
          </a:r>
          <a:r>
            <a:rPr kumimoji="1" lang="ja-JP" altLang="ja-JP" sz="1000" b="0" i="0" u="none" strike="noStrike" kern="0" cap="none" spc="0" normalizeH="0" baseline="0" noProof="0">
              <a:ln>
                <a:noFill/>
              </a:ln>
              <a:solidFill>
                <a:prstClr val="black"/>
              </a:solidFill>
              <a:effectLst/>
              <a:uLnTx/>
              <a:uFillTx/>
              <a:latin typeface="+mn-lt"/>
              <a:ea typeface="+mn-ea"/>
              <a:cs typeface="+mn-cs"/>
            </a:rPr>
            <a:t>償還</a:t>
          </a:r>
          <a:r>
            <a:rPr kumimoji="1" lang="ja-JP" altLang="en-US" sz="1000" b="0" i="0" u="none" strike="noStrike" kern="0" cap="none" spc="0" normalizeH="0" baseline="0" noProof="0">
              <a:ln>
                <a:noFill/>
              </a:ln>
              <a:solidFill>
                <a:prstClr val="black"/>
              </a:solidFill>
              <a:effectLst/>
              <a:uLnTx/>
              <a:uFillTx/>
              <a:latin typeface="+mn-lt"/>
              <a:ea typeface="+mn-ea"/>
              <a:cs typeface="+mn-cs"/>
            </a:rPr>
            <a:t>の本格化等</a:t>
          </a:r>
          <a:r>
            <a:rPr kumimoji="1" lang="ja-JP" altLang="ja-JP" sz="1000" b="0" i="0" u="none" strike="noStrike" kern="0" cap="none" spc="0" normalizeH="0" baseline="0" noProof="0">
              <a:ln>
                <a:noFill/>
              </a:ln>
              <a:solidFill>
                <a:prstClr val="black"/>
              </a:solidFill>
              <a:effectLst/>
              <a:uLnTx/>
              <a:uFillTx/>
              <a:latin typeface="+mn-lt"/>
              <a:ea typeface="+mn-ea"/>
              <a:cs typeface="+mn-cs"/>
            </a:rPr>
            <a:t>に伴い</a:t>
          </a:r>
          <a:r>
            <a:rPr kumimoji="1" lang="ja-JP" altLang="en-US" sz="1000" b="0" i="0" u="none" strike="noStrike" kern="0" cap="none" spc="0" normalizeH="0" baseline="0" noProof="0">
              <a:ln>
                <a:noFill/>
              </a:ln>
              <a:solidFill>
                <a:prstClr val="black"/>
              </a:solidFill>
              <a:effectLst/>
              <a:uLnTx/>
              <a:uFillTx/>
              <a:latin typeface="+mn-lt"/>
              <a:ea typeface="+mn-ea"/>
              <a:cs typeface="+mn-cs"/>
            </a:rPr>
            <a:t>増加傾向にあり、</a:t>
          </a:r>
          <a:r>
            <a:rPr kumimoji="1" lang="ja-JP" altLang="ja-JP" sz="1000" b="0" i="0" u="none" strike="noStrike" kern="0" cap="none" spc="0" normalizeH="0" baseline="0" noProof="0">
              <a:ln>
                <a:noFill/>
              </a:ln>
              <a:solidFill>
                <a:prstClr val="black"/>
              </a:solidFill>
              <a:effectLst/>
              <a:uLnTx/>
              <a:uFillTx/>
              <a:latin typeface="+mn-lt"/>
              <a:ea typeface="+mn-ea"/>
              <a:cs typeface="+mn-cs"/>
            </a:rPr>
            <a:t>類似団体平均を</a:t>
          </a:r>
          <a:r>
            <a:rPr kumimoji="1" lang="ja-JP" altLang="en-US" sz="1000" b="0" i="0" u="none" strike="noStrike" kern="0" cap="none" spc="0" normalizeH="0" baseline="0" noProof="0">
              <a:ln>
                <a:noFill/>
              </a:ln>
              <a:solidFill>
                <a:prstClr val="black"/>
              </a:solidFill>
              <a:effectLst/>
              <a:uLnTx/>
              <a:uFillTx/>
              <a:latin typeface="+mn-lt"/>
              <a:ea typeface="+mn-ea"/>
              <a:cs typeface="+mn-cs"/>
            </a:rPr>
            <a:t>上回った</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災害復旧債の償還は</a:t>
          </a:r>
          <a:r>
            <a:rPr kumimoji="1" lang="ja-JP" altLang="en-US" sz="1000" b="0" i="0" u="none" strike="noStrike" kern="0" cap="none" spc="0" normalizeH="0" baseline="0" noProof="0">
              <a:ln>
                <a:noFill/>
              </a:ln>
              <a:solidFill>
                <a:prstClr val="black"/>
              </a:solidFill>
              <a:effectLst/>
              <a:uLnTx/>
              <a:uFillTx/>
              <a:latin typeface="+mn-lt"/>
              <a:ea typeface="+mn-ea"/>
              <a:cs typeface="+mn-cs"/>
            </a:rPr>
            <a:t>ピークアウトするが、都市再生整備事業や吉田中学校改築事業等の大型事業が控えているため、中期的に悪化することが</a:t>
          </a:r>
          <a:r>
            <a:rPr kumimoji="1" lang="ja-JP" altLang="ja-JP" sz="1000" b="0" i="0" u="none" strike="noStrike" kern="0" cap="none" spc="0" normalizeH="0" baseline="0" noProof="0">
              <a:ln>
                <a:noFill/>
              </a:ln>
              <a:solidFill>
                <a:prstClr val="black"/>
              </a:solidFill>
              <a:effectLst/>
              <a:uLnTx/>
              <a:uFillTx/>
              <a:latin typeface="+mn-lt"/>
              <a:ea typeface="+mn-ea"/>
              <a:cs typeface="+mn-cs"/>
            </a:rPr>
            <a:t>見込まれる。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今後も、計画的な地方債の発行に努め、後年度に過度の負担を残さないよう健全な財政運営に努める。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25400</xdr:rowOff>
    </xdr:from>
    <xdr:to>
      <xdr:col>24</xdr:col>
      <xdr:colOff>25400</xdr:colOff>
      <xdr:row>80</xdr:row>
      <xdr:rowOff>88900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741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165100</xdr:rowOff>
    </xdr:from>
    <xdr:to>
      <xdr:col>19</xdr:col>
      <xdr:colOff>187325</xdr:colOff>
      <xdr:row>80</xdr:row>
      <xdr:rowOff>25400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38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82550</xdr:rowOff>
    </xdr:from>
    <xdr:to>
      <xdr:col>15</xdr:col>
      <xdr:colOff>98425</xdr:colOff>
      <xdr:row>78</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842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25400</xdr:rowOff>
    </xdr:from>
    <xdr:to>
      <xdr:col>11</xdr:col>
      <xdr:colOff>9525</xdr:colOff>
      <xdr:row>77</xdr:row>
      <xdr:rowOff>82550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5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10177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146050</xdr:rowOff>
    </xdr:from>
    <xdr:to>
      <xdr:col>20</xdr:col>
      <xdr:colOff>38100</xdr:colOff>
      <xdr:row>80</xdr:row>
      <xdr:rowOff>76200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60977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77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31750</xdr:rowOff>
    </xdr:from>
    <xdr:to>
      <xdr:col>11</xdr:col>
      <xdr:colOff>60325</xdr:colOff>
      <xdr:row>77</xdr:row>
      <xdr:rowOff>133350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146050</xdr:rowOff>
    </xdr:from>
    <xdr:to>
      <xdr:col>6</xdr:col>
      <xdr:colOff>171450</xdr:colOff>
      <xdr:row>76</xdr:row>
      <xdr:rowOff>76200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86377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公債費以外で見た場合、類似団体平均を下回っているが、補助費や繰出金などの割合は高くなっている。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行財政改革による行政の簡素化・効率化、補助金の整理適正化、受益者負担の適正化などにより、経常経費の削減に努める。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148227</xdr:rowOff>
    </xdr:from>
    <xdr:to>
      <xdr:col>82</xdr:col>
      <xdr:colOff>107950</xdr:colOff>
      <xdr:row>74</xdr:row>
      <xdr:rowOff>9434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6640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111958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7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76381</xdr:rowOff>
    </xdr:from>
    <xdr:to>
      <xdr:col>78</xdr:col>
      <xdr:colOff>69850</xdr:colOff>
      <xdr:row>73</xdr:row>
      <xdr:rowOff>148227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59223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147882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06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76381</xdr:rowOff>
    </xdr:from>
    <xdr:to>
      <xdr:col>73</xdr:col>
      <xdr:colOff>180975</xdr:colOff>
      <xdr:row>73</xdr:row>
      <xdr:rowOff>161290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59223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73</xdr:row>
      <xdr:rowOff>161290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631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130084</xdr:rowOff>
    </xdr:from>
    <xdr:to>
      <xdr:col>82</xdr:col>
      <xdr:colOff>158750</xdr:colOff>
      <xdr:row>74</xdr:row>
      <xdr:rowOff>60234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38661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5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97427</xdr:rowOff>
    </xdr:from>
    <xdr:to>
      <xdr:col>78</xdr:col>
      <xdr:colOff>120650</xdr:colOff>
      <xdr:row>74</xdr:row>
      <xdr:rowOff>27577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37754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382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25581</xdr:rowOff>
    </xdr:from>
    <xdr:to>
      <xdr:col>74</xdr:col>
      <xdr:colOff>31750</xdr:colOff>
      <xdr:row>73</xdr:row>
      <xdr:rowOff>127181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137358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1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64770</xdr:rowOff>
    </xdr:from>
    <xdr:to>
      <xdr:col>65</xdr:col>
      <xdr:colOff>53975</xdr:colOff>
      <xdr:row>73</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93536</xdr:rowOff>
    </xdr:from>
    <xdr:to>
      <xdr:col>29</xdr:col>
      <xdr:colOff>127000</xdr:colOff>
      <xdr:row>16</xdr:row>
      <xdr:rowOff>140881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4361"/>
          <a:ext cx="647700" cy="47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140881</xdr:rowOff>
    </xdr:from>
    <xdr:to>
      <xdr:col>26</xdr:col>
      <xdr:colOff>50800</xdr:colOff>
      <xdr:row>17</xdr:row>
      <xdr:rowOff>15646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1706"/>
          <a:ext cx="6985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15646</xdr:rowOff>
    </xdr:from>
    <xdr:to>
      <xdr:col>22</xdr:col>
      <xdr:colOff>114300</xdr:colOff>
      <xdr:row>17</xdr:row>
      <xdr:rowOff>111696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7921"/>
          <a:ext cx="698500" cy="96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111696</xdr:rowOff>
    </xdr:from>
    <xdr:to>
      <xdr:col>18</xdr:col>
      <xdr:colOff>177800</xdr:colOff>
      <xdr:row>17</xdr:row>
      <xdr:rowOff>156972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3971"/>
          <a:ext cx="698500" cy="45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42736</xdr:rowOff>
    </xdr:from>
    <xdr:to>
      <xdr:col>29</xdr:col>
      <xdr:colOff>177800</xdr:colOff>
      <xdr:row>16</xdr:row>
      <xdr:rowOff>144336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59263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90081</xdr:rowOff>
    </xdr:from>
    <xdr:to>
      <xdr:col>26</xdr:col>
      <xdr:colOff>101600</xdr:colOff>
      <xdr:row>17</xdr:row>
      <xdr:rowOff>20231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30408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136296</xdr:rowOff>
    </xdr:from>
    <xdr:to>
      <xdr:col>22</xdr:col>
      <xdr:colOff>165100</xdr:colOff>
      <xdr:row>17</xdr:row>
      <xdr:rowOff>66446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7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76623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60896</xdr:rowOff>
    </xdr:from>
    <xdr:to>
      <xdr:col>19</xdr:col>
      <xdr:colOff>38100</xdr:colOff>
      <xdr:row>17</xdr:row>
      <xdr:rowOff>162496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106172</xdr:rowOff>
    </xdr:from>
    <xdr:to>
      <xdr:col>15</xdr:col>
      <xdr:colOff>101600</xdr:colOff>
      <xdr:row>18</xdr:row>
      <xdr:rowOff>36322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8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46499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3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22203</xdr:rowOff>
    </xdr:from>
    <xdr:to>
      <xdr:col>29</xdr:col>
      <xdr:colOff>127000</xdr:colOff>
      <xdr:row>36</xdr:row>
      <xdr:rowOff>52672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75453"/>
          <a:ext cx="647700" cy="30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52672</xdr:rowOff>
    </xdr:from>
    <xdr:to>
      <xdr:col>26</xdr:col>
      <xdr:colOff>50800</xdr:colOff>
      <xdr:row>36</xdr:row>
      <xdr:rowOff>121775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05922"/>
          <a:ext cx="698500" cy="69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121775</xdr:rowOff>
    </xdr:from>
    <xdr:to>
      <xdr:col>22</xdr:col>
      <xdr:colOff>114300</xdr:colOff>
      <xdr:row>37</xdr:row>
      <xdr:rowOff>126543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75025"/>
          <a:ext cx="698500" cy="17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36317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4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126543</xdr:rowOff>
    </xdr:from>
    <xdr:to>
      <xdr:col>18</xdr:col>
      <xdr:colOff>177800</xdr:colOff>
      <xdr:row>37</xdr:row>
      <xdr:rowOff>224057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51243"/>
          <a:ext cx="698500" cy="97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148560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5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143204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5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314303</xdr:rowOff>
    </xdr:from>
    <xdr:to>
      <xdr:col>29</xdr:col>
      <xdr:colOff>177800</xdr:colOff>
      <xdr:row>36</xdr:row>
      <xdr:rowOff>73003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286380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96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1872</xdr:rowOff>
    </xdr:from>
    <xdr:to>
      <xdr:col>26</xdr:col>
      <xdr:colOff>101600</xdr:colOff>
      <xdr:row>36</xdr:row>
      <xdr:rowOff>103472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55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88249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4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70975</xdr:rowOff>
    </xdr:from>
    <xdr:to>
      <xdr:col>22</xdr:col>
      <xdr:colOff>165100</xdr:colOff>
      <xdr:row>37</xdr:row>
      <xdr:rowOff>1125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2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157352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1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75743</xdr:rowOff>
    </xdr:from>
    <xdr:to>
      <xdr:col>19</xdr:col>
      <xdr:colOff>38100</xdr:colOff>
      <xdr:row>37</xdr:row>
      <xdr:rowOff>177343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0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162120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8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173257</xdr:rowOff>
    </xdr:from>
    <xdr:to>
      <xdr:col>15</xdr:col>
      <xdr:colOff>101600</xdr:colOff>
      <xdr:row>37</xdr:row>
      <xdr:rowOff>274857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9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259634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8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162598</xdr:rowOff>
    </xdr:from>
    <xdr:to>
      <xdr:col>24</xdr:col>
      <xdr:colOff>63500</xdr:colOff>
      <xdr:row>36</xdr:row>
      <xdr:rowOff>167780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4798"/>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167780</xdr:rowOff>
    </xdr:from>
    <xdr:to>
      <xdr:col>19</xdr:col>
      <xdr:colOff>177800</xdr:colOff>
      <xdr:row>37</xdr:row>
      <xdr:rowOff>31090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9980"/>
          <a:ext cx="889000" cy="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31090</xdr:rowOff>
    </xdr:from>
    <xdr:to>
      <xdr:col>15</xdr:col>
      <xdr:colOff>50800</xdr:colOff>
      <xdr:row>37</xdr:row>
      <xdr:rowOff>64249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4740"/>
          <a:ext cx="8890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64249</xdr:rowOff>
    </xdr:from>
    <xdr:to>
      <xdr:col>10</xdr:col>
      <xdr:colOff>114300</xdr:colOff>
      <xdr:row>38</xdr:row>
      <xdr:rowOff>37350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7899"/>
          <a:ext cx="889000" cy="14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111798</xdr:rowOff>
    </xdr:from>
    <xdr:to>
      <xdr:col>24</xdr:col>
      <xdr:colOff>114300</xdr:colOff>
      <xdr:row>37</xdr:row>
      <xdr:rowOff>41948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134675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116980</xdr:rowOff>
    </xdr:from>
    <xdr:to>
      <xdr:col>20</xdr:col>
      <xdr:colOff>38100</xdr:colOff>
      <xdr:row>37</xdr:row>
      <xdr:rowOff>47130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63657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151740</xdr:rowOff>
    </xdr:from>
    <xdr:to>
      <xdr:col>15</xdr:col>
      <xdr:colOff>101600</xdr:colOff>
      <xdr:row>37</xdr:row>
      <xdr:rowOff>81890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98417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13449</xdr:rowOff>
    </xdr:from>
    <xdr:to>
      <xdr:col>10</xdr:col>
      <xdr:colOff>165100</xdr:colOff>
      <xdr:row>37</xdr:row>
      <xdr:rowOff>115049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158001</xdr:rowOff>
    </xdr:from>
    <xdr:to>
      <xdr:col>6</xdr:col>
      <xdr:colOff>38100</xdr:colOff>
      <xdr:row>38</xdr:row>
      <xdr:rowOff>88151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104678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39459</xdr:rowOff>
    </xdr:from>
    <xdr:to>
      <xdr:col>24</xdr:col>
      <xdr:colOff>63500</xdr:colOff>
      <xdr:row>57</xdr:row>
      <xdr:rowOff>65454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12109"/>
          <a:ext cx="8382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65454</xdr:rowOff>
    </xdr:from>
    <xdr:to>
      <xdr:col>19</xdr:col>
      <xdr:colOff>177800</xdr:colOff>
      <xdr:row>57</xdr:row>
      <xdr:rowOff>113966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38104"/>
          <a:ext cx="8890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113966</xdr:rowOff>
    </xdr:from>
    <xdr:to>
      <xdr:col>15</xdr:col>
      <xdr:colOff>50800</xdr:colOff>
      <xdr:row>58</xdr:row>
      <xdr:rowOff>23506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86616"/>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152812</xdr:rowOff>
    </xdr:from>
    <xdr:to>
      <xdr:col>10</xdr:col>
      <xdr:colOff>114300</xdr:colOff>
      <xdr:row>58</xdr:row>
      <xdr:rowOff>23506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582562"/>
          <a:ext cx="889000" cy="38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160109</xdr:rowOff>
    </xdr:from>
    <xdr:to>
      <xdr:col>24</xdr:col>
      <xdr:colOff>114300</xdr:colOff>
      <xdr:row>57</xdr:row>
      <xdr:rowOff>90259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138536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3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14654</xdr:rowOff>
    </xdr:from>
    <xdr:to>
      <xdr:col>20</xdr:col>
      <xdr:colOff>38100</xdr:colOff>
      <xdr:row>57</xdr:row>
      <xdr:rowOff>116254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107381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63166</xdr:rowOff>
    </xdr:from>
    <xdr:to>
      <xdr:col>15</xdr:col>
      <xdr:colOff>101600</xdr:colOff>
      <xdr:row>57</xdr:row>
      <xdr:rowOff>164766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155893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144156</xdr:rowOff>
    </xdr:from>
    <xdr:to>
      <xdr:col>10</xdr:col>
      <xdr:colOff>165100</xdr:colOff>
      <xdr:row>58</xdr:row>
      <xdr:rowOff>74306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65433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0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102012</xdr:rowOff>
    </xdr:from>
    <xdr:to>
      <xdr:col>6</xdr:col>
      <xdr:colOff>38100</xdr:colOff>
      <xdr:row>56</xdr:row>
      <xdr:rowOff>32162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48689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93249</xdr:rowOff>
    </xdr:from>
    <xdr:to>
      <xdr:col>24</xdr:col>
      <xdr:colOff>63500</xdr:colOff>
      <xdr:row>77</xdr:row>
      <xdr:rowOff>115788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4899"/>
          <a:ext cx="8382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115788</xdr:rowOff>
    </xdr:from>
    <xdr:to>
      <xdr:col>19</xdr:col>
      <xdr:colOff>177800</xdr:colOff>
      <xdr:row>77</xdr:row>
      <xdr:rowOff>126853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7438"/>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126853</xdr:rowOff>
    </xdr:from>
    <xdr:to>
      <xdr:col>15</xdr:col>
      <xdr:colOff>50800</xdr:colOff>
      <xdr:row>77</xdr:row>
      <xdr:rowOff>130008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28503"/>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130008</xdr:rowOff>
    </xdr:from>
    <xdr:to>
      <xdr:col>10</xdr:col>
      <xdr:colOff>114300</xdr:colOff>
      <xdr:row>77</xdr:row>
      <xdr:rowOff>135494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3165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42449</xdr:rowOff>
    </xdr:from>
    <xdr:to>
      <xdr:col>24</xdr:col>
      <xdr:colOff>114300</xdr:colOff>
      <xdr:row>77</xdr:row>
      <xdr:rowOff>144049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20876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64988</xdr:rowOff>
    </xdr:from>
    <xdr:to>
      <xdr:col>20</xdr:col>
      <xdr:colOff>38100</xdr:colOff>
      <xdr:row>77</xdr:row>
      <xdr:rowOff>166588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157715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76053</xdr:rowOff>
    </xdr:from>
    <xdr:to>
      <xdr:col>15</xdr:col>
      <xdr:colOff>101600</xdr:colOff>
      <xdr:row>78</xdr:row>
      <xdr:rowOff>6203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168780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79208</xdr:rowOff>
    </xdr:from>
    <xdr:to>
      <xdr:col>10</xdr:col>
      <xdr:colOff>165100</xdr:colOff>
      <xdr:row>78</xdr:row>
      <xdr:rowOff>9358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84694</xdr:rowOff>
    </xdr:from>
    <xdr:to>
      <xdr:col>6</xdr:col>
      <xdr:colOff>38100</xdr:colOff>
      <xdr:row>78</xdr:row>
      <xdr:rowOff>14844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5971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78360</xdr:rowOff>
    </xdr:from>
    <xdr:to>
      <xdr:col>24</xdr:col>
      <xdr:colOff>63500</xdr:colOff>
      <xdr:row>95</xdr:row>
      <xdr:rowOff>85141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94660"/>
          <a:ext cx="838200" cy="17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103733</xdr:rowOff>
    </xdr:from>
    <xdr:to>
      <xdr:col>19</xdr:col>
      <xdr:colOff>177800</xdr:colOff>
      <xdr:row>95</xdr:row>
      <xdr:rowOff>85141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20033"/>
          <a:ext cx="889000" cy="15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103733</xdr:rowOff>
    </xdr:from>
    <xdr:to>
      <xdr:col>15</xdr:col>
      <xdr:colOff>50800</xdr:colOff>
      <xdr:row>96</xdr:row>
      <xdr:rowOff>63316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20033"/>
          <a:ext cx="889000" cy="30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58351</xdr:rowOff>
    </xdr:from>
    <xdr:to>
      <xdr:col>10</xdr:col>
      <xdr:colOff>114300</xdr:colOff>
      <xdr:row>96</xdr:row>
      <xdr:rowOff>63316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517551"/>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27560</xdr:rowOff>
    </xdr:from>
    <xdr:to>
      <xdr:col>24</xdr:col>
      <xdr:colOff>114300</xdr:colOff>
      <xdr:row>94</xdr:row>
      <xdr:rowOff>129160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50437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34341</xdr:rowOff>
    </xdr:from>
    <xdr:to>
      <xdr:col>20</xdr:col>
      <xdr:colOff>38100</xdr:colOff>
      <xdr:row>95</xdr:row>
      <xdr:rowOff>135941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152468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9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52933</xdr:rowOff>
    </xdr:from>
    <xdr:to>
      <xdr:col>15</xdr:col>
      <xdr:colOff>101600</xdr:colOff>
      <xdr:row>94</xdr:row>
      <xdr:rowOff>154533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6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171060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12516</xdr:rowOff>
    </xdr:from>
    <xdr:to>
      <xdr:col>10</xdr:col>
      <xdr:colOff>165100</xdr:colOff>
      <xdr:row>96</xdr:row>
      <xdr:rowOff>114116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130643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4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7551</xdr:rowOff>
    </xdr:from>
    <xdr:to>
      <xdr:col>6</xdr:col>
      <xdr:colOff>38100</xdr:colOff>
      <xdr:row>96</xdr:row>
      <xdr:rowOff>109151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125678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4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166682</xdr:rowOff>
    </xdr:from>
    <xdr:to>
      <xdr:col>55</xdr:col>
      <xdr:colOff>0</xdr:colOff>
      <xdr:row>34</xdr:row>
      <xdr:rowOff>4491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824532"/>
          <a:ext cx="8382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38889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3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158194</xdr:rowOff>
    </xdr:from>
    <xdr:to>
      <xdr:col>50</xdr:col>
      <xdr:colOff>114300</xdr:colOff>
      <xdr:row>33</xdr:row>
      <xdr:rowOff>166682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816044"/>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156321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150322</xdr:rowOff>
    </xdr:from>
    <xdr:to>
      <xdr:col>45</xdr:col>
      <xdr:colOff>177800</xdr:colOff>
      <xdr:row>33</xdr:row>
      <xdr:rowOff>158194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22372"/>
          <a:ext cx="889000" cy="69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150322</xdr:rowOff>
    </xdr:from>
    <xdr:to>
      <xdr:col>41</xdr:col>
      <xdr:colOff>50800</xdr:colOff>
      <xdr:row>35</xdr:row>
      <xdr:rowOff>55019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22372"/>
          <a:ext cx="889000" cy="93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125141</xdr:rowOff>
    </xdr:from>
    <xdr:to>
      <xdr:col>55</xdr:col>
      <xdr:colOff>50800</xdr:colOff>
      <xdr:row>34</xdr:row>
      <xdr:rowOff>55291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148018</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3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115882</xdr:rowOff>
    </xdr:from>
    <xdr:to>
      <xdr:col>50</xdr:col>
      <xdr:colOff>165100</xdr:colOff>
      <xdr:row>34</xdr:row>
      <xdr:rowOff>46032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7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62559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5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107394</xdr:rowOff>
    </xdr:from>
    <xdr:to>
      <xdr:col>46</xdr:col>
      <xdr:colOff>38100</xdr:colOff>
      <xdr:row>34</xdr:row>
      <xdr:rowOff>37544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7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54071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54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99522</xdr:rowOff>
    </xdr:from>
    <xdr:to>
      <xdr:col>41</xdr:col>
      <xdr:colOff>101600</xdr:colOff>
      <xdr:row>30</xdr:row>
      <xdr:rowOff>29672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0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46199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4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4219</xdr:rowOff>
    </xdr:from>
    <xdr:to>
      <xdr:col>36</xdr:col>
      <xdr:colOff>165100</xdr:colOff>
      <xdr:row>35</xdr:row>
      <xdr:rowOff>105819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122346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78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3873</xdr:rowOff>
    </xdr:from>
    <xdr:to>
      <xdr:col>55</xdr:col>
      <xdr:colOff>0</xdr:colOff>
      <xdr:row>55</xdr:row>
      <xdr:rowOff>96358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33623"/>
          <a:ext cx="838200" cy="9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3873</xdr:rowOff>
    </xdr:from>
    <xdr:to>
      <xdr:col>50</xdr:col>
      <xdr:colOff>114300</xdr:colOff>
      <xdr:row>55</xdr:row>
      <xdr:rowOff>130183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33623"/>
          <a:ext cx="889000" cy="12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130183</xdr:rowOff>
    </xdr:from>
    <xdr:to>
      <xdr:col>45</xdr:col>
      <xdr:colOff>177800</xdr:colOff>
      <xdr:row>56</xdr:row>
      <xdr:rowOff>51750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59933"/>
          <a:ext cx="889000" cy="9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141704</xdr:rowOff>
    </xdr:from>
    <xdr:to>
      <xdr:col>41</xdr:col>
      <xdr:colOff>50800</xdr:colOff>
      <xdr:row>56</xdr:row>
      <xdr:rowOff>51750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71454"/>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45558</xdr:rowOff>
    </xdr:from>
    <xdr:to>
      <xdr:col>55</xdr:col>
      <xdr:colOff>50800</xdr:colOff>
      <xdr:row>55</xdr:row>
      <xdr:rowOff>147158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68435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2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124523</xdr:rowOff>
    </xdr:from>
    <xdr:to>
      <xdr:col>50</xdr:col>
      <xdr:colOff>165100</xdr:colOff>
      <xdr:row>55</xdr:row>
      <xdr:rowOff>54673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8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71200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79383</xdr:rowOff>
    </xdr:from>
    <xdr:to>
      <xdr:col>46</xdr:col>
      <xdr:colOff>38100</xdr:colOff>
      <xdr:row>56</xdr:row>
      <xdr:rowOff>9533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26060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8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950</xdr:rowOff>
    </xdr:from>
    <xdr:to>
      <xdr:col>41</xdr:col>
      <xdr:colOff>101600</xdr:colOff>
      <xdr:row>56</xdr:row>
      <xdr:rowOff>102550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0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93677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90904</xdr:rowOff>
    </xdr:from>
    <xdr:to>
      <xdr:col>36</xdr:col>
      <xdr:colOff>165100</xdr:colOff>
      <xdr:row>56</xdr:row>
      <xdr:rowOff>21054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2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37581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9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95199</xdr:rowOff>
    </xdr:from>
    <xdr:to>
      <xdr:col>55</xdr:col>
      <xdr:colOff>0</xdr:colOff>
      <xdr:row>77</xdr:row>
      <xdr:rowOff>16714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125399"/>
          <a:ext cx="838200" cy="9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95199</xdr:rowOff>
    </xdr:from>
    <xdr:to>
      <xdr:col>50</xdr:col>
      <xdr:colOff>114300</xdr:colOff>
      <xdr:row>78</xdr:row>
      <xdr:rowOff>63785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125399"/>
          <a:ext cx="889000" cy="31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112265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14294</xdr:rowOff>
    </xdr:from>
    <xdr:to>
      <xdr:col>45</xdr:col>
      <xdr:colOff>177800</xdr:colOff>
      <xdr:row>78</xdr:row>
      <xdr:rowOff>63785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87394"/>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36601</xdr:rowOff>
    </xdr:from>
    <xdr:to>
      <xdr:col>41</xdr:col>
      <xdr:colOff>50800</xdr:colOff>
      <xdr:row>78</xdr:row>
      <xdr:rowOff>14294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66801"/>
          <a:ext cx="889000" cy="32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137364</xdr:rowOff>
    </xdr:from>
    <xdr:to>
      <xdr:col>55</xdr:col>
      <xdr:colOff>50800</xdr:colOff>
      <xdr:row>77</xdr:row>
      <xdr:rowOff>67514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160241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44399</xdr:rowOff>
    </xdr:from>
    <xdr:to>
      <xdr:col>50</xdr:col>
      <xdr:colOff>165100</xdr:colOff>
      <xdr:row>76</xdr:row>
      <xdr:rowOff>145999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162526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12985</xdr:rowOff>
    </xdr:from>
    <xdr:to>
      <xdr:col>46</xdr:col>
      <xdr:colOff>38100</xdr:colOff>
      <xdr:row>78</xdr:row>
      <xdr:rowOff>114585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105712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7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134944</xdr:rowOff>
    </xdr:from>
    <xdr:to>
      <xdr:col>41</xdr:col>
      <xdr:colOff>101600</xdr:colOff>
      <xdr:row>78</xdr:row>
      <xdr:rowOff>65094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56221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2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157251</xdr:rowOff>
    </xdr:from>
    <xdr:to>
      <xdr:col>36</xdr:col>
      <xdr:colOff>165100</xdr:colOff>
      <xdr:row>76</xdr:row>
      <xdr:rowOff>87401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103929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79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21851</xdr:rowOff>
    </xdr:from>
    <xdr:to>
      <xdr:col>55</xdr:col>
      <xdr:colOff>0</xdr:colOff>
      <xdr:row>96</xdr:row>
      <xdr:rowOff>84325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81051"/>
          <a:ext cx="838200" cy="6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151022</xdr:rowOff>
    </xdr:from>
    <xdr:to>
      <xdr:col>50</xdr:col>
      <xdr:colOff>114300</xdr:colOff>
      <xdr:row>96</xdr:row>
      <xdr:rowOff>21851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38772"/>
          <a:ext cx="889000" cy="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151022</xdr:rowOff>
    </xdr:from>
    <xdr:to>
      <xdr:col>45</xdr:col>
      <xdr:colOff>177800</xdr:colOff>
      <xdr:row>96</xdr:row>
      <xdr:rowOff>131285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38772"/>
          <a:ext cx="889000" cy="15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131285</xdr:rowOff>
    </xdr:from>
    <xdr:to>
      <xdr:col>41</xdr:col>
      <xdr:colOff>50800</xdr:colOff>
      <xdr:row>97</xdr:row>
      <xdr:rowOff>119126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90485"/>
          <a:ext cx="889000" cy="15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70945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33525</xdr:rowOff>
    </xdr:from>
    <xdr:to>
      <xdr:col>55</xdr:col>
      <xdr:colOff>50800</xdr:colOff>
      <xdr:row>96</xdr:row>
      <xdr:rowOff>135125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11952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7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142501</xdr:rowOff>
    </xdr:from>
    <xdr:to>
      <xdr:col>50</xdr:col>
      <xdr:colOff>165100</xdr:colOff>
      <xdr:row>96</xdr:row>
      <xdr:rowOff>72651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3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89178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100222</xdr:rowOff>
    </xdr:from>
    <xdr:to>
      <xdr:col>46</xdr:col>
      <xdr:colOff>38100</xdr:colOff>
      <xdr:row>96</xdr:row>
      <xdr:rowOff>30372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46899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80485</xdr:rowOff>
    </xdr:from>
    <xdr:to>
      <xdr:col>41</xdr:col>
      <xdr:colOff>101600</xdr:colOff>
      <xdr:row>97</xdr:row>
      <xdr:rowOff>10635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27162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68326</xdr:rowOff>
    </xdr:from>
    <xdr:to>
      <xdr:col>36</xdr:col>
      <xdr:colOff>165100</xdr:colOff>
      <xdr:row>97</xdr:row>
      <xdr:rowOff>169926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161053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144215</xdr:rowOff>
    </xdr:from>
    <xdr:to>
      <xdr:col>85</xdr:col>
      <xdr:colOff>127000</xdr:colOff>
      <xdr:row>38</xdr:row>
      <xdr:rowOff>92590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144965"/>
          <a:ext cx="838200" cy="4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63710</xdr:rowOff>
    </xdr:from>
    <xdr:to>
      <xdr:col>81</xdr:col>
      <xdr:colOff>50800</xdr:colOff>
      <xdr:row>35</xdr:row>
      <xdr:rowOff>144215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064460"/>
          <a:ext cx="8890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131089</xdr:rowOff>
    </xdr:from>
    <xdr:to>
      <xdr:col>76</xdr:col>
      <xdr:colOff>114300</xdr:colOff>
      <xdr:row>35</xdr:row>
      <xdr:rowOff>63710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5788939"/>
          <a:ext cx="889000" cy="27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131089</xdr:rowOff>
    </xdr:from>
    <xdr:to>
      <xdr:col>71</xdr:col>
      <xdr:colOff>177800</xdr:colOff>
      <xdr:row>34</xdr:row>
      <xdr:rowOff>8465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5788939"/>
          <a:ext cx="889000" cy="4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109408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41790</xdr:rowOff>
    </xdr:from>
    <xdr:to>
      <xdr:col>85</xdr:col>
      <xdr:colOff>177800</xdr:colOff>
      <xdr:row>38</xdr:row>
      <xdr:rowOff>143390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1166</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93415</xdr:rowOff>
    </xdr:from>
    <xdr:to>
      <xdr:col>81</xdr:col>
      <xdr:colOff>101600</xdr:colOff>
      <xdr:row>36</xdr:row>
      <xdr:rowOff>23565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0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40092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86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12910</xdr:rowOff>
    </xdr:from>
    <xdr:to>
      <xdr:col>76</xdr:col>
      <xdr:colOff>165100</xdr:colOff>
      <xdr:row>35</xdr:row>
      <xdr:rowOff>114510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0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131037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7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80289</xdr:rowOff>
    </xdr:from>
    <xdr:to>
      <xdr:col>72</xdr:col>
      <xdr:colOff>38100</xdr:colOff>
      <xdr:row>34</xdr:row>
      <xdr:rowOff>10439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7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26966</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51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129115</xdr:rowOff>
    </xdr:from>
    <xdr:to>
      <xdr:col>67</xdr:col>
      <xdr:colOff>101600</xdr:colOff>
      <xdr:row>34</xdr:row>
      <xdr:rowOff>59265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78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75792</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56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27767</xdr:rowOff>
    </xdr:from>
    <xdr:to>
      <xdr:col>85</xdr:col>
      <xdr:colOff>127000</xdr:colOff>
      <xdr:row>73</xdr:row>
      <xdr:rowOff>97458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543617"/>
          <a:ext cx="8382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97458</xdr:rowOff>
    </xdr:from>
    <xdr:to>
      <xdr:col>81</xdr:col>
      <xdr:colOff>50800</xdr:colOff>
      <xdr:row>73</xdr:row>
      <xdr:rowOff>167736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613308"/>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167736</xdr:rowOff>
    </xdr:from>
    <xdr:to>
      <xdr:col>76</xdr:col>
      <xdr:colOff>114300</xdr:colOff>
      <xdr:row>75</xdr:row>
      <xdr:rowOff>44896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683586"/>
          <a:ext cx="889000" cy="22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44896</xdr:rowOff>
    </xdr:from>
    <xdr:to>
      <xdr:col>71</xdr:col>
      <xdr:colOff>177800</xdr:colOff>
      <xdr:row>75</xdr:row>
      <xdr:rowOff>135258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03646"/>
          <a:ext cx="889000" cy="9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148417</xdr:rowOff>
    </xdr:from>
    <xdr:to>
      <xdr:col>85</xdr:col>
      <xdr:colOff>177800</xdr:colOff>
      <xdr:row>73</xdr:row>
      <xdr:rowOff>78567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4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171294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3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46658</xdr:rowOff>
    </xdr:from>
    <xdr:to>
      <xdr:col>81</xdr:col>
      <xdr:colOff>101600</xdr:colOff>
      <xdr:row>73</xdr:row>
      <xdr:rowOff>148258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5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164785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3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116936</xdr:rowOff>
    </xdr:from>
    <xdr:to>
      <xdr:col>76</xdr:col>
      <xdr:colOff>165100</xdr:colOff>
      <xdr:row>74</xdr:row>
      <xdr:rowOff>47086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6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63613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4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165546</xdr:rowOff>
    </xdr:from>
    <xdr:to>
      <xdr:col>72</xdr:col>
      <xdr:colOff>38100</xdr:colOff>
      <xdr:row>75</xdr:row>
      <xdr:rowOff>95696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112223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62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84458</xdr:rowOff>
    </xdr:from>
    <xdr:to>
      <xdr:col>67</xdr:col>
      <xdr:colOff>101600</xdr:colOff>
      <xdr:row>76</xdr:row>
      <xdr:rowOff>14608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31135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7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51105</xdr:rowOff>
    </xdr:from>
    <xdr:to>
      <xdr:col>85</xdr:col>
      <xdr:colOff>127000</xdr:colOff>
      <xdr:row>98</xdr:row>
      <xdr:rowOff>85649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81755"/>
          <a:ext cx="838200" cy="2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21628</xdr:rowOff>
    </xdr:from>
    <xdr:to>
      <xdr:col>81</xdr:col>
      <xdr:colOff>50800</xdr:colOff>
      <xdr:row>97</xdr:row>
      <xdr:rowOff>51105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480828"/>
          <a:ext cx="889000" cy="2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21628</xdr:rowOff>
    </xdr:from>
    <xdr:to>
      <xdr:col>76</xdr:col>
      <xdr:colOff>114300</xdr:colOff>
      <xdr:row>97</xdr:row>
      <xdr:rowOff>55931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80828"/>
          <a:ext cx="889000" cy="20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55931</xdr:rowOff>
    </xdr:from>
    <xdr:to>
      <xdr:col>71</xdr:col>
      <xdr:colOff>177800</xdr:colOff>
      <xdr:row>98</xdr:row>
      <xdr:rowOff>142367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86581"/>
          <a:ext cx="889000" cy="2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34849</xdr:rowOff>
    </xdr:from>
    <xdr:to>
      <xdr:col>85</xdr:col>
      <xdr:colOff>177800</xdr:colOff>
      <xdr:row>98</xdr:row>
      <xdr:rowOff>136449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121226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305</xdr:rowOff>
    </xdr:from>
    <xdr:to>
      <xdr:col>81</xdr:col>
      <xdr:colOff>101600</xdr:colOff>
      <xdr:row>97</xdr:row>
      <xdr:rowOff>101905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93032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2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142278</xdr:rowOff>
    </xdr:from>
    <xdr:to>
      <xdr:col>76</xdr:col>
      <xdr:colOff>165100</xdr:colOff>
      <xdr:row>96</xdr:row>
      <xdr:rowOff>72428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88955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20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5131</xdr:rowOff>
    </xdr:from>
    <xdr:to>
      <xdr:col>72</xdr:col>
      <xdr:colOff>38100</xdr:colOff>
      <xdr:row>97</xdr:row>
      <xdr:rowOff>106731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123258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91567</xdr:rowOff>
    </xdr:from>
    <xdr:to>
      <xdr:col>67</xdr:col>
      <xdr:colOff>101600</xdr:colOff>
      <xdr:row>99</xdr:row>
      <xdr:rowOff>21717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12844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8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163109</xdr:rowOff>
    </xdr:from>
    <xdr:to>
      <xdr:col>116</xdr:col>
      <xdr:colOff>63500</xdr:colOff>
      <xdr:row>36</xdr:row>
      <xdr:rowOff>171430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335309"/>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171430</xdr:rowOff>
    </xdr:from>
    <xdr:to>
      <xdr:col>111</xdr:col>
      <xdr:colOff>177800</xdr:colOff>
      <xdr:row>37</xdr:row>
      <xdr:rowOff>32121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343630"/>
          <a:ext cx="889000" cy="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32121</xdr:rowOff>
    </xdr:from>
    <xdr:to>
      <xdr:col>107</xdr:col>
      <xdr:colOff>50800</xdr:colOff>
      <xdr:row>37</xdr:row>
      <xdr:rowOff>52329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375771"/>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52329</xdr:rowOff>
    </xdr:from>
    <xdr:to>
      <xdr:col>102</xdr:col>
      <xdr:colOff>114300</xdr:colOff>
      <xdr:row>38</xdr:row>
      <xdr:rowOff>126853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395979"/>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112309</xdr:rowOff>
    </xdr:from>
    <xdr:to>
      <xdr:col>116</xdr:col>
      <xdr:colOff>114300</xdr:colOff>
      <xdr:row>37</xdr:row>
      <xdr:rowOff>42459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135186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13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120630</xdr:rowOff>
    </xdr:from>
    <xdr:to>
      <xdr:col>112</xdr:col>
      <xdr:colOff>38100</xdr:colOff>
      <xdr:row>37</xdr:row>
      <xdr:rowOff>50780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67307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06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152771</xdr:rowOff>
    </xdr:from>
    <xdr:to>
      <xdr:col>107</xdr:col>
      <xdr:colOff>101600</xdr:colOff>
      <xdr:row>37</xdr:row>
      <xdr:rowOff>82921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3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99448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0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1529</xdr:rowOff>
    </xdr:from>
    <xdr:to>
      <xdr:col>102</xdr:col>
      <xdr:colOff>165100</xdr:colOff>
      <xdr:row>37</xdr:row>
      <xdr:rowOff>103129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119656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2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76053</xdr:rowOff>
    </xdr:from>
    <xdr:to>
      <xdr:col>98</xdr:col>
      <xdr:colOff>38100</xdr:colOff>
      <xdr:row>39</xdr:row>
      <xdr:rowOff>6203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168780</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8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32303</xdr:rowOff>
    </xdr:from>
    <xdr:to>
      <xdr:col>116</xdr:col>
      <xdr:colOff>63500</xdr:colOff>
      <xdr:row>57</xdr:row>
      <xdr:rowOff>84790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04953"/>
          <a:ext cx="838200" cy="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84790</xdr:rowOff>
    </xdr:from>
    <xdr:to>
      <xdr:col>111</xdr:col>
      <xdr:colOff>177800</xdr:colOff>
      <xdr:row>57</xdr:row>
      <xdr:rowOff>89088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5744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89088</xdr:rowOff>
    </xdr:from>
    <xdr:to>
      <xdr:col>107</xdr:col>
      <xdr:colOff>50800</xdr:colOff>
      <xdr:row>57</xdr:row>
      <xdr:rowOff>93980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861738"/>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93980</xdr:rowOff>
    </xdr:from>
    <xdr:to>
      <xdr:col>102</xdr:col>
      <xdr:colOff>114300</xdr:colOff>
      <xdr:row>57</xdr:row>
      <xdr:rowOff>97958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866630"/>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152953</xdr:rowOff>
    </xdr:from>
    <xdr:to>
      <xdr:col>116</xdr:col>
      <xdr:colOff>114300</xdr:colOff>
      <xdr:row>57</xdr:row>
      <xdr:rowOff>83103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131380</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3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33990</xdr:rowOff>
    </xdr:from>
    <xdr:to>
      <xdr:col>112</xdr:col>
      <xdr:colOff>38100</xdr:colOff>
      <xdr:row>57</xdr:row>
      <xdr:rowOff>135590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126717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89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38288</xdr:rowOff>
    </xdr:from>
    <xdr:to>
      <xdr:col>107</xdr:col>
      <xdr:colOff>101600</xdr:colOff>
      <xdr:row>57</xdr:row>
      <xdr:rowOff>139888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131015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90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43180</xdr:rowOff>
    </xdr:from>
    <xdr:to>
      <xdr:col>102</xdr:col>
      <xdr:colOff>165100</xdr:colOff>
      <xdr:row>57</xdr:row>
      <xdr:rowOff>144780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47158</xdr:rowOff>
    </xdr:from>
    <xdr:to>
      <xdr:col>98</xdr:col>
      <xdr:colOff>38100</xdr:colOff>
      <xdr:row>57</xdr:row>
      <xdr:rowOff>148758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139885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91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136995</xdr:rowOff>
    </xdr:from>
    <xdr:to>
      <xdr:col>116</xdr:col>
      <xdr:colOff>63500</xdr:colOff>
      <xdr:row>73</xdr:row>
      <xdr:rowOff>20562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481395"/>
          <a:ext cx="8382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20562</xdr:rowOff>
    </xdr:from>
    <xdr:to>
      <xdr:col>111</xdr:col>
      <xdr:colOff>177800</xdr:colOff>
      <xdr:row>73</xdr:row>
      <xdr:rowOff>65024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536412"/>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65024</xdr:rowOff>
    </xdr:from>
    <xdr:to>
      <xdr:col>107</xdr:col>
      <xdr:colOff>50800</xdr:colOff>
      <xdr:row>73</xdr:row>
      <xdr:rowOff>111011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580874"/>
          <a:ext cx="8890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139129</xdr:rowOff>
    </xdr:from>
    <xdr:to>
      <xdr:col>102</xdr:col>
      <xdr:colOff>114300</xdr:colOff>
      <xdr:row>73</xdr:row>
      <xdr:rowOff>111011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140629"/>
          <a:ext cx="889000" cy="48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86195</xdr:rowOff>
    </xdr:from>
    <xdr:to>
      <xdr:col>116</xdr:col>
      <xdr:colOff>114300</xdr:colOff>
      <xdr:row>73</xdr:row>
      <xdr:rowOff>16345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109072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28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141212</xdr:rowOff>
    </xdr:from>
    <xdr:to>
      <xdr:col>112</xdr:col>
      <xdr:colOff>38100</xdr:colOff>
      <xdr:row>73</xdr:row>
      <xdr:rowOff>71362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4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87889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26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14224</xdr:rowOff>
    </xdr:from>
    <xdr:to>
      <xdr:col>107</xdr:col>
      <xdr:colOff>101600</xdr:colOff>
      <xdr:row>73</xdr:row>
      <xdr:rowOff>115824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132351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60211</xdr:rowOff>
    </xdr:from>
    <xdr:to>
      <xdr:col>102</xdr:col>
      <xdr:colOff>165100</xdr:colOff>
      <xdr:row>73</xdr:row>
      <xdr:rowOff>161811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5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35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88329</xdr:rowOff>
    </xdr:from>
    <xdr:to>
      <xdr:col>98</xdr:col>
      <xdr:colOff>38100</xdr:colOff>
      <xdr:row>71</xdr:row>
      <xdr:rowOff>18479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0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35006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186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678,411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117,744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年度と比較すると、養魚配合飼料価格高騰対策支援事業補助金など、物価高騰対策に要する経費が減少したことで、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ている。しかし、依然として類似団体平均を大きく上回っているため、各種団体への補助金について、効率的・効果的な運用を図るため、統一的な基準に基づく客観的な審査を行い、整理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140,635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年度と比較すると、生活保護に要する経費が増加したことで、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16,373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円増加している。また、類似団体平均と比べると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円多い結果となった。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83,188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年度と比較すると、本庁舎整備事業の終了等により、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円減少している。また、類似団体平均と比べると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円多い結果となった。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口減少に歯止めがかからないことも相まって、自主財源の柱である市税は中長期的に減収傾向が続いていくことが想定されるため、引き続き、事業の優先度などについて十分検討を重ね、計画的な事業の実施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68,585
67,978
468.16
49,935,330
46,528,835
2,267,961
26,111,631
29,710,618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146558</xdr:rowOff>
    </xdr:from>
    <xdr:to>
      <xdr:col>24</xdr:col>
      <xdr:colOff>63500</xdr:colOff>
      <xdr:row>36</xdr:row>
      <xdr:rowOff>27305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7308"/>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27305</xdr:rowOff>
    </xdr:from>
    <xdr:to>
      <xdr:col>19</xdr:col>
      <xdr:colOff>177800</xdr:colOff>
      <xdr:row>36</xdr:row>
      <xdr:rowOff>77978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950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77978</xdr:rowOff>
    </xdr:from>
    <xdr:to>
      <xdr:col>15</xdr:col>
      <xdr:colOff>50800</xdr:colOff>
      <xdr:row>36</xdr:row>
      <xdr:rowOff>84455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017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34925</xdr:rowOff>
    </xdr:from>
    <xdr:to>
      <xdr:col>10</xdr:col>
      <xdr:colOff>114300</xdr:colOff>
      <xdr:row>36</xdr:row>
      <xdr:rowOff>84455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071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59199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95758</xdr:rowOff>
    </xdr:from>
    <xdr:to>
      <xdr:col>24</xdr:col>
      <xdr:colOff>114300</xdr:colOff>
      <xdr:row>36</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118635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147955</xdr:rowOff>
    </xdr:from>
    <xdr:to>
      <xdr:col>20</xdr:col>
      <xdr:colOff>38100</xdr:colOff>
      <xdr:row>36</xdr:row>
      <xdr:rowOff>78105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94632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27178</xdr:rowOff>
    </xdr:from>
    <xdr:to>
      <xdr:col>15</xdr:col>
      <xdr:colOff>101600</xdr:colOff>
      <xdr:row>36</xdr:row>
      <xdr:rowOff>128778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119905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33655</xdr:rowOff>
    </xdr:from>
    <xdr:to>
      <xdr:col>10</xdr:col>
      <xdr:colOff>165100</xdr:colOff>
      <xdr:row>36</xdr:row>
      <xdr:rowOff>135255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126382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155575</xdr:rowOff>
    </xdr:from>
    <xdr:to>
      <xdr:col>6</xdr:col>
      <xdr:colOff>38100</xdr:colOff>
      <xdr:row>36</xdr:row>
      <xdr:rowOff>85725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76852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82966</xdr:rowOff>
    </xdr:from>
    <xdr:to>
      <xdr:col>24</xdr:col>
      <xdr:colOff>63500</xdr:colOff>
      <xdr:row>56</xdr:row>
      <xdr:rowOff>162976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8416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82966</xdr:rowOff>
    </xdr:from>
    <xdr:to>
      <xdr:col>19</xdr:col>
      <xdr:colOff>177800</xdr:colOff>
      <xdr:row>56</xdr:row>
      <xdr:rowOff>91228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84166"/>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58922</xdr:rowOff>
    </xdr:from>
    <xdr:to>
      <xdr:col>15</xdr:col>
      <xdr:colOff>50800</xdr:colOff>
      <xdr:row>56</xdr:row>
      <xdr:rowOff>91228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17222"/>
          <a:ext cx="889000" cy="37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58922</xdr:rowOff>
    </xdr:from>
    <xdr:to>
      <xdr:col>10</xdr:col>
      <xdr:colOff>114300</xdr:colOff>
      <xdr:row>57</xdr:row>
      <xdr:rowOff>71975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17222"/>
          <a:ext cx="889000" cy="52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112176</xdr:rowOff>
    </xdr:from>
    <xdr:to>
      <xdr:col>24</xdr:col>
      <xdr:colOff>114300</xdr:colOff>
      <xdr:row>57</xdr:row>
      <xdr:rowOff>42326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90603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32166</xdr:rowOff>
    </xdr:from>
    <xdr:to>
      <xdr:col>20</xdr:col>
      <xdr:colOff>38100</xdr:colOff>
      <xdr:row>56</xdr:row>
      <xdr:rowOff>133766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124893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40428</xdr:rowOff>
    </xdr:from>
    <xdr:to>
      <xdr:col>15</xdr:col>
      <xdr:colOff>101600</xdr:colOff>
      <xdr:row>56</xdr:row>
      <xdr:rowOff>142028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133155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8122</xdr:rowOff>
    </xdr:from>
    <xdr:to>
      <xdr:col>10</xdr:col>
      <xdr:colOff>165100</xdr:colOff>
      <xdr:row>54</xdr:row>
      <xdr:rowOff>109722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100849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5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21175</xdr:rowOff>
    </xdr:from>
    <xdr:to>
      <xdr:col>6</xdr:col>
      <xdr:colOff>38100</xdr:colOff>
      <xdr:row>57</xdr:row>
      <xdr:rowOff>122775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113902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36112</xdr:rowOff>
    </xdr:from>
    <xdr:to>
      <xdr:col>24</xdr:col>
      <xdr:colOff>63500</xdr:colOff>
      <xdr:row>72</xdr:row>
      <xdr:rowOff>127552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09062"/>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127552</xdr:rowOff>
    </xdr:from>
    <xdr:to>
      <xdr:col>19</xdr:col>
      <xdr:colOff>177800</xdr:colOff>
      <xdr:row>72</xdr:row>
      <xdr:rowOff>130328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471952"/>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130328</xdr:rowOff>
    </xdr:from>
    <xdr:to>
      <xdr:col>15</xdr:col>
      <xdr:colOff>50800</xdr:colOff>
      <xdr:row>75</xdr:row>
      <xdr:rowOff>112154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474728"/>
          <a:ext cx="889000" cy="49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112154</xdr:rowOff>
    </xdr:from>
    <xdr:to>
      <xdr:col>10</xdr:col>
      <xdr:colOff>114300</xdr:colOff>
      <xdr:row>75</xdr:row>
      <xdr:rowOff>116725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090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156762</xdr:rowOff>
    </xdr:from>
    <xdr:to>
      <xdr:col>24</xdr:col>
      <xdr:colOff>114300</xdr:colOff>
      <xdr:row>71</xdr:row>
      <xdr:rowOff>86912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5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8189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0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76752</xdr:rowOff>
    </xdr:from>
    <xdr:to>
      <xdr:col>20</xdr:col>
      <xdr:colOff>38100</xdr:colOff>
      <xdr:row>73</xdr:row>
      <xdr:rowOff>6902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23429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79528</xdr:rowOff>
    </xdr:from>
    <xdr:to>
      <xdr:col>15</xdr:col>
      <xdr:colOff>101600</xdr:colOff>
      <xdr:row>73</xdr:row>
      <xdr:rowOff>9678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26205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9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61354</xdr:rowOff>
    </xdr:from>
    <xdr:to>
      <xdr:col>10</xdr:col>
      <xdr:colOff>165100</xdr:colOff>
      <xdr:row>75</xdr:row>
      <xdr:rowOff>162954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8031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65925</xdr:rowOff>
    </xdr:from>
    <xdr:to>
      <xdr:col>6</xdr:col>
      <xdr:colOff>38100</xdr:colOff>
      <xdr:row>75</xdr:row>
      <xdr:rowOff>167525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9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105277</xdr:rowOff>
    </xdr:from>
    <xdr:to>
      <xdr:col>24</xdr:col>
      <xdr:colOff>63500</xdr:colOff>
      <xdr:row>94</xdr:row>
      <xdr:rowOff>107525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21577"/>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48222</xdr:rowOff>
    </xdr:from>
    <xdr:to>
      <xdr:col>19</xdr:col>
      <xdr:colOff>177800</xdr:colOff>
      <xdr:row>94</xdr:row>
      <xdr:rowOff>105277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164522"/>
          <a:ext cx="889000" cy="5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48222</xdr:rowOff>
    </xdr:from>
    <xdr:to>
      <xdr:col>15</xdr:col>
      <xdr:colOff>50800</xdr:colOff>
      <xdr:row>96</xdr:row>
      <xdr:rowOff>60489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64522"/>
          <a:ext cx="889000" cy="35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164846</xdr:rowOff>
    </xdr:from>
    <xdr:to>
      <xdr:col>10</xdr:col>
      <xdr:colOff>114300</xdr:colOff>
      <xdr:row>96</xdr:row>
      <xdr:rowOff>60489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109696"/>
          <a:ext cx="889000" cy="40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56725</xdr:rowOff>
    </xdr:from>
    <xdr:to>
      <xdr:col>24</xdr:col>
      <xdr:colOff>114300</xdr:colOff>
      <xdr:row>94</xdr:row>
      <xdr:rowOff>158325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79602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54477</xdr:rowOff>
    </xdr:from>
    <xdr:to>
      <xdr:col>20</xdr:col>
      <xdr:colOff>38100</xdr:colOff>
      <xdr:row>94</xdr:row>
      <xdr:rowOff>156077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1154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168872</xdr:rowOff>
    </xdr:from>
    <xdr:to>
      <xdr:col>15</xdr:col>
      <xdr:colOff>101600</xdr:colOff>
      <xdr:row>94</xdr:row>
      <xdr:rowOff>99022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115549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9689</xdr:rowOff>
    </xdr:from>
    <xdr:to>
      <xdr:col>10</xdr:col>
      <xdr:colOff>165100</xdr:colOff>
      <xdr:row>96</xdr:row>
      <xdr:rowOff>111289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6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127816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4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114046</xdr:rowOff>
    </xdr:from>
    <xdr:to>
      <xdr:col>6</xdr:col>
      <xdr:colOff>38100</xdr:colOff>
      <xdr:row>94</xdr:row>
      <xdr:rowOff>44196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60723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123317</xdr:rowOff>
    </xdr:from>
    <xdr:to>
      <xdr:col>55</xdr:col>
      <xdr:colOff>0</xdr:colOff>
      <xdr:row>36</xdr:row>
      <xdr:rowOff>169799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295517"/>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25798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69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123317</xdr:rowOff>
    </xdr:from>
    <xdr:to>
      <xdr:col>50</xdr:col>
      <xdr:colOff>114300</xdr:colOff>
      <xdr:row>36</xdr:row>
      <xdr:rowOff>132080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29551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36847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132080</xdr:rowOff>
    </xdr:from>
    <xdr:to>
      <xdr:col>45</xdr:col>
      <xdr:colOff>177800</xdr:colOff>
      <xdr:row>36</xdr:row>
      <xdr:rowOff>141605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042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24655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141605</xdr:rowOff>
    </xdr:from>
    <xdr:to>
      <xdr:col>41</xdr:col>
      <xdr:colOff>50800</xdr:colOff>
      <xdr:row>36</xdr:row>
      <xdr:rowOff>149606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1380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80662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2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159148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118999</xdr:rowOff>
    </xdr:from>
    <xdr:to>
      <xdr:col>55</xdr:col>
      <xdr:colOff>50800</xdr:colOff>
      <xdr:row>37</xdr:row>
      <xdr:rowOff>49149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141876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72517</xdr:rowOff>
    </xdr:from>
    <xdr:to>
      <xdr:col>50</xdr:col>
      <xdr:colOff>165100</xdr:colOff>
      <xdr:row>37</xdr:row>
      <xdr:rowOff>2667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19194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1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81280</xdr:rowOff>
    </xdr:from>
    <xdr:to>
      <xdr:col>46</xdr:col>
      <xdr:colOff>38100</xdr:colOff>
      <xdr:row>37</xdr:row>
      <xdr:rowOff>11430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27957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0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90805</xdr:rowOff>
    </xdr:from>
    <xdr:to>
      <xdr:col>41</xdr:col>
      <xdr:colOff>101600</xdr:colOff>
      <xdr:row>37</xdr:row>
      <xdr:rowOff>20955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37482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98806</xdr:rowOff>
    </xdr:from>
    <xdr:to>
      <xdr:col>36</xdr:col>
      <xdr:colOff>165100</xdr:colOff>
      <xdr:row>37</xdr:row>
      <xdr:rowOff>28956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45483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140633</xdr:rowOff>
    </xdr:from>
    <xdr:to>
      <xdr:col>55</xdr:col>
      <xdr:colOff>0</xdr:colOff>
      <xdr:row>55</xdr:row>
      <xdr:rowOff>57556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398933"/>
          <a:ext cx="838200" cy="8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140633</xdr:rowOff>
    </xdr:from>
    <xdr:to>
      <xdr:col>50</xdr:col>
      <xdr:colOff>114300</xdr:colOff>
      <xdr:row>56</xdr:row>
      <xdr:rowOff>921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98933"/>
          <a:ext cx="889000" cy="20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11150</xdr:rowOff>
    </xdr:from>
    <xdr:to>
      <xdr:col>45</xdr:col>
      <xdr:colOff>177800</xdr:colOff>
      <xdr:row>56</xdr:row>
      <xdr:rowOff>921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440900"/>
          <a:ext cx="889000" cy="16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56128</xdr:rowOff>
    </xdr:from>
    <xdr:to>
      <xdr:col>41</xdr:col>
      <xdr:colOff>50800</xdr:colOff>
      <xdr:row>55</xdr:row>
      <xdr:rowOff>11150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142978"/>
          <a:ext cx="889000" cy="29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6756</xdr:rowOff>
    </xdr:from>
    <xdr:to>
      <xdr:col>55</xdr:col>
      <xdr:colOff>50800</xdr:colOff>
      <xdr:row>55</xdr:row>
      <xdr:rowOff>108356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29633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8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89833</xdr:rowOff>
    </xdr:from>
    <xdr:to>
      <xdr:col>50</xdr:col>
      <xdr:colOff>165100</xdr:colOff>
      <xdr:row>55</xdr:row>
      <xdr:rowOff>19983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36510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121571</xdr:rowOff>
    </xdr:from>
    <xdr:to>
      <xdr:col>46</xdr:col>
      <xdr:colOff>38100</xdr:colOff>
      <xdr:row>56</xdr:row>
      <xdr:rowOff>51721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68248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2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131800</xdr:rowOff>
    </xdr:from>
    <xdr:to>
      <xdr:col>41</xdr:col>
      <xdr:colOff>101600</xdr:colOff>
      <xdr:row>55</xdr:row>
      <xdr:rowOff>61950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78477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16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5328</xdr:rowOff>
    </xdr:from>
    <xdr:to>
      <xdr:col>36</xdr:col>
      <xdr:colOff>165100</xdr:colOff>
      <xdr:row>53</xdr:row>
      <xdr:rowOff>106928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09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123455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86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53060</xdr:rowOff>
    </xdr:from>
    <xdr:to>
      <xdr:col>55</xdr:col>
      <xdr:colOff>0</xdr:colOff>
      <xdr:row>75</xdr:row>
      <xdr:rowOff>80525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11810"/>
          <a:ext cx="8382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104887</xdr:rowOff>
    </xdr:from>
    <xdr:to>
      <xdr:col>50</xdr:col>
      <xdr:colOff>114300</xdr:colOff>
      <xdr:row>75</xdr:row>
      <xdr:rowOff>53060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620737"/>
          <a:ext cx="889000" cy="29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104887</xdr:rowOff>
    </xdr:from>
    <xdr:to>
      <xdr:col>45</xdr:col>
      <xdr:colOff>177800</xdr:colOff>
      <xdr:row>75</xdr:row>
      <xdr:rowOff>102699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620737"/>
          <a:ext cx="889000" cy="3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102699</xdr:rowOff>
    </xdr:from>
    <xdr:to>
      <xdr:col>41</xdr:col>
      <xdr:colOff>50800</xdr:colOff>
      <xdr:row>76</xdr:row>
      <xdr:rowOff>157727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961449"/>
          <a:ext cx="889000" cy="22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29725</xdr:rowOff>
    </xdr:from>
    <xdr:to>
      <xdr:col>55</xdr:col>
      <xdr:colOff>50800</xdr:colOff>
      <xdr:row>75</xdr:row>
      <xdr:rowOff>131325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8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52602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3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2260</xdr:rowOff>
    </xdr:from>
    <xdr:to>
      <xdr:col>50</xdr:col>
      <xdr:colOff>165100</xdr:colOff>
      <xdr:row>75</xdr:row>
      <xdr:rowOff>103860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94987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95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54087</xdr:rowOff>
    </xdr:from>
    <xdr:to>
      <xdr:col>46</xdr:col>
      <xdr:colOff>38100</xdr:colOff>
      <xdr:row>73</xdr:row>
      <xdr:rowOff>155687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56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34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51899</xdr:rowOff>
    </xdr:from>
    <xdr:to>
      <xdr:col>41</xdr:col>
      <xdr:colOff>101600</xdr:colOff>
      <xdr:row>75</xdr:row>
      <xdr:rowOff>153499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144626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00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106927</xdr:rowOff>
    </xdr:from>
    <xdr:to>
      <xdr:col>36</xdr:col>
      <xdr:colOff>165100</xdr:colOff>
      <xdr:row>77</xdr:row>
      <xdr:rowOff>37077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53604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9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84359</xdr:rowOff>
    </xdr:from>
    <xdr:to>
      <xdr:col>55</xdr:col>
      <xdr:colOff>0</xdr:colOff>
      <xdr:row>95</xdr:row>
      <xdr:rowOff>144711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200659"/>
          <a:ext cx="838200" cy="23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141929</xdr:rowOff>
    </xdr:from>
    <xdr:to>
      <xdr:col>50</xdr:col>
      <xdr:colOff>114300</xdr:colOff>
      <xdr:row>95</xdr:row>
      <xdr:rowOff>144711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29679"/>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141929</xdr:rowOff>
    </xdr:from>
    <xdr:to>
      <xdr:col>45</xdr:col>
      <xdr:colOff>177800</xdr:colOff>
      <xdr:row>96</xdr:row>
      <xdr:rowOff>17532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29679"/>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17532</xdr:rowOff>
    </xdr:from>
    <xdr:to>
      <xdr:col>41</xdr:col>
      <xdr:colOff>50800</xdr:colOff>
      <xdr:row>96</xdr:row>
      <xdr:rowOff>110401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76732"/>
          <a:ext cx="889000" cy="9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33559</xdr:rowOff>
    </xdr:from>
    <xdr:to>
      <xdr:col>55</xdr:col>
      <xdr:colOff>50800</xdr:colOff>
      <xdr:row>94</xdr:row>
      <xdr:rowOff>135159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1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56436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00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93911</xdr:rowOff>
    </xdr:from>
    <xdr:to>
      <xdr:col>50</xdr:col>
      <xdr:colOff>165100</xdr:colOff>
      <xdr:row>96</xdr:row>
      <xdr:rowOff>24061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7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91129</xdr:rowOff>
    </xdr:from>
    <xdr:to>
      <xdr:col>46</xdr:col>
      <xdr:colOff>38100</xdr:colOff>
      <xdr:row>96</xdr:row>
      <xdr:rowOff>21279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12406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47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138182</xdr:rowOff>
    </xdr:from>
    <xdr:to>
      <xdr:col>41</xdr:col>
      <xdr:colOff>101600</xdr:colOff>
      <xdr:row>96</xdr:row>
      <xdr:rowOff>68332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2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59459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1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59601</xdr:rowOff>
    </xdr:from>
    <xdr:to>
      <xdr:col>36</xdr:col>
      <xdr:colOff>165100</xdr:colOff>
      <xdr:row>96</xdr:row>
      <xdr:rowOff>161201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152328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74549</xdr:rowOff>
    </xdr:from>
    <xdr:to>
      <xdr:col>85</xdr:col>
      <xdr:colOff>127000</xdr:colOff>
      <xdr:row>36</xdr:row>
      <xdr:rowOff>105982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46749"/>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115773</xdr:rowOff>
    </xdr:from>
    <xdr:to>
      <xdr:col>81</xdr:col>
      <xdr:colOff>50800</xdr:colOff>
      <xdr:row>36</xdr:row>
      <xdr:rowOff>74549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259273"/>
          <a:ext cx="889000" cy="98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115773</xdr:rowOff>
    </xdr:from>
    <xdr:to>
      <xdr:col>76</xdr:col>
      <xdr:colOff>114300</xdr:colOff>
      <xdr:row>32</xdr:row>
      <xdr:rowOff>52984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259273"/>
          <a:ext cx="889000" cy="2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52984</xdr:rowOff>
    </xdr:from>
    <xdr:to>
      <xdr:col>71</xdr:col>
      <xdr:colOff>177800</xdr:colOff>
      <xdr:row>36</xdr:row>
      <xdr:rowOff>8141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539384"/>
          <a:ext cx="889000" cy="6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55182</xdr:rowOff>
    </xdr:from>
    <xdr:to>
      <xdr:col>85</xdr:col>
      <xdr:colOff>177800</xdr:colOff>
      <xdr:row>36</xdr:row>
      <xdr:rowOff>156782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78059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7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23749</xdr:rowOff>
    </xdr:from>
    <xdr:to>
      <xdr:col>81</xdr:col>
      <xdr:colOff>101600</xdr:colOff>
      <xdr:row>36</xdr:row>
      <xdr:rowOff>125349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141876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7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64973</xdr:rowOff>
    </xdr:from>
    <xdr:to>
      <xdr:col>76</xdr:col>
      <xdr:colOff>165100</xdr:colOff>
      <xdr:row>30</xdr:row>
      <xdr:rowOff>166573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2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11650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49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2184</xdr:rowOff>
    </xdr:from>
    <xdr:to>
      <xdr:col>72</xdr:col>
      <xdr:colOff>38100</xdr:colOff>
      <xdr:row>32</xdr:row>
      <xdr:rowOff>103784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4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120311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128791</xdr:rowOff>
    </xdr:from>
    <xdr:to>
      <xdr:col>67</xdr:col>
      <xdr:colOff>101600</xdr:colOff>
      <xdr:row>36</xdr:row>
      <xdr:rowOff>58941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2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75468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135586</xdr:rowOff>
    </xdr:from>
    <xdr:to>
      <xdr:col>85</xdr:col>
      <xdr:colOff>127000</xdr:colOff>
      <xdr:row>57</xdr:row>
      <xdr:rowOff>26829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65336"/>
          <a:ext cx="838200" cy="2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135586</xdr:rowOff>
    </xdr:from>
    <xdr:to>
      <xdr:col>81</xdr:col>
      <xdr:colOff>50800</xdr:colOff>
      <xdr:row>57</xdr:row>
      <xdr:rowOff>148634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65336"/>
          <a:ext cx="889000" cy="35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67843</xdr:rowOff>
    </xdr:from>
    <xdr:to>
      <xdr:col>76</xdr:col>
      <xdr:colOff>114300</xdr:colOff>
      <xdr:row>57</xdr:row>
      <xdr:rowOff>148634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40493"/>
          <a:ext cx="889000" cy="8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67843</xdr:rowOff>
    </xdr:from>
    <xdr:to>
      <xdr:col>71</xdr:col>
      <xdr:colOff>177800</xdr:colOff>
      <xdr:row>57</xdr:row>
      <xdr:rowOff>168370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40493"/>
          <a:ext cx="889000" cy="10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147479</xdr:rowOff>
    </xdr:from>
    <xdr:to>
      <xdr:col>85</xdr:col>
      <xdr:colOff>177800</xdr:colOff>
      <xdr:row>57</xdr:row>
      <xdr:rowOff>77629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125906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84786</xdr:rowOff>
    </xdr:from>
    <xdr:to>
      <xdr:col>81</xdr:col>
      <xdr:colOff>101600</xdr:colOff>
      <xdr:row>56</xdr:row>
      <xdr:rowOff>14936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31463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97834</xdr:rowOff>
    </xdr:from>
    <xdr:to>
      <xdr:col>76</xdr:col>
      <xdr:colOff>165100</xdr:colOff>
      <xdr:row>58</xdr:row>
      <xdr:rowOff>27984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19111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6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17043</xdr:rowOff>
    </xdr:from>
    <xdr:to>
      <xdr:col>72</xdr:col>
      <xdr:colOff>38100</xdr:colOff>
      <xdr:row>57</xdr:row>
      <xdr:rowOff>118643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109770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117570</xdr:rowOff>
    </xdr:from>
    <xdr:to>
      <xdr:col>67</xdr:col>
      <xdr:colOff>101600</xdr:colOff>
      <xdr:row>58</xdr:row>
      <xdr:rowOff>47720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38847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144215</xdr:rowOff>
    </xdr:from>
    <xdr:to>
      <xdr:col>85</xdr:col>
      <xdr:colOff>127000</xdr:colOff>
      <xdr:row>78</xdr:row>
      <xdr:rowOff>92590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002965"/>
          <a:ext cx="838200" cy="4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63709</xdr:rowOff>
    </xdr:from>
    <xdr:to>
      <xdr:col>81</xdr:col>
      <xdr:colOff>50800</xdr:colOff>
      <xdr:row>75</xdr:row>
      <xdr:rowOff>144215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922459"/>
          <a:ext cx="889000" cy="8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131090</xdr:rowOff>
    </xdr:from>
    <xdr:to>
      <xdr:col>76</xdr:col>
      <xdr:colOff>114300</xdr:colOff>
      <xdr:row>75</xdr:row>
      <xdr:rowOff>63709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2646940"/>
          <a:ext cx="889000" cy="27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131090</xdr:rowOff>
    </xdr:from>
    <xdr:to>
      <xdr:col>71</xdr:col>
      <xdr:colOff>177800</xdr:colOff>
      <xdr:row>74</xdr:row>
      <xdr:rowOff>8465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2646940"/>
          <a:ext cx="8890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109408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41790</xdr:rowOff>
    </xdr:from>
    <xdr:to>
      <xdr:col>85</xdr:col>
      <xdr:colOff>177800</xdr:colOff>
      <xdr:row>78</xdr:row>
      <xdr:rowOff>143390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1167</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93415</xdr:rowOff>
    </xdr:from>
    <xdr:to>
      <xdr:col>81</xdr:col>
      <xdr:colOff>101600</xdr:colOff>
      <xdr:row>76</xdr:row>
      <xdr:rowOff>23564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9521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40092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7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12909</xdr:rowOff>
    </xdr:from>
    <xdr:to>
      <xdr:col>76</xdr:col>
      <xdr:colOff>165100</xdr:colOff>
      <xdr:row>75</xdr:row>
      <xdr:rowOff>114509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87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131036</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80290</xdr:rowOff>
    </xdr:from>
    <xdr:to>
      <xdr:col>72</xdr:col>
      <xdr:colOff>38100</xdr:colOff>
      <xdr:row>74</xdr:row>
      <xdr:rowOff>10440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5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26967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37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129115</xdr:rowOff>
    </xdr:from>
    <xdr:to>
      <xdr:col>67</xdr:col>
      <xdr:colOff>101600</xdr:colOff>
      <xdr:row>74</xdr:row>
      <xdr:rowOff>59265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6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75792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42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27767</xdr:rowOff>
    </xdr:from>
    <xdr:to>
      <xdr:col>85</xdr:col>
      <xdr:colOff>127000</xdr:colOff>
      <xdr:row>93</xdr:row>
      <xdr:rowOff>97458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972617"/>
          <a:ext cx="8382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97458</xdr:rowOff>
    </xdr:from>
    <xdr:to>
      <xdr:col>81</xdr:col>
      <xdr:colOff>50800</xdr:colOff>
      <xdr:row>93</xdr:row>
      <xdr:rowOff>167735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042308"/>
          <a:ext cx="889000" cy="7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167735</xdr:rowOff>
    </xdr:from>
    <xdr:to>
      <xdr:col>76</xdr:col>
      <xdr:colOff>114300</xdr:colOff>
      <xdr:row>95</xdr:row>
      <xdr:rowOff>44896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112585"/>
          <a:ext cx="889000" cy="2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44896</xdr:rowOff>
    </xdr:from>
    <xdr:to>
      <xdr:col>71</xdr:col>
      <xdr:colOff>177800</xdr:colOff>
      <xdr:row>95</xdr:row>
      <xdr:rowOff>135258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332646"/>
          <a:ext cx="889000" cy="9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148417</xdr:rowOff>
    </xdr:from>
    <xdr:to>
      <xdr:col>85</xdr:col>
      <xdr:colOff>177800</xdr:colOff>
      <xdr:row>93</xdr:row>
      <xdr:rowOff>78567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9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171294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77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46658</xdr:rowOff>
    </xdr:from>
    <xdr:to>
      <xdr:col>81</xdr:col>
      <xdr:colOff>101600</xdr:colOff>
      <xdr:row>93</xdr:row>
      <xdr:rowOff>148258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9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164785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7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116935</xdr:rowOff>
    </xdr:from>
    <xdr:to>
      <xdr:col>76</xdr:col>
      <xdr:colOff>165100</xdr:colOff>
      <xdr:row>94</xdr:row>
      <xdr:rowOff>47085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0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63612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8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165546</xdr:rowOff>
    </xdr:from>
    <xdr:to>
      <xdr:col>72</xdr:col>
      <xdr:colOff>38100</xdr:colOff>
      <xdr:row>95</xdr:row>
      <xdr:rowOff>95696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112223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0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84458</xdr:rowOff>
    </xdr:from>
    <xdr:to>
      <xdr:col>67</xdr:col>
      <xdr:colOff>101600</xdr:colOff>
      <xdr:row>96</xdr:row>
      <xdr:rowOff>14608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7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31135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4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247,844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円増加している。これは、住民税非課税世帯等重点支援事業等の実施に要する経費が増加したことが主な要因である。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62,905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円となっている。こども支援施設整備事業等の実施により、令和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円多い結果となっており、類似団体平均を上回っている。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一方で、総務費は、住民一人当たり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69,909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円減少している。これは、本庁舎整備事業に要する経費が減少したことが主な要因である。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87,355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月豪雨災害に係る災害復旧債や本庁舎整備事業にかかる償還の本格化等に伴い、令和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23,419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円多い結果となっており、類似団体平均を上回る状況が続いている。今後も計画的な地方債の発行に努め、後年度に過度の負担を残さないよう健全な財政運営に努める。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年度以降は、平成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月豪雨災害に係る災害復旧事業において、翌年度へ繰越して実施する国庫補助事業の年度間調整</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後年度への振替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を行ったことなどにより、不用額が発生した結果、実質収支及び実質単年度収支はともに改善していた。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年度は、営業所得や給与所得の増等により市税が増加となったこと等により、実質収支比率は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ポイント上昇し、実質単年度収支</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は黒字となった。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行政経営改革プランの方針に基づき、限りある行政資源を最適配分し、有効活用した施策の選択と集中による行政経営に取り組むことで適正水準への回復に努める。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年度末で会計閉鎖する住宅新築資金等貸付事業特別会計に対して、一般会計から繰出しを行ったため、慢性的に発生していた赤字会計は解消された。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介護老人保健施設事業会計については、資金不足が生じないよう一般会計から繰出を行っており、また、他の公営企業も黒字額の大半を企業会計の資金剰余額が占めているため、病院などの経営状況によっては、赤字額が大幅に増加する可能性も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今後も引き続き、公営企業の健全な経営に努める。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49935330</v>
      </c>
      <c r="BO4" s="485"/>
      <c r="BP4" s="485"/>
      <c r="BQ4" s="485"/>
      <c r="BR4" s="485"/>
      <c r="BS4" s="485"/>
      <c r="BT4" s="485"/>
      <c r="BU4" s="486"/>
      <c r="BV4" s="484">
        <v>52268017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8.6999999999999993</v>
      </c>
      <c r="CU4" s="625"/>
      <c r="CV4" s="625"/>
      <c r="CW4" s="625"/>
      <c r="CX4" s="625"/>
      <c r="CY4" s="625"/>
      <c r="CZ4" s="625"/>
      <c r="DA4" s="626"/>
      <c r="DB4" s="624">
        <v>7.4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46528835</v>
      </c>
      <c r="BO5" s="456"/>
      <c r="BP5" s="456"/>
      <c r="BQ5" s="456"/>
      <c r="BR5" s="456"/>
      <c r="BS5" s="456"/>
      <c r="BT5" s="456"/>
      <c r="BU5" s="457"/>
      <c r="BV5" s="455">
        <v>49459066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90.9</v>
      </c>
      <c r="CU5" s="453"/>
      <c r="CV5" s="453"/>
      <c r="CW5" s="453"/>
      <c r="CX5" s="453"/>
      <c r="CY5" s="453"/>
      <c r="CZ5" s="453"/>
      <c r="DA5" s="454"/>
      <c r="DB5" s="452">
        <v>89.9</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3406495</v>
      </c>
      <c r="BO6" s="456"/>
      <c r="BP6" s="456"/>
      <c r="BQ6" s="456"/>
      <c r="BR6" s="456"/>
      <c r="BS6" s="456"/>
      <c r="BT6" s="456"/>
      <c r="BU6" s="457"/>
      <c r="BV6" s="455">
        <v>2808951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91.2</v>
      </c>
      <c r="CU6" s="599"/>
      <c r="CV6" s="599"/>
      <c r="CW6" s="599"/>
      <c r="CX6" s="599"/>
      <c r="CY6" s="599"/>
      <c r="CZ6" s="599"/>
      <c r="DA6" s="600"/>
      <c r="DB6" s="598">
        <v>90.6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1138534</v>
      </c>
      <c r="BO7" s="456"/>
      <c r="BP7" s="456"/>
      <c r="BQ7" s="456"/>
      <c r="BR7" s="456"/>
      <c r="BS7" s="456"/>
      <c r="BT7" s="456"/>
      <c r="BU7" s="457"/>
      <c r="BV7" s="455">
        <v>877056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26111631</v>
      </c>
      <c r="CU7" s="456"/>
      <c r="CV7" s="456"/>
      <c r="CW7" s="456"/>
      <c r="CX7" s="456"/>
      <c r="CY7" s="456"/>
      <c r="CZ7" s="456"/>
      <c r="DA7" s="457"/>
      <c r="DB7" s="455">
        <v>26108657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2267961</v>
      </c>
      <c r="BO8" s="456"/>
      <c r="BP8" s="456"/>
      <c r="BQ8" s="456"/>
      <c r="BR8" s="456"/>
      <c r="BS8" s="456"/>
      <c r="BT8" s="456"/>
      <c r="BU8" s="457"/>
      <c r="BV8" s="455">
        <v>1931895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0.33</v>
      </c>
      <c r="CU8" s="559"/>
      <c r="CV8" s="559"/>
      <c r="CW8" s="559"/>
      <c r="CX8" s="559"/>
      <c r="CY8" s="559"/>
      <c r="CZ8" s="559"/>
      <c r="DA8" s="560"/>
      <c r="DB8" s="558">
        <v>0.33</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70809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336066</v>
      </c>
      <c r="BO9" s="456"/>
      <c r="BP9" s="456"/>
      <c r="BQ9" s="456"/>
      <c r="BR9" s="456"/>
      <c r="BS9" s="456"/>
      <c r="BT9" s="456"/>
      <c r="BU9" s="457"/>
      <c r="BV9" s="455">
        <v>-236010</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17.5</v>
      </c>
      <c r="CU9" s="453"/>
      <c r="CV9" s="453"/>
      <c r="CW9" s="453"/>
      <c r="CX9" s="453"/>
      <c r="CY9" s="453"/>
      <c r="CZ9" s="453"/>
      <c r="DA9" s="454"/>
      <c r="DB9" s="452">
        <v>17.3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77465</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200000</v>
      </c>
      <c r="BO10" s="456"/>
      <c r="BP10" s="456"/>
      <c r="BQ10" s="456"/>
      <c r="BR10" s="456"/>
      <c r="BS10" s="456"/>
      <c r="BT10" s="456"/>
      <c r="BU10" s="457"/>
      <c r="BV10" s="455">
        <v>2200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68585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67978</v>
      </c>
      <c r="S13" s="543"/>
      <c r="T13" s="543"/>
      <c r="U13" s="543"/>
      <c r="V13" s="544"/>
      <c r="W13" s="545" t="s">
        <v>131</v>
      </c>
      <c r="X13" s="441"/>
      <c r="Y13" s="441"/>
      <c r="Z13" s="441"/>
      <c r="AA13" s="441"/>
      <c r="AB13" s="442"/>
      <c r="AC13" s="408">
        <v>5949</v>
      </c>
      <c r="AD13" s="409"/>
      <c r="AE13" s="409"/>
      <c r="AF13" s="409"/>
      <c r="AG13" s="410"/>
      <c r="AH13" s="408">
        <v>6593</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536066</v>
      </c>
      <c r="BO13" s="456"/>
      <c r="BP13" s="456"/>
      <c r="BQ13" s="456"/>
      <c r="BR13" s="456"/>
      <c r="BS13" s="456"/>
      <c r="BT13" s="456"/>
      <c r="BU13" s="457"/>
      <c r="BV13" s="455">
        <v>-233810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6.2</v>
      </c>
      <c r="CU13" s="453"/>
      <c r="CV13" s="453"/>
      <c r="CW13" s="453"/>
      <c r="CX13" s="453"/>
      <c r="CY13" s="453"/>
      <c r="CZ13" s="453"/>
      <c r="DA13" s="454"/>
      <c r="DB13" s="452">
        <v>5.3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70019</v>
      </c>
      <c r="S14" s="543"/>
      <c r="T14" s="543"/>
      <c r="U14" s="543"/>
      <c r="V14" s="544"/>
      <c r="W14" s="546"/>
      <c r="X14" s="444"/>
      <c r="Y14" s="444"/>
      <c r="Z14" s="444"/>
      <c r="AA14" s="444"/>
      <c r="AB14" s="445"/>
      <c r="AC14" s="535">
        <v>18.100000000000001</v>
      </c>
      <c r="AD14" s="536"/>
      <c r="AE14" s="536"/>
      <c r="AF14" s="536"/>
      <c r="AG14" s="537"/>
      <c r="AH14" s="535">
        <v>18.8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69537</v>
      </c>
      <c r="S15" s="543"/>
      <c r="T15" s="543"/>
      <c r="U15" s="543"/>
      <c r="V15" s="544"/>
      <c r="W15" s="545" t="s">
        <v>137</v>
      </c>
      <c r="X15" s="441"/>
      <c r="Y15" s="441"/>
      <c r="Z15" s="441"/>
      <c r="AA15" s="441"/>
      <c r="AB15" s="442"/>
      <c r="AC15" s="408">
        <v>4878</v>
      </c>
      <c r="AD15" s="409"/>
      <c r="AE15" s="409"/>
      <c r="AF15" s="409"/>
      <c r="AG15" s="410"/>
      <c r="AH15" s="408">
        <v>5142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7947336</v>
      </c>
      <c r="BO15" s="485"/>
      <c r="BP15" s="485"/>
      <c r="BQ15" s="485"/>
      <c r="BR15" s="485"/>
      <c r="BS15" s="485"/>
      <c r="BT15" s="485"/>
      <c r="BU15" s="486"/>
      <c r="BV15" s="484">
        <v>7846414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14.8</v>
      </c>
      <c r="AD16" s="536"/>
      <c r="AE16" s="536"/>
      <c r="AF16" s="536"/>
      <c r="AG16" s="537"/>
      <c r="AH16" s="535">
        <v>14.6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23973102</v>
      </c>
      <c r="BO16" s="456"/>
      <c r="BP16" s="456"/>
      <c r="BQ16" s="456"/>
      <c r="BR16" s="456"/>
      <c r="BS16" s="456"/>
      <c r="BT16" s="456"/>
      <c r="BU16" s="457"/>
      <c r="BV16" s="455">
        <v>23818359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22105</v>
      </c>
      <c r="AD17" s="409"/>
      <c r="AE17" s="409"/>
      <c r="AF17" s="409"/>
      <c r="AG17" s="410"/>
      <c r="AH17" s="408">
        <v>23387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9990731</v>
      </c>
      <c r="BO17" s="456"/>
      <c r="BP17" s="456"/>
      <c r="BQ17" s="456"/>
      <c r="BR17" s="456"/>
      <c r="BS17" s="456"/>
      <c r="BT17" s="456"/>
      <c r="BU17" s="457"/>
      <c r="BV17" s="455">
        <v>9869570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468.16</v>
      </c>
      <c r="M18" s="508"/>
      <c r="N18" s="508"/>
      <c r="O18" s="508"/>
      <c r="P18" s="508"/>
      <c r="Q18" s="508"/>
      <c r="R18" s="509"/>
      <c r="S18" s="509"/>
      <c r="T18" s="509"/>
      <c r="U18" s="509"/>
      <c r="V18" s="510"/>
      <c r="W18" s="526"/>
      <c r="X18" s="527"/>
      <c r="Y18" s="527"/>
      <c r="Z18" s="527"/>
      <c r="AA18" s="527"/>
      <c r="AB18" s="551"/>
      <c r="AC18" s="425">
        <v>67.099999999999994</v>
      </c>
      <c r="AD18" s="426"/>
      <c r="AE18" s="426"/>
      <c r="AF18" s="426"/>
      <c r="AG18" s="511"/>
      <c r="AH18" s="425">
        <v>66.599999999999994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24107532</v>
      </c>
      <c r="BO18" s="456"/>
      <c r="BP18" s="456"/>
      <c r="BQ18" s="456"/>
      <c r="BR18" s="456"/>
      <c r="BS18" s="456"/>
      <c r="BT18" s="456"/>
      <c r="BU18" s="457"/>
      <c r="BV18" s="455">
        <v>23752529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151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33776036</v>
      </c>
      <c r="BO19" s="456"/>
      <c r="BP19" s="456"/>
      <c r="BQ19" s="456"/>
      <c r="BR19" s="456"/>
      <c r="BS19" s="456"/>
      <c r="BT19" s="456"/>
      <c r="BU19" s="457"/>
      <c r="BV19" s="455">
        <v>33058808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31452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29710618</v>
      </c>
      <c r="BO22" s="485"/>
      <c r="BP22" s="485"/>
      <c r="BQ22" s="485"/>
      <c r="BR22" s="485"/>
      <c r="BS22" s="485"/>
      <c r="BT22" s="485"/>
      <c r="BU22" s="486"/>
      <c r="BV22" s="484">
        <v>32071062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18969628</v>
      </c>
      <c r="BO23" s="456"/>
      <c r="BP23" s="456"/>
      <c r="BQ23" s="456"/>
      <c r="BR23" s="456"/>
      <c r="BS23" s="456"/>
      <c r="BT23" s="456"/>
      <c r="BU23" s="457"/>
      <c r="BV23" s="455">
        <v>20840185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8550</v>
      </c>
      <c r="R24" s="409"/>
      <c r="S24" s="409"/>
      <c r="T24" s="409"/>
      <c r="U24" s="409"/>
      <c r="V24" s="410"/>
      <c r="W24" s="498"/>
      <c r="X24" s="435"/>
      <c r="Y24" s="436"/>
      <c r="Z24" s="411" t="s">
        <v>162</v>
      </c>
      <c r="AA24" s="412"/>
      <c r="AB24" s="412"/>
      <c r="AC24" s="412"/>
      <c r="AD24" s="412"/>
      <c r="AE24" s="412"/>
      <c r="AF24" s="412"/>
      <c r="AG24" s="413"/>
      <c r="AH24" s="408">
        <v>538</v>
      </c>
      <c r="AI24" s="409"/>
      <c r="AJ24" s="409"/>
      <c r="AK24" s="409"/>
      <c r="AL24" s="410"/>
      <c r="AM24" s="408">
        <v>1659730</v>
      </c>
      <c r="AN24" s="409"/>
      <c r="AO24" s="409"/>
      <c r="AP24" s="409"/>
      <c r="AQ24" s="409"/>
      <c r="AR24" s="410"/>
      <c r="AS24" s="408">
        <v>3085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27129308</v>
      </c>
      <c r="BO24" s="456"/>
      <c r="BP24" s="456"/>
      <c r="BQ24" s="456"/>
      <c r="BR24" s="456"/>
      <c r="BS24" s="456"/>
      <c r="BT24" s="456"/>
      <c r="BU24" s="457"/>
      <c r="BV24" s="455">
        <v>28901616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6780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8599164</v>
      </c>
      <c r="BO25" s="485"/>
      <c r="BP25" s="485"/>
      <c r="BQ25" s="485"/>
      <c r="BR25" s="485"/>
      <c r="BS25" s="485"/>
      <c r="BT25" s="485"/>
      <c r="BU25" s="486"/>
      <c r="BV25" s="484">
        <v>5089096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5970</v>
      </c>
      <c r="R26" s="409"/>
      <c r="S26" s="409"/>
      <c r="T26" s="409"/>
      <c r="U26" s="409"/>
      <c r="V26" s="410"/>
      <c r="W26" s="498"/>
      <c r="X26" s="435"/>
      <c r="Y26" s="436"/>
      <c r="Z26" s="411" t="s">
        <v>168</v>
      </c>
      <c r="AA26" s="466"/>
      <c r="AB26" s="466"/>
      <c r="AC26" s="466"/>
      <c r="AD26" s="466"/>
      <c r="AE26" s="466"/>
      <c r="AF26" s="466"/>
      <c r="AG26" s="467"/>
      <c r="AH26" s="408">
        <v>21</v>
      </c>
      <c r="AI26" s="409"/>
      <c r="AJ26" s="409"/>
      <c r="AK26" s="409"/>
      <c r="AL26" s="410"/>
      <c r="AM26" s="408">
        <v>66276</v>
      </c>
      <c r="AN26" s="409"/>
      <c r="AO26" s="409"/>
      <c r="AP26" s="409"/>
      <c r="AQ26" s="409"/>
      <c r="AR26" s="410"/>
      <c r="AS26" s="408">
        <v>3156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4370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23646</v>
      </c>
      <c r="AN27" s="409"/>
      <c r="AO27" s="409"/>
      <c r="AP27" s="409"/>
      <c r="AQ27" s="409"/>
      <c r="AR27" s="410"/>
      <c r="AS27" s="408">
        <v>3941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939000</v>
      </c>
      <c r="BO27" s="490"/>
      <c r="BP27" s="490"/>
      <c r="BQ27" s="490"/>
      <c r="BR27" s="490"/>
      <c r="BS27" s="490"/>
      <c r="BT27" s="490"/>
      <c r="BU27" s="491"/>
      <c r="BV27" s="489">
        <v>938000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3730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4582300</v>
      </c>
      <c r="BO28" s="485"/>
      <c r="BP28" s="485"/>
      <c r="BQ28" s="485"/>
      <c r="BR28" s="485"/>
      <c r="BS28" s="485"/>
      <c r="BT28" s="485"/>
      <c r="BU28" s="486"/>
      <c r="BV28" s="484">
        <v>4382300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22</v>
      </c>
      <c r="M29" s="409"/>
      <c r="N29" s="409"/>
      <c r="O29" s="409"/>
      <c r="P29" s="410"/>
      <c r="Q29" s="408">
        <v>3540</v>
      </c>
      <c r="R29" s="409"/>
      <c r="S29" s="409"/>
      <c r="T29" s="409"/>
      <c r="U29" s="409"/>
      <c r="V29" s="410"/>
      <c r="W29" s="499"/>
      <c r="X29" s="500"/>
      <c r="Y29" s="501"/>
      <c r="Z29" s="411" t="s">
        <v>177</v>
      </c>
      <c r="AA29" s="412"/>
      <c r="AB29" s="412"/>
      <c r="AC29" s="412"/>
      <c r="AD29" s="412"/>
      <c r="AE29" s="412"/>
      <c r="AF29" s="412"/>
      <c r="AG29" s="413"/>
      <c r="AH29" s="408">
        <v>544</v>
      </c>
      <c r="AI29" s="409"/>
      <c r="AJ29" s="409"/>
      <c r="AK29" s="409"/>
      <c r="AL29" s="410"/>
      <c r="AM29" s="408">
        <v>1683376</v>
      </c>
      <c r="AN29" s="409"/>
      <c r="AO29" s="409"/>
      <c r="AP29" s="409"/>
      <c r="AQ29" s="409"/>
      <c r="AR29" s="410"/>
      <c r="AS29" s="408">
        <v>3094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2432300</v>
      </c>
      <c r="BO29" s="456"/>
      <c r="BP29" s="456"/>
      <c r="BQ29" s="456"/>
      <c r="BR29" s="456"/>
      <c r="BS29" s="456"/>
      <c r="BT29" s="456"/>
      <c r="BU29" s="457"/>
      <c r="BV29" s="455">
        <v>2273300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12201910</v>
      </c>
      <c r="BO30" s="490"/>
      <c r="BP30" s="490"/>
      <c r="BQ30" s="490"/>
      <c r="BR30" s="490"/>
      <c r="BS30" s="490"/>
      <c r="BT30" s="490"/>
      <c r="BU30" s="491"/>
      <c r="BV30" s="489">
        <v>12484004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81"/>
      <c r="AM34" s="403">
        <f>IF(AO34="","",MAX(C34:D43,U34:V43)+1)</f>
        <v>9</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13</v>
      </c>
      <c r="BF34" s="403"/>
      <c r="BG34" s="404" t="str">
        <f>IF('各会計、関係団体の財政状況及び健全化判断比率'!B37="","",'各会計、関係団体の財政状況及び健全化判断比率'!B37)</f>
        <v>小規模下水道事業特別会計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14</v>
      </c>
      <c r="BX34" s="403"/>
      <c r="BY34" s="404" t="str">
        <f>IF('各会計、関係団体の財政状況及び健全化判断比率'!B68="","",'各会計、関係団体の財政状況及び健全化判断比率'!B68)</f>
        <v>宇和島地区広域事務組合(一般会計)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うわじま産業振興公社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国民健康保険（直営診療施設勘定）特別会計</v>
      </c>
      <c r="X35" s="404"/>
      <c r="Y35" s="404"/>
      <c r="Z35" s="404"/>
      <c r="AA35" s="404"/>
      <c r="AB35" s="404"/>
      <c r="AC35" s="404"/>
      <c r="AD35" s="404"/>
      <c r="AE35" s="404"/>
      <c r="AF35" s="404"/>
      <c r="AG35" s="404"/>
      <c r="AH35" s="404"/>
      <c r="AI35" s="404"/>
      <c r="AJ35" s="404"/>
      <c r="AK35" s="404"/>
      <c r="AL35" s="181"/>
      <c r="AM35" s="403">
        <f t="shared" ref="AM35:AM43" si="0">IF(AO35="","",AM34+1)</f>
        <v>10</v>
      </c>
      <c r="AN35" s="403"/>
      <c r="AO35" s="404" t="str">
        <f>IF('各会計、関係団体の財政状況及び健全化判断比率'!B34="","",'各会計、関係団体の財政状況及び健全化判断比率'!B34)</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15</v>
      </c>
      <c r="BX35" s="403"/>
      <c r="BY35" s="404" t="str">
        <f>IF('各会計、関係団体の財政状況及び健全化判断比率'!B69="","",'各会計、関係団体の財政状況及び健全化判断比率'!B69)</f>
        <v>宇和島地区広域事務組合(介護保険特別会計)</v>
      </c>
      <c r="BZ35" s="404"/>
      <c r="CA35" s="404"/>
      <c r="CB35" s="404"/>
      <c r="CC35" s="404"/>
      <c r="CD35" s="404"/>
      <c r="CE35" s="404"/>
      <c r="CF35" s="404"/>
      <c r="CG35" s="404"/>
      <c r="CH35" s="404"/>
      <c r="CI35" s="404"/>
      <c r="CJ35" s="404"/>
      <c r="CK35" s="404"/>
      <c r="CL35" s="404"/>
      <c r="CM35" s="404"/>
      <c r="CN35" s="181"/>
      <c r="CO35" s="403">
        <f t="shared" ref="CO35:CO43" si="3">IF(CQ35="","",CO34+1)</f>
        <v>22</v>
      </c>
      <c r="CP35" s="403"/>
      <c r="CQ35" s="404" t="str">
        <f>IF('各会計、関係団体の財政状況及び健全化判断比率'!BS8="","",'各会計、関係団体の財政状況及び健全化判断比率'!BS8)</f>
        <v>愛媛県信用保証協会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住宅新築資金等貸付事業特別会計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11</v>
      </c>
      <c r="AN36" s="403"/>
      <c r="AO36" s="404" t="str">
        <f>IF('各会計、関係団体の財政状況及び健全化判断比率'!B35="","",'各会計、関係団体の財政状況及び健全化判断比率'!B35)</f>
        <v>介護老人保健施設事業会計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16</v>
      </c>
      <c r="BX36" s="403"/>
      <c r="BY36" s="404" t="str">
        <f>IF('各会計、関係団体の財政状況及び健全化判断比率'!B70="","",'各会計、関係団体の財政状況及び健全化判断比率'!B70)</f>
        <v>南予水道企業団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介護保険（保険事業勘定）特別会計</v>
      </c>
      <c r="X37" s="404"/>
      <c r="Y37" s="404"/>
      <c r="Z37" s="404"/>
      <c r="AA37" s="404"/>
      <c r="AB37" s="404"/>
      <c r="AC37" s="404"/>
      <c r="AD37" s="404"/>
      <c r="AE37" s="404"/>
      <c r="AF37" s="404"/>
      <c r="AG37" s="404"/>
      <c r="AH37" s="404"/>
      <c r="AI37" s="404"/>
      <c r="AJ37" s="404"/>
      <c r="AK37" s="404"/>
      <c r="AL37" s="181"/>
      <c r="AM37" s="403">
        <f t="shared" si="0"/>
        <v>12</v>
      </c>
      <c r="AN37" s="403"/>
      <c r="AO37" s="404" t="str">
        <f>IF('各会計、関係団体の財政状況及び健全化判断比率'!B36="","",'各会計、関係団体の財政状況及び健全化判断比率'!B36)</f>
        <v>公共下水道事業会計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17</v>
      </c>
      <c r="BX37" s="403"/>
      <c r="BY37" s="404" t="str">
        <f>IF('各会計、関係団体の財政状況及び健全化判断比率'!B71="","",'各会計、関係団体の財政状況及び健全化判断比率'!B71)</f>
        <v>津島水道企業団</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8</v>
      </c>
      <c r="V38" s="403"/>
      <c r="W38" s="404" t="str">
        <f>IF('各会計、関係団体の財政状況及び健全化判断比率'!B32="","",'各会計、関係団体の財政状況及び健全化判断比率'!B32)</f>
        <v>介護保険（介護サービス事業勘定）特別会計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18</v>
      </c>
      <c r="BX38" s="403"/>
      <c r="BY38" s="404" t="str">
        <f>IF('各会計、関係団体の財政状況及び健全化判断比率'!B72="","",'各会計、関係団体の財政状況及び健全化判断比率'!B72)</f>
        <v>愛媛県後期高齢者医療広域連合(一般会計)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19</v>
      </c>
      <c r="BX39" s="403"/>
      <c r="BY39" s="404" t="str">
        <f>IF('各会計、関係団体の財政状況及び健全化判断比率'!B73="","",'各会計、関係団体の財政状況及び健全化判断比率'!B73)</f>
        <v>愛媛県後期高齢者医療広域連合(後期高齢者医療特別会計)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20</v>
      </c>
      <c r="BX40" s="403"/>
      <c r="BY40" s="404" t="str">
        <f>IF('各会計、関係団体の財政状況及び健全化判断比率'!B74="","",'各会計、関係団体の財政状況及び健全化判断比率'!B74)</f>
        <v>愛媛県地方税滞納整理機構</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B0aMg7I4v9FbTmOJYpdQDwbOObpYw/smw5EdFvtp21gRL6OKw1Q3di9uyLvin3gmUgQDghGfFumTz/I1PT2Hdg==" saltValue="oUsEajmUgGR6Yz1y0h0h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87" t="s">
        <v>539</v>
      </c>
      <c r="D34" s="1187"/>
      <c r="E34" s="1188"/>
      <c r="F34" s="32">
        <v>32.79</v>
      </c>
      <c r="G34" s="33">
        <v>34.14</v>
      </c>
      <c r="H34" s="33">
        <v>31.92</v>
      </c>
      <c r="I34" s="33">
        <v>34.64</v>
      </c>
      <c r="J34" s="34">
        <v>31.35</v>
      </c>
      <c r="K34" s="22"/>
      <c r="L34" s="22"/>
      <c r="M34" s="22"/>
      <c r="N34" s="22"/>
      <c r="O34" s="22"/>
      <c r="P34" s="22"/>
    </row>
    <row r="35" spans="1:16" ht="39" customHeight="1" x14ac:dyDescent="0.2">
      <c r="A35" s="22"/>
      <c r="B35" s="35"/>
      <c r="C35" s="1181" t="s">
        <v>540</v>
      </c>
      <c r="D35" s="1182"/>
      <c r="E35" s="1183"/>
      <c r="F35" s="36">
        <v>2.41</v>
      </c>
      <c r="G35" s="37">
        <v>7.68</v>
      </c>
      <c r="H35" s="37">
        <v>8.73</v>
      </c>
      <c r="I35" s="37">
        <v>8.09</v>
      </c>
      <c r="J35" s="38">
        <v>8.68</v>
      </c>
      <c r="K35" s="22"/>
      <c r="L35" s="22"/>
      <c r="M35" s="22"/>
      <c r="N35" s="22"/>
      <c r="O35" s="22"/>
      <c r="P35" s="22"/>
    </row>
    <row r="36" spans="1:16" ht="39" customHeight="1" x14ac:dyDescent="0.2">
      <c r="A36" s="22"/>
      <c r="B36" s="35"/>
      <c r="C36" s="1181" t="s">
        <v>541</v>
      </c>
      <c r="D36" s="1182"/>
      <c r="E36" s="1183"/>
      <c r="F36" s="36">
        <v>10.48</v>
      </c>
      <c r="G36" s="37">
        <v>10.75</v>
      </c>
      <c r="H36" s="37">
        <v>8.3699999999999992</v>
      </c>
      <c r="I36" s="37">
        <v>9.31</v>
      </c>
      <c r="J36" s="38">
        <v>7.06</v>
      </c>
      <c r="K36" s="22"/>
      <c r="L36" s="22"/>
      <c r="M36" s="22"/>
      <c r="N36" s="22"/>
      <c r="O36" s="22"/>
      <c r="P36" s="22"/>
    </row>
    <row r="37" spans="1:16" ht="39" customHeight="1" x14ac:dyDescent="0.2">
      <c r="A37" s="22"/>
      <c r="B37" s="35"/>
      <c r="C37" s="1181" t="s">
        <v>542</v>
      </c>
      <c r="D37" s="1182"/>
      <c r="E37" s="1183"/>
      <c r="F37" s="36">
        <v>2.77</v>
      </c>
      <c r="G37" s="37">
        <v>3.1</v>
      </c>
      <c r="H37" s="37">
        <v>2.93</v>
      </c>
      <c r="I37" s="37">
        <v>2.64</v>
      </c>
      <c r="J37" s="38">
        <v>1.97</v>
      </c>
      <c r="K37" s="22"/>
      <c r="L37" s="22"/>
      <c r="M37" s="22"/>
      <c r="N37" s="22"/>
      <c r="O37" s="22"/>
      <c r="P37" s="22"/>
    </row>
    <row r="38" spans="1:16" ht="39" customHeight="1" x14ac:dyDescent="0.2">
      <c r="A38" s="22"/>
      <c r="B38" s="35"/>
      <c r="C38" s="1181" t="s">
        <v>543</v>
      </c>
      <c r="D38" s="1182"/>
      <c r="E38" s="1183"/>
      <c r="F38" s="36">
        <v>0.42</v>
      </c>
      <c r="G38" s="37">
        <v>0.28000000000000003</v>
      </c>
      <c r="H38" s="37">
        <v>1</v>
      </c>
      <c r="I38" s="37">
        <v>1.49</v>
      </c>
      <c r="J38" s="38">
        <v>1.76</v>
      </c>
      <c r="K38" s="22"/>
      <c r="L38" s="22"/>
      <c r="M38" s="22"/>
      <c r="N38" s="22"/>
      <c r="O38" s="22"/>
      <c r="P38" s="22"/>
    </row>
    <row r="39" spans="1:16" ht="39" customHeight="1" x14ac:dyDescent="0.2">
      <c r="A39" s="22"/>
      <c r="B39" s="35"/>
      <c r="C39" s="1181" t="s">
        <v>544</v>
      </c>
      <c r="D39" s="1182"/>
      <c r="E39" s="1183"/>
      <c r="F39" s="36">
        <v>0.33</v>
      </c>
      <c r="G39" s="37">
        <v>0.33</v>
      </c>
      <c r="H39" s="37">
        <v>0.15</v>
      </c>
      <c r="I39" s="37">
        <v>0.44</v>
      </c>
      <c r="J39" s="38">
        <v>0.41</v>
      </c>
      <c r="K39" s="22"/>
      <c r="L39" s="22"/>
      <c r="M39" s="22"/>
      <c r="N39" s="22"/>
      <c r="O39" s="22"/>
      <c r="P39" s="22"/>
    </row>
    <row r="40" spans="1:16" ht="39" customHeight="1" x14ac:dyDescent="0.2">
      <c r="A40" s="22"/>
      <c r="B40" s="35"/>
      <c r="C40" s="1181" t="s">
        <v>545</v>
      </c>
      <c r="D40" s="1182"/>
      <c r="E40" s="1183"/>
      <c r="F40" s="36">
        <v>0.15</v>
      </c>
      <c r="G40" s="37">
        <v>0.15</v>
      </c>
      <c r="H40" s="37">
        <v>0.14000000000000001</v>
      </c>
      <c r="I40" s="37">
        <v>0.16</v>
      </c>
      <c r="J40" s="38">
        <v>0.17</v>
      </c>
      <c r="K40" s="22"/>
      <c r="L40" s="22"/>
      <c r="M40" s="22"/>
      <c r="N40" s="22"/>
      <c r="O40" s="22"/>
      <c r="P40" s="22"/>
    </row>
    <row r="41" spans="1:16" ht="39" customHeight="1" x14ac:dyDescent="0.2">
      <c r="A41" s="22"/>
      <c r="B41" s="35"/>
      <c r="C41" s="1181" t="s">
        <v>546</v>
      </c>
      <c r="D41" s="1182"/>
      <c r="E41" s="1183"/>
      <c r="F41" s="36" t="s">
        <v>494</v>
      </c>
      <c r="G41" s="37">
        <v>0.1</v>
      </c>
      <c r="H41" s="37">
        <v>0.15</v>
      </c>
      <c r="I41" s="37">
        <v>0.21</v>
      </c>
      <c r="J41" s="38">
        <v>0.17</v>
      </c>
      <c r="K41" s="22"/>
      <c r="L41" s="22"/>
      <c r="M41" s="22"/>
      <c r="N41" s="22"/>
      <c r="O41" s="22"/>
      <c r="P41" s="22"/>
    </row>
    <row r="42" spans="1:16" ht="39" customHeight="1" x14ac:dyDescent="0.2">
      <c r="A42" s="22"/>
      <c r="B42" s="39"/>
      <c r="C42" s="1181" t="s">
        <v>547</v>
      </c>
      <c r="D42" s="1182"/>
      <c r="E42" s="1183"/>
      <c r="F42" s="36" t="s">
        <v>548</v>
      </c>
      <c r="G42" s="37" t="s">
        <v>549</v>
      </c>
      <c r="H42" s="37" t="s">
        <v>550</v>
      </c>
      <c r="I42" s="37" t="s">
        <v>551</v>
      </c>
      <c r="J42" s="38" t="s">
        <v>494</v>
      </c>
      <c r="K42" s="22"/>
      <c r="L42" s="22"/>
      <c r="M42" s="22"/>
      <c r="N42" s="22"/>
      <c r="O42" s="22"/>
      <c r="P42" s="22"/>
    </row>
    <row r="43" spans="1:16" ht="39" customHeight="1" thickBot="1" x14ac:dyDescent="0.25">
      <c r="A43" s="22"/>
      <c r="B43" s="40"/>
      <c r="C43" s="1184" t="s">
        <v>552</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eW1K9LGZ9tzrgt4Jl+pf1o+dTmHiva6YLhZsrR2mbfibwl5caJDFjPCmiolqY2DsuYEepUWDrEnRK8T8+SImw==" saltValue="gZCa0GAxKzT5T587wiPJ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4296</v>
      </c>
      <c r="L45" s="60">
        <v>4772</v>
      </c>
      <c r="M45" s="60">
        <v>5629</v>
      </c>
      <c r="N45" s="60">
        <v>5818</v>
      </c>
      <c r="O45" s="61">
        <v>5991</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494</v>
      </c>
      <c r="L46" s="64" t="s">
        <v>494</v>
      </c>
      <c r="M46" s="64" t="s">
        <v>494</v>
      </c>
      <c r="N46" s="64" t="s">
        <v>494</v>
      </c>
      <c r="O46" s="65" t="s">
        <v>494</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494</v>
      </c>
      <c r="L47" s="64" t="s">
        <v>494</v>
      </c>
      <c r="M47" s="64" t="s">
        <v>494</v>
      </c>
      <c r="N47" s="64" t="s">
        <v>494</v>
      </c>
      <c r="O47" s="65" t="s">
        <v>494</v>
      </c>
      <c r="P47" s="48"/>
      <c r="Q47" s="48"/>
      <c r="R47" s="48"/>
      <c r="S47" s="48"/>
      <c r="T47" s="48"/>
      <c r="U47" s="48"/>
    </row>
    <row r="48" spans="1:21" ht="30.75" customHeight="1" x14ac:dyDescent="0.2">
      <c r="A48" s="48"/>
      <c r="B48" s="1214"/>
      <c r="C48" s="1215"/>
      <c r="D48" s="62"/>
      <c r="E48" s="1191" t="s">
        <v>13</v>
      </c>
      <c r="F48" s="1191"/>
      <c r="G48" s="1191"/>
      <c r="H48" s="1191"/>
      <c r="I48" s="1191"/>
      <c r="J48" s="1192"/>
      <c r="K48" s="63">
        <v>1428</v>
      </c>
      <c r="L48" s="64">
        <v>1340</v>
      </c>
      <c r="M48" s="64">
        <v>1425</v>
      </c>
      <c r="N48" s="64">
        <v>1378</v>
      </c>
      <c r="O48" s="65">
        <v>1276</v>
      </c>
      <c r="P48" s="48"/>
      <c r="Q48" s="48"/>
      <c r="R48" s="48"/>
      <c r="S48" s="48"/>
      <c r="T48" s="48"/>
      <c r="U48" s="48"/>
    </row>
    <row r="49" spans="1:21" ht="30.75" customHeight="1" x14ac:dyDescent="0.2">
      <c r="A49" s="48"/>
      <c r="B49" s="1214"/>
      <c r="C49" s="1215"/>
      <c r="D49" s="62"/>
      <c r="E49" s="1191" t="s">
        <v>14</v>
      </c>
      <c r="F49" s="1191"/>
      <c r="G49" s="1191"/>
      <c r="H49" s="1191"/>
      <c r="I49" s="1191"/>
      <c r="J49" s="1192"/>
      <c r="K49" s="63">
        <v>83</v>
      </c>
      <c r="L49" s="64">
        <v>84</v>
      </c>
      <c r="M49" s="64">
        <v>113</v>
      </c>
      <c r="N49" s="64">
        <v>165</v>
      </c>
      <c r="O49" s="65">
        <v>144</v>
      </c>
      <c r="P49" s="48"/>
      <c r="Q49" s="48"/>
      <c r="R49" s="48"/>
      <c r="S49" s="48"/>
      <c r="T49" s="48"/>
      <c r="U49" s="48"/>
    </row>
    <row r="50" spans="1:21" ht="30.75" customHeight="1" x14ac:dyDescent="0.2">
      <c r="A50" s="48"/>
      <c r="B50" s="1214"/>
      <c r="C50" s="1215"/>
      <c r="D50" s="62"/>
      <c r="E50" s="1191" t="s">
        <v>15</v>
      </c>
      <c r="F50" s="1191"/>
      <c r="G50" s="1191"/>
      <c r="H50" s="1191"/>
      <c r="I50" s="1191"/>
      <c r="J50" s="1192"/>
      <c r="K50" s="63">
        <v>18</v>
      </c>
      <c r="L50" s="64" t="s">
        <v>494</v>
      </c>
      <c r="M50" s="64" t="s">
        <v>494</v>
      </c>
      <c r="N50" s="64" t="s">
        <v>494</v>
      </c>
      <c r="O50" s="65" t="s">
        <v>494</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494</v>
      </c>
      <c r="L51" s="64" t="s">
        <v>494</v>
      </c>
      <c r="M51" s="64" t="s">
        <v>494</v>
      </c>
      <c r="N51" s="64" t="s">
        <v>494</v>
      </c>
      <c r="O51" s="65" t="s">
        <v>494</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5226</v>
      </c>
      <c r="L52" s="64">
        <v>5391</v>
      </c>
      <c r="M52" s="64">
        <v>5995</v>
      </c>
      <c r="N52" s="64">
        <v>6064</v>
      </c>
      <c r="O52" s="65">
        <v>6076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599</v>
      </c>
      <c r="L53" s="69">
        <v>805</v>
      </c>
      <c r="M53" s="69">
        <v>1172</v>
      </c>
      <c r="N53" s="69">
        <v>1297</v>
      </c>
      <c r="O53" s="70">
        <v>1335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584</v>
      </c>
      <c r="L58" s="84" t="s">
        <v>584</v>
      </c>
      <c r="M58" s="84" t="s">
        <v>584</v>
      </c>
      <c r="N58" s="84" t="s">
        <v>584</v>
      </c>
      <c r="O58" s="85" t="s">
        <v>584</v>
      </c>
    </row>
    <row r="59" spans="1:21" ht="31.5" customHeight="1" x14ac:dyDescent="0.2">
      <c r="B59" s="1199"/>
      <c r="C59" s="1200"/>
      <c r="D59" s="1206" t="s">
        <v>26</v>
      </c>
      <c r="E59" s="1207"/>
      <c r="F59" s="1207"/>
      <c r="G59" s="1207"/>
      <c r="H59" s="1207"/>
      <c r="I59" s="1207"/>
      <c r="J59" s="1208"/>
      <c r="K59" s="86" t="s">
        <v>585</v>
      </c>
      <c r="L59" s="87" t="s">
        <v>585</v>
      </c>
      <c r="M59" s="87" t="s">
        <v>587</v>
      </c>
      <c r="N59" s="87" t="s">
        <v>584</v>
      </c>
      <c r="O59" s="88" t="s">
        <v>584</v>
      </c>
    </row>
    <row r="60" spans="1:21" ht="31.5" customHeight="1" thickBot="1" x14ac:dyDescent="0.25">
      <c r="B60" s="1201"/>
      <c r="C60" s="1202"/>
      <c r="D60" s="1209" t="s">
        <v>27</v>
      </c>
      <c r="E60" s="1210"/>
      <c r="F60" s="1210"/>
      <c r="G60" s="1210"/>
      <c r="H60" s="1210"/>
      <c r="I60" s="1210"/>
      <c r="J60" s="1211"/>
      <c r="K60" s="89" t="s">
        <v>586</v>
      </c>
      <c r="L60" s="90" t="s">
        <v>585</v>
      </c>
      <c r="M60" s="90" t="s">
        <v>587</v>
      </c>
      <c r="N60" s="90" t="s">
        <v>584</v>
      </c>
      <c r="O60" s="91" t="s">
        <v>588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RYZSzQ8yx5jJro8tpK+qIgoNoOSW8l21Au0QId2MNmsKjU5VmCSmdr0HDaCLb7TpyIVuiuwXWrzrQVq+hOYEw==" saltValue="7P3tY9kiDDJitLb+wDND0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232" t="s">
        <v>30</v>
      </c>
      <c r="C41" s="1233"/>
      <c r="D41" s="105"/>
      <c r="E41" s="1234" t="s">
        <v>31</v>
      </c>
      <c r="F41" s="1234"/>
      <c r="G41" s="1234"/>
      <c r="H41" s="1235"/>
      <c r="I41" s="355">
        <v>34189</v>
      </c>
      <c r="J41" s="356">
        <v>33971</v>
      </c>
      <c r="K41" s="356">
        <v>32980</v>
      </c>
      <c r="L41" s="356">
        <v>32071</v>
      </c>
      <c r="M41" s="357">
        <v>29711</v>
      </c>
    </row>
    <row r="42" spans="2:13" ht="27.75" customHeight="1" x14ac:dyDescent="0.2">
      <c r="B42" s="1222"/>
      <c r="C42" s="1223"/>
      <c r="D42" s="106"/>
      <c r="E42" s="1226" t="s">
        <v>32</v>
      </c>
      <c r="F42" s="1226"/>
      <c r="G42" s="1226"/>
      <c r="H42" s="1227"/>
      <c r="I42" s="358" t="s">
        <v>494</v>
      </c>
      <c r="J42" s="359" t="s">
        <v>494</v>
      </c>
      <c r="K42" s="359" t="s">
        <v>494</v>
      </c>
      <c r="L42" s="359" t="s">
        <v>494</v>
      </c>
      <c r="M42" s="360" t="s">
        <v>494</v>
      </c>
    </row>
    <row r="43" spans="2:13" ht="27.75" customHeight="1" x14ac:dyDescent="0.2">
      <c r="B43" s="1222"/>
      <c r="C43" s="1223"/>
      <c r="D43" s="106"/>
      <c r="E43" s="1226" t="s">
        <v>33</v>
      </c>
      <c r="F43" s="1226"/>
      <c r="G43" s="1226"/>
      <c r="H43" s="1227"/>
      <c r="I43" s="358">
        <v>10747</v>
      </c>
      <c r="J43" s="359">
        <v>9732</v>
      </c>
      <c r="K43" s="359">
        <v>8775</v>
      </c>
      <c r="L43" s="359">
        <v>7725</v>
      </c>
      <c r="M43" s="360">
        <v>9036</v>
      </c>
    </row>
    <row r="44" spans="2:13" ht="27.75" customHeight="1" x14ac:dyDescent="0.2">
      <c r="B44" s="1222"/>
      <c r="C44" s="1223"/>
      <c r="D44" s="106"/>
      <c r="E44" s="1226" t="s">
        <v>34</v>
      </c>
      <c r="F44" s="1226"/>
      <c r="G44" s="1226"/>
      <c r="H44" s="1227"/>
      <c r="I44" s="358">
        <v>975</v>
      </c>
      <c r="J44" s="359">
        <v>1204</v>
      </c>
      <c r="K44" s="359">
        <v>1087</v>
      </c>
      <c r="L44" s="359">
        <v>961</v>
      </c>
      <c r="M44" s="360">
        <v>817</v>
      </c>
    </row>
    <row r="45" spans="2:13" ht="27.75" customHeight="1" x14ac:dyDescent="0.2">
      <c r="B45" s="1222"/>
      <c r="C45" s="1223"/>
      <c r="D45" s="106"/>
      <c r="E45" s="1226" t="s">
        <v>35</v>
      </c>
      <c r="F45" s="1226"/>
      <c r="G45" s="1226"/>
      <c r="H45" s="1227"/>
      <c r="I45" s="358">
        <v>4780</v>
      </c>
      <c r="J45" s="359">
        <v>4585</v>
      </c>
      <c r="K45" s="359">
        <v>4332</v>
      </c>
      <c r="L45" s="359">
        <v>4284</v>
      </c>
      <c r="M45" s="360">
        <v>4382</v>
      </c>
    </row>
    <row r="46" spans="2:13" ht="27.75" customHeight="1" x14ac:dyDescent="0.2">
      <c r="B46" s="1222"/>
      <c r="C46" s="1223"/>
      <c r="D46" s="107"/>
      <c r="E46" s="1226" t="s">
        <v>36</v>
      </c>
      <c r="F46" s="1226"/>
      <c r="G46" s="1226"/>
      <c r="H46" s="1227"/>
      <c r="I46" s="358" t="s">
        <v>494</v>
      </c>
      <c r="J46" s="359" t="s">
        <v>494</v>
      </c>
      <c r="K46" s="359" t="s">
        <v>494</v>
      </c>
      <c r="L46" s="359" t="s">
        <v>494</v>
      </c>
      <c r="M46" s="360" t="s">
        <v>494</v>
      </c>
    </row>
    <row r="47" spans="2:13" ht="27.75" customHeight="1" x14ac:dyDescent="0.2">
      <c r="B47" s="1222"/>
      <c r="C47" s="1223"/>
      <c r="D47" s="108"/>
      <c r="E47" s="1236" t="s">
        <v>37</v>
      </c>
      <c r="F47" s="1237"/>
      <c r="G47" s="1237"/>
      <c r="H47" s="1238"/>
      <c r="I47" s="358" t="s">
        <v>494</v>
      </c>
      <c r="J47" s="359" t="s">
        <v>494</v>
      </c>
      <c r="K47" s="359" t="s">
        <v>494</v>
      </c>
      <c r="L47" s="359" t="s">
        <v>494</v>
      </c>
      <c r="M47" s="360" t="s">
        <v>494</v>
      </c>
    </row>
    <row r="48" spans="2:13" ht="27.75" customHeight="1" x14ac:dyDescent="0.2">
      <c r="B48" s="1222"/>
      <c r="C48" s="1223"/>
      <c r="D48" s="106"/>
      <c r="E48" s="1226" t="s">
        <v>38</v>
      </c>
      <c r="F48" s="1226"/>
      <c r="G48" s="1226"/>
      <c r="H48" s="1227"/>
      <c r="I48" s="358" t="s">
        <v>494</v>
      </c>
      <c r="J48" s="359" t="s">
        <v>494</v>
      </c>
      <c r="K48" s="359" t="s">
        <v>494</v>
      </c>
      <c r="L48" s="359" t="s">
        <v>494</v>
      </c>
      <c r="M48" s="360" t="s">
        <v>494</v>
      </c>
    </row>
    <row r="49" spans="2:13" ht="27.75" customHeight="1" x14ac:dyDescent="0.2">
      <c r="B49" s="1224"/>
      <c r="C49" s="1225"/>
      <c r="D49" s="106"/>
      <c r="E49" s="1226" t="s">
        <v>39</v>
      </c>
      <c r="F49" s="1226"/>
      <c r="G49" s="1226"/>
      <c r="H49" s="1227"/>
      <c r="I49" s="358" t="s">
        <v>494</v>
      </c>
      <c r="J49" s="359" t="s">
        <v>494</v>
      </c>
      <c r="K49" s="359" t="s">
        <v>494</v>
      </c>
      <c r="L49" s="359" t="s">
        <v>494</v>
      </c>
      <c r="M49" s="360" t="s">
        <v>494</v>
      </c>
    </row>
    <row r="50" spans="2:13" ht="27.75" customHeight="1" x14ac:dyDescent="0.2">
      <c r="B50" s="1220" t="s">
        <v>40</v>
      </c>
      <c r="C50" s="1221"/>
      <c r="D50" s="109"/>
      <c r="E50" s="1226" t="s">
        <v>41</v>
      </c>
      <c r="F50" s="1226"/>
      <c r="G50" s="1226"/>
      <c r="H50" s="1227"/>
      <c r="I50" s="358">
        <v>12557</v>
      </c>
      <c r="J50" s="359">
        <v>14058</v>
      </c>
      <c r="K50" s="359">
        <v>16893</v>
      </c>
      <c r="L50" s="359">
        <v>18765</v>
      </c>
      <c r="M50" s="360">
        <v>18917</v>
      </c>
    </row>
    <row r="51" spans="2:13" ht="27.75" customHeight="1" x14ac:dyDescent="0.2">
      <c r="B51" s="1222"/>
      <c r="C51" s="1223"/>
      <c r="D51" s="106"/>
      <c r="E51" s="1226" t="s">
        <v>42</v>
      </c>
      <c r="F51" s="1226"/>
      <c r="G51" s="1226"/>
      <c r="H51" s="1227"/>
      <c r="I51" s="358">
        <v>673</v>
      </c>
      <c r="J51" s="359">
        <v>592</v>
      </c>
      <c r="K51" s="359">
        <v>509</v>
      </c>
      <c r="L51" s="359">
        <v>420</v>
      </c>
      <c r="M51" s="360">
        <v>422</v>
      </c>
    </row>
    <row r="52" spans="2:13" ht="27.75" customHeight="1" x14ac:dyDescent="0.2">
      <c r="B52" s="1224"/>
      <c r="C52" s="1225"/>
      <c r="D52" s="106"/>
      <c r="E52" s="1226" t="s">
        <v>43</v>
      </c>
      <c r="F52" s="1226"/>
      <c r="G52" s="1226"/>
      <c r="H52" s="1227"/>
      <c r="I52" s="358">
        <v>46574</v>
      </c>
      <c r="J52" s="359">
        <v>45508</v>
      </c>
      <c r="K52" s="359">
        <v>43870</v>
      </c>
      <c r="L52" s="359">
        <v>41869</v>
      </c>
      <c r="M52" s="360">
        <v>39630</v>
      </c>
    </row>
    <row r="53" spans="2:13" ht="27.75" customHeight="1" thickBot="1" x14ac:dyDescent="0.25">
      <c r="B53" s="1228" t="s">
        <v>19</v>
      </c>
      <c r="C53" s="1229"/>
      <c r="D53" s="110"/>
      <c r="E53" s="1230" t="s">
        <v>44</v>
      </c>
      <c r="F53" s="1230"/>
      <c r="G53" s="1230"/>
      <c r="H53" s="1231"/>
      <c r="I53" s="361">
        <v>-9114</v>
      </c>
      <c r="J53" s="362">
        <v>-10666</v>
      </c>
      <c r="K53" s="362">
        <v>-14098</v>
      </c>
      <c r="L53" s="362">
        <v>-16014</v>
      </c>
      <c r="M53" s="363">
        <v>-15023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gFnqfNO6Zt0yCIvm/tDZ3aX1d7MY7ozOb6oRPaQgbtpWljAE1UmA4Ov+6HuZ2vPhSkX/yi5z4v4sm6ToDfil+A==" saltValue="onmmECs9CxStC0KMs7HA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90" zoomScaleNormal="9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534</v>
      </c>
      <c r="G54" s="119" t="s">
        <v>535</v>
      </c>
      <c r="H54" s="120" t="s">
        <v>536</v>
      </c>
    </row>
    <row r="55" spans="2:8" ht="52.5" customHeight="1" x14ac:dyDescent="0.2">
      <c r="B55" s="121"/>
      <c r="C55" s="1247" t="s">
        <v>46</v>
      </c>
      <c r="D55" s="1247"/>
      <c r="E55" s="1248"/>
      <c r="F55" s="122">
        <v>4380</v>
      </c>
      <c r="G55" s="122">
        <v>4382</v>
      </c>
      <c r="H55" s="123">
        <v>4582</v>
      </c>
    </row>
    <row r="56" spans="2:8" ht="52.5" customHeight="1" x14ac:dyDescent="0.2">
      <c r="B56" s="124"/>
      <c r="C56" s="1249" t="s">
        <v>47</v>
      </c>
      <c r="D56" s="1249"/>
      <c r="E56" s="1250"/>
      <c r="F56" s="125">
        <v>2252</v>
      </c>
      <c r="G56" s="125">
        <v>2273</v>
      </c>
      <c r="H56" s="126">
        <v>2432</v>
      </c>
    </row>
    <row r="57" spans="2:8" ht="53.25" customHeight="1" x14ac:dyDescent="0.2">
      <c r="B57" s="124"/>
      <c r="C57" s="1251" t="s">
        <v>48</v>
      </c>
      <c r="D57" s="1251"/>
      <c r="E57" s="1252"/>
      <c r="F57" s="127">
        <v>10857</v>
      </c>
      <c r="G57" s="127">
        <v>12484</v>
      </c>
      <c r="H57" s="128">
        <v>12202</v>
      </c>
    </row>
    <row r="58" spans="2:8" ht="45.75" customHeight="1" x14ac:dyDescent="0.2">
      <c r="B58" s="129"/>
      <c r="C58" s="1239" t="s">
        <v>558</v>
      </c>
      <c r="D58" s="1240"/>
      <c r="E58" s="1241"/>
      <c r="F58" s="130">
        <v>4004</v>
      </c>
      <c r="G58" s="130">
        <v>4006</v>
      </c>
      <c r="H58" s="131">
        <v>4008</v>
      </c>
    </row>
    <row r="59" spans="2:8" ht="45.75" customHeight="1" x14ac:dyDescent="0.2">
      <c r="B59" s="129"/>
      <c r="C59" s="1239" t="s">
        <v>559</v>
      </c>
      <c r="D59" s="1240"/>
      <c r="E59" s="1241"/>
      <c r="F59" s="130">
        <v>3020</v>
      </c>
      <c r="G59" s="130">
        <v>3020</v>
      </c>
      <c r="H59" s="131">
        <v>3020</v>
      </c>
    </row>
    <row r="60" spans="2:8" ht="45.75" customHeight="1" x14ac:dyDescent="0.2">
      <c r="B60" s="129"/>
      <c r="C60" s="1239" t="s">
        <v>560</v>
      </c>
      <c r="D60" s="1240"/>
      <c r="E60" s="1241"/>
      <c r="F60" s="130">
        <v>1359</v>
      </c>
      <c r="G60" s="130">
        <v>2180</v>
      </c>
      <c r="H60" s="131">
        <v>1881</v>
      </c>
    </row>
    <row r="61" spans="2:8" ht="45.75" customHeight="1" x14ac:dyDescent="0.2">
      <c r="B61" s="129"/>
      <c r="C61" s="1239" t="s">
        <v>561</v>
      </c>
      <c r="D61" s="1240"/>
      <c r="E61" s="1241"/>
      <c r="F61" s="130">
        <v>771</v>
      </c>
      <c r="G61" s="130">
        <v>780</v>
      </c>
      <c r="H61" s="131">
        <v>914</v>
      </c>
    </row>
    <row r="62" spans="2:8" ht="45.75" customHeight="1" thickBot="1" x14ac:dyDescent="0.25">
      <c r="B62" s="132"/>
      <c r="C62" s="1242" t="s">
        <v>562</v>
      </c>
      <c r="D62" s="1243"/>
      <c r="E62" s="1244"/>
      <c r="F62" s="133" t="s">
        <v>563</v>
      </c>
      <c r="G62" s="133">
        <v>800</v>
      </c>
      <c r="H62" s="134">
        <v>701</v>
      </c>
    </row>
    <row r="63" spans="2:8" ht="52.5" customHeight="1" thickBot="1" x14ac:dyDescent="0.25">
      <c r="B63" s="135"/>
      <c r="C63" s="1245" t="s">
        <v>49</v>
      </c>
      <c r="D63" s="1245"/>
      <c r="E63" s="1246"/>
      <c r="F63" s="136">
        <v>17489</v>
      </c>
      <c r="G63" s="136">
        <v>19140</v>
      </c>
      <c r="H63" s="137">
        <v>19217</v>
      </c>
    </row>
    <row r="64" spans="2:8" ht="13" x14ac:dyDescent="0.2"/>
  </sheetData>
  <sheetProtection algorithmName="SHA-512" hashValue="S0RUpNdLxDSC7HaQcQQoCnfLKpHN5ZXsxF2zayhzzSw/ZAub0RXOtIXfLTvSK9WU5yqc/U0PJgGYCmdBeM0d8Q==" saltValue="Tnv2k+US8l+9KGC9hXb/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0CA80-F44E-4ADE-B94D-499591CC9B2F}">
  <sheetPr>
    <pageSetUpPr fitToPage="1"/>
  </sheetPr>
  <dimension ref="A1:DE85"/>
  <sheetViews>
    <sheetView showGridLines="0" tabSelected="1" topLeftCell="R31" zoomScale="70" zoomScaleNormal="7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599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595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75" t="s">
        <v>598</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x14ac:dyDescent="0.2">
      <c r="B44" s="365"/>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x14ac:dyDescent="0.2">
      <c r="B45" s="365"/>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x14ac:dyDescent="0.2">
      <c r="B46" s="365"/>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x14ac:dyDescent="0.2">
      <c r="B47" s="365"/>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593</v>
      </c>
    </row>
    <row r="50" spans="1:109" ht="13"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532</v>
      </c>
      <c r="BQ50" s="1255"/>
      <c r="BR50" s="1255"/>
      <c r="BS50" s="1255"/>
      <c r="BT50" s="1255"/>
      <c r="BU50" s="1255"/>
      <c r="BV50" s="1255"/>
      <c r="BW50" s="1255"/>
      <c r="BX50" s="1255" t="s">
        <v>533</v>
      </c>
      <c r="BY50" s="1255"/>
      <c r="BZ50" s="1255"/>
      <c r="CA50" s="1255"/>
      <c r="CB50" s="1255"/>
      <c r="CC50" s="1255"/>
      <c r="CD50" s="1255"/>
      <c r="CE50" s="1255"/>
      <c r="CF50" s="1255" t="s">
        <v>534</v>
      </c>
      <c r="CG50" s="1255"/>
      <c r="CH50" s="1255"/>
      <c r="CI50" s="1255"/>
      <c r="CJ50" s="1255"/>
      <c r="CK50" s="1255"/>
      <c r="CL50" s="1255"/>
      <c r="CM50" s="1255"/>
      <c r="CN50" s="1255" t="s">
        <v>535</v>
      </c>
      <c r="CO50" s="1255"/>
      <c r="CP50" s="1255"/>
      <c r="CQ50" s="1255"/>
      <c r="CR50" s="1255"/>
      <c r="CS50" s="1255"/>
      <c r="CT50" s="1255"/>
      <c r="CU50" s="1255"/>
      <c r="CV50" s="1255" t="s">
        <v>536</v>
      </c>
      <c r="CW50" s="1255"/>
      <c r="CX50" s="1255"/>
      <c r="CY50" s="1255"/>
      <c r="CZ50" s="1255"/>
      <c r="DA50" s="1255"/>
      <c r="DB50" s="1255"/>
      <c r="DC50" s="1255"/>
    </row>
    <row r="51" spans="1:109" ht="13.5" customHeight="1" x14ac:dyDescent="0.2">
      <c r="B51" s="365"/>
      <c r="G51" s="1264"/>
      <c r="H51" s="1264"/>
      <c r="I51" s="1274"/>
      <c r="J51" s="1274"/>
      <c r="K51" s="1260"/>
      <c r="L51" s="1260"/>
      <c r="M51" s="1260"/>
      <c r="N51" s="1260"/>
      <c r="AM51" s="371"/>
      <c r="AN51" s="1256" t="s">
        <v>592</v>
      </c>
      <c r="AO51" s="1256"/>
      <c r="AP51" s="1256"/>
      <c r="AQ51" s="1256"/>
      <c r="AR51" s="1256"/>
      <c r="AS51" s="1256"/>
      <c r="AT51" s="1256"/>
      <c r="AU51" s="1256"/>
      <c r="AV51" s="1256"/>
      <c r="AW51" s="1256"/>
      <c r="AX51" s="1256"/>
      <c r="AY51" s="1256"/>
      <c r="AZ51" s="1256"/>
      <c r="BA51" s="1256"/>
      <c r="BB51" s="1256" t="s">
        <v>590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597</v>
      </c>
      <c r="BC53" s="1256"/>
      <c r="BD53" s="1256"/>
      <c r="BE53" s="1256"/>
      <c r="BF53" s="1256"/>
      <c r="BG53" s="1256"/>
      <c r="BH53" s="1256"/>
      <c r="BI53" s="1256"/>
      <c r="BJ53" s="1256"/>
      <c r="BK53" s="1256"/>
      <c r="BL53" s="1256"/>
      <c r="BM53" s="1256"/>
      <c r="BN53" s="1256"/>
      <c r="BO53" s="1256"/>
      <c r="BP53" s="1253">
        <v>60.5</v>
      </c>
      <c r="BQ53" s="1253"/>
      <c r="BR53" s="1253"/>
      <c r="BS53" s="1253"/>
      <c r="BT53" s="1253"/>
      <c r="BU53" s="1253"/>
      <c r="BV53" s="1253"/>
      <c r="BW53" s="1253"/>
      <c r="BX53" s="1253">
        <v>62</v>
      </c>
      <c r="BY53" s="1253"/>
      <c r="BZ53" s="1253"/>
      <c r="CA53" s="1253"/>
      <c r="CB53" s="1253"/>
      <c r="CC53" s="1253"/>
      <c r="CD53" s="1253"/>
      <c r="CE53" s="1253"/>
      <c r="CF53" s="1253">
        <v>63.1</v>
      </c>
      <c r="CG53" s="1253"/>
      <c r="CH53" s="1253"/>
      <c r="CI53" s="1253"/>
      <c r="CJ53" s="1253"/>
      <c r="CK53" s="1253"/>
      <c r="CL53" s="1253"/>
      <c r="CM53" s="1253"/>
      <c r="CN53" s="1253">
        <v>64.599999999999994</v>
      </c>
      <c r="CO53" s="1253"/>
      <c r="CP53" s="1253"/>
      <c r="CQ53" s="1253"/>
      <c r="CR53" s="1253"/>
      <c r="CS53" s="1253"/>
      <c r="CT53" s="1253"/>
      <c r="CU53" s="1253"/>
      <c r="CV53" s="1253">
        <v>65.900000000000006</v>
      </c>
      <c r="CW53" s="1253"/>
      <c r="CX53" s="1253"/>
      <c r="CY53" s="1253"/>
      <c r="CZ53" s="1253"/>
      <c r="DA53" s="1253"/>
      <c r="DB53" s="1253"/>
      <c r="DC53" s="1253"/>
    </row>
    <row r="54" spans="1:109" ht="13"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9"/>
      <c r="H55" s="1259"/>
      <c r="I55" s="1259"/>
      <c r="J55" s="1259"/>
      <c r="K55" s="1260"/>
      <c r="L55" s="1260"/>
      <c r="M55" s="1260"/>
      <c r="N55" s="1260"/>
      <c r="AN55" s="1255" t="s">
        <v>591</v>
      </c>
      <c r="AO55" s="1255"/>
      <c r="AP55" s="1255"/>
      <c r="AQ55" s="1255"/>
      <c r="AR55" s="1255"/>
      <c r="AS55" s="1255"/>
      <c r="AT55" s="1255"/>
      <c r="AU55" s="1255"/>
      <c r="AV55" s="1255"/>
      <c r="AW55" s="1255"/>
      <c r="AX55" s="1255"/>
      <c r="AY55" s="1255"/>
      <c r="AZ55" s="1255"/>
      <c r="BA55" s="1255"/>
      <c r="BB55" s="1256" t="s">
        <v>590</v>
      </c>
      <c r="BC55" s="1256"/>
      <c r="BD55" s="1256"/>
      <c r="BE55" s="1256"/>
      <c r="BF55" s="1256"/>
      <c r="BG55" s="1256"/>
      <c r="BH55" s="1256"/>
      <c r="BI55" s="1256"/>
      <c r="BJ55" s="1256"/>
      <c r="BK55" s="1256"/>
      <c r="BL55" s="1256"/>
      <c r="BM55" s="1256"/>
      <c r="BN55" s="1256"/>
      <c r="BO55" s="1256"/>
      <c r="BP55" s="1253">
        <v>22.7</v>
      </c>
      <c r="BQ55" s="1253"/>
      <c r="BR55" s="1253"/>
      <c r="BS55" s="1253"/>
      <c r="BT55" s="1253"/>
      <c r="BU55" s="1253"/>
      <c r="BV55" s="1253"/>
      <c r="BW55" s="1253"/>
      <c r="BX55" s="1253">
        <v>27.8</v>
      </c>
      <c r="BY55" s="1253"/>
      <c r="BZ55" s="1253"/>
      <c r="CA55" s="1253"/>
      <c r="CB55" s="1253"/>
      <c r="CC55" s="1253"/>
      <c r="CD55" s="1253"/>
      <c r="CE55" s="1253"/>
      <c r="CF55" s="1253">
        <v>19</v>
      </c>
      <c r="CG55" s="1253"/>
      <c r="CH55" s="1253"/>
      <c r="CI55" s="1253"/>
      <c r="CJ55" s="1253"/>
      <c r="CK55" s="1253"/>
      <c r="CL55" s="1253"/>
      <c r="CM55" s="1253"/>
      <c r="CN55" s="1253">
        <v>4</v>
      </c>
      <c r="CO55" s="1253"/>
      <c r="CP55" s="1253"/>
      <c r="CQ55" s="1253"/>
      <c r="CR55" s="1253"/>
      <c r="CS55" s="1253"/>
      <c r="CT55" s="1253"/>
      <c r="CU55" s="1253"/>
      <c r="CV55" s="1253">
        <v>0.4</v>
      </c>
      <c r="CW55" s="1253"/>
      <c r="CX55" s="1253"/>
      <c r="CY55" s="1253"/>
      <c r="CZ55" s="1253"/>
      <c r="DA55" s="1253"/>
      <c r="DB55" s="1253"/>
      <c r="DC55" s="1253"/>
    </row>
    <row r="56" spans="1:109" ht="13"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597</v>
      </c>
      <c r="BC57" s="1256"/>
      <c r="BD57" s="1256"/>
      <c r="BE57" s="1256"/>
      <c r="BF57" s="1256"/>
      <c r="BG57" s="1256"/>
      <c r="BH57" s="1256"/>
      <c r="BI57" s="1256"/>
      <c r="BJ57" s="1256"/>
      <c r="BK57" s="1256"/>
      <c r="BL57" s="1256"/>
      <c r="BM57" s="1256"/>
      <c r="BN57" s="1256"/>
      <c r="BO57" s="1256"/>
      <c r="BP57" s="1253">
        <v>60.6</v>
      </c>
      <c r="BQ57" s="1253"/>
      <c r="BR57" s="1253"/>
      <c r="BS57" s="1253"/>
      <c r="BT57" s="1253"/>
      <c r="BU57" s="1253"/>
      <c r="BV57" s="1253"/>
      <c r="BW57" s="1253"/>
      <c r="BX57" s="1253">
        <v>62</v>
      </c>
      <c r="BY57" s="1253"/>
      <c r="BZ57" s="1253"/>
      <c r="CA57" s="1253"/>
      <c r="CB57" s="1253"/>
      <c r="CC57" s="1253"/>
      <c r="CD57" s="1253"/>
      <c r="CE57" s="1253"/>
      <c r="CF57" s="1253">
        <v>61.7</v>
      </c>
      <c r="CG57" s="1253"/>
      <c r="CH57" s="1253"/>
      <c r="CI57" s="1253"/>
      <c r="CJ57" s="1253"/>
      <c r="CK57" s="1253"/>
      <c r="CL57" s="1253"/>
      <c r="CM57" s="1253"/>
      <c r="CN57" s="1253">
        <v>63.5</v>
      </c>
      <c r="CO57" s="1253"/>
      <c r="CP57" s="1253"/>
      <c r="CQ57" s="1253"/>
      <c r="CR57" s="1253"/>
      <c r="CS57" s="1253"/>
      <c r="CT57" s="1253"/>
      <c r="CU57" s="1253"/>
      <c r="CV57" s="1253">
        <v>64.400000000000006</v>
      </c>
      <c r="CW57" s="1253"/>
      <c r="CX57" s="1253"/>
      <c r="CY57" s="1253"/>
      <c r="CZ57" s="1253"/>
      <c r="DA57" s="1253"/>
      <c r="DB57" s="1253"/>
      <c r="DC57" s="1253"/>
      <c r="DD57" s="390"/>
      <c r="DE57" s="385"/>
    </row>
    <row r="58" spans="1:109" s="379" customFormat="1" ht="13"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596</v>
      </c>
    </row>
    <row r="64" spans="1:109" ht="13" x14ac:dyDescent="0.2">
      <c r="B64" s="365"/>
      <c r="G64" s="380"/>
      <c r="I64" s="382"/>
      <c r="J64" s="382"/>
      <c r="K64" s="382"/>
      <c r="L64" s="382"/>
      <c r="M64" s="382"/>
      <c r="N64" s="381"/>
      <c r="AM64" s="380"/>
      <c r="AN64" s="380" t="s">
        <v>595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5" t="s">
        <v>594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593</v>
      </c>
    </row>
    <row r="72" spans="2:107" ht="13"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532</v>
      </c>
      <c r="BQ72" s="1255"/>
      <c r="BR72" s="1255"/>
      <c r="BS72" s="1255"/>
      <c r="BT72" s="1255"/>
      <c r="BU72" s="1255"/>
      <c r="BV72" s="1255"/>
      <c r="BW72" s="1255"/>
      <c r="BX72" s="1255" t="s">
        <v>533</v>
      </c>
      <c r="BY72" s="1255"/>
      <c r="BZ72" s="1255"/>
      <c r="CA72" s="1255"/>
      <c r="CB72" s="1255"/>
      <c r="CC72" s="1255"/>
      <c r="CD72" s="1255"/>
      <c r="CE72" s="1255"/>
      <c r="CF72" s="1255" t="s">
        <v>534</v>
      </c>
      <c r="CG72" s="1255"/>
      <c r="CH72" s="1255"/>
      <c r="CI72" s="1255"/>
      <c r="CJ72" s="1255"/>
      <c r="CK72" s="1255"/>
      <c r="CL72" s="1255"/>
      <c r="CM72" s="1255"/>
      <c r="CN72" s="1255" t="s">
        <v>535</v>
      </c>
      <c r="CO72" s="1255"/>
      <c r="CP72" s="1255"/>
      <c r="CQ72" s="1255"/>
      <c r="CR72" s="1255"/>
      <c r="CS72" s="1255"/>
      <c r="CT72" s="1255"/>
      <c r="CU72" s="1255"/>
      <c r="CV72" s="1255" t="s">
        <v>536</v>
      </c>
      <c r="CW72" s="1255"/>
      <c r="CX72" s="1255"/>
      <c r="CY72" s="1255"/>
      <c r="CZ72" s="1255"/>
      <c r="DA72" s="1255"/>
      <c r="DB72" s="1255"/>
      <c r="DC72" s="1255"/>
    </row>
    <row r="73" spans="2:107" ht="13" x14ac:dyDescent="0.2">
      <c r="B73" s="365"/>
      <c r="G73" s="1264"/>
      <c r="H73" s="1264"/>
      <c r="I73" s="1264"/>
      <c r="J73" s="1264"/>
      <c r="K73" s="1254"/>
      <c r="L73" s="1254"/>
      <c r="M73" s="1254"/>
      <c r="N73" s="1254"/>
      <c r="AM73" s="371"/>
      <c r="AN73" s="1256" t="s">
        <v>592</v>
      </c>
      <c r="AO73" s="1256"/>
      <c r="AP73" s="1256"/>
      <c r="AQ73" s="1256"/>
      <c r="AR73" s="1256"/>
      <c r="AS73" s="1256"/>
      <c r="AT73" s="1256"/>
      <c r="AU73" s="1256"/>
      <c r="AV73" s="1256"/>
      <c r="AW73" s="1256"/>
      <c r="AX73" s="1256"/>
      <c r="AY73" s="1256"/>
      <c r="AZ73" s="1256"/>
      <c r="BA73" s="1256"/>
      <c r="BB73" s="1256" t="s">
        <v>590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589</v>
      </c>
      <c r="BC75" s="1256"/>
      <c r="BD75" s="1256"/>
      <c r="BE75" s="1256"/>
      <c r="BF75" s="1256"/>
      <c r="BG75" s="1256"/>
      <c r="BH75" s="1256"/>
      <c r="BI75" s="1256"/>
      <c r="BJ75" s="1256"/>
      <c r="BK75" s="1256"/>
      <c r="BL75" s="1256"/>
      <c r="BM75" s="1256"/>
      <c r="BN75" s="1256"/>
      <c r="BO75" s="1256"/>
      <c r="BP75" s="1253">
        <v>4</v>
      </c>
      <c r="BQ75" s="1253"/>
      <c r="BR75" s="1253"/>
      <c r="BS75" s="1253"/>
      <c r="BT75" s="1253"/>
      <c r="BU75" s="1253"/>
      <c r="BV75" s="1253"/>
      <c r="BW75" s="1253"/>
      <c r="BX75" s="1253">
        <v>3.7</v>
      </c>
      <c r="BY75" s="1253"/>
      <c r="BZ75" s="1253"/>
      <c r="CA75" s="1253"/>
      <c r="CB75" s="1253"/>
      <c r="CC75" s="1253"/>
      <c r="CD75" s="1253"/>
      <c r="CE75" s="1253"/>
      <c r="CF75" s="1253">
        <v>4.0999999999999996</v>
      </c>
      <c r="CG75" s="1253"/>
      <c r="CH75" s="1253"/>
      <c r="CI75" s="1253"/>
      <c r="CJ75" s="1253"/>
      <c r="CK75" s="1253"/>
      <c r="CL75" s="1253"/>
      <c r="CM75" s="1253"/>
      <c r="CN75" s="1253">
        <v>5.3</v>
      </c>
      <c r="CO75" s="1253"/>
      <c r="CP75" s="1253"/>
      <c r="CQ75" s="1253"/>
      <c r="CR75" s="1253"/>
      <c r="CS75" s="1253"/>
      <c r="CT75" s="1253"/>
      <c r="CU75" s="1253"/>
      <c r="CV75" s="1253">
        <v>6.2</v>
      </c>
      <c r="CW75" s="1253"/>
      <c r="CX75" s="1253"/>
      <c r="CY75" s="1253"/>
      <c r="CZ75" s="1253"/>
      <c r="DA75" s="1253"/>
      <c r="DB75" s="1253"/>
      <c r="DC75" s="1253"/>
    </row>
    <row r="76" spans="2:107" ht="13"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9"/>
      <c r="H77" s="1259"/>
      <c r="I77" s="1259"/>
      <c r="J77" s="1259"/>
      <c r="K77" s="1254"/>
      <c r="L77" s="1254"/>
      <c r="M77" s="1254"/>
      <c r="N77" s="1254"/>
      <c r="AN77" s="1255" t="s">
        <v>591</v>
      </c>
      <c r="AO77" s="1255"/>
      <c r="AP77" s="1255"/>
      <c r="AQ77" s="1255"/>
      <c r="AR77" s="1255"/>
      <c r="AS77" s="1255"/>
      <c r="AT77" s="1255"/>
      <c r="AU77" s="1255"/>
      <c r="AV77" s="1255"/>
      <c r="AW77" s="1255"/>
      <c r="AX77" s="1255"/>
      <c r="AY77" s="1255"/>
      <c r="AZ77" s="1255"/>
      <c r="BA77" s="1255"/>
      <c r="BB77" s="1256" t="s">
        <v>590</v>
      </c>
      <c r="BC77" s="1256"/>
      <c r="BD77" s="1256"/>
      <c r="BE77" s="1256"/>
      <c r="BF77" s="1256"/>
      <c r="BG77" s="1256"/>
      <c r="BH77" s="1256"/>
      <c r="BI77" s="1256"/>
      <c r="BJ77" s="1256"/>
      <c r="BK77" s="1256"/>
      <c r="BL77" s="1256"/>
      <c r="BM77" s="1256"/>
      <c r="BN77" s="1256"/>
      <c r="BO77" s="1256"/>
      <c r="BP77" s="1253">
        <v>22.7</v>
      </c>
      <c r="BQ77" s="1253"/>
      <c r="BR77" s="1253"/>
      <c r="BS77" s="1253"/>
      <c r="BT77" s="1253"/>
      <c r="BU77" s="1253"/>
      <c r="BV77" s="1253"/>
      <c r="BW77" s="1253"/>
      <c r="BX77" s="1253">
        <v>27.8</v>
      </c>
      <c r="BY77" s="1253"/>
      <c r="BZ77" s="1253"/>
      <c r="CA77" s="1253"/>
      <c r="CB77" s="1253"/>
      <c r="CC77" s="1253"/>
      <c r="CD77" s="1253"/>
      <c r="CE77" s="1253"/>
      <c r="CF77" s="1253">
        <v>19</v>
      </c>
      <c r="CG77" s="1253"/>
      <c r="CH77" s="1253"/>
      <c r="CI77" s="1253"/>
      <c r="CJ77" s="1253"/>
      <c r="CK77" s="1253"/>
      <c r="CL77" s="1253"/>
      <c r="CM77" s="1253"/>
      <c r="CN77" s="1253">
        <v>4</v>
      </c>
      <c r="CO77" s="1253"/>
      <c r="CP77" s="1253"/>
      <c r="CQ77" s="1253"/>
      <c r="CR77" s="1253"/>
      <c r="CS77" s="1253"/>
      <c r="CT77" s="1253"/>
      <c r="CU77" s="1253"/>
      <c r="CV77" s="1253">
        <v>0.4</v>
      </c>
      <c r="CW77" s="1253"/>
      <c r="CX77" s="1253"/>
      <c r="CY77" s="1253"/>
      <c r="CZ77" s="1253"/>
      <c r="DA77" s="1253"/>
      <c r="DB77" s="1253"/>
      <c r="DC77" s="1253"/>
    </row>
    <row r="78" spans="2:107" ht="13"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589</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7.5</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8.3000000000000007</v>
      </c>
      <c r="CW79" s="1253"/>
      <c r="CX79" s="1253"/>
      <c r="CY79" s="1253"/>
      <c r="CZ79" s="1253"/>
      <c r="DA79" s="1253"/>
      <c r="DB79" s="1253"/>
      <c r="DC79" s="1253"/>
    </row>
    <row r="80" spans="2:107" ht="13"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enOiZhz1mC+X0Gz2FRn/vyotGd3V9EYhReRbILJGOy0jZWnGezdSwehlGBwrp4pXEMk/16T+Vn53wBvG+E/aJw==" saltValue="mZC+nNRs6KjEFZR8NLuz6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1B26-8676-4417-B234-1566F4F4854F}">
  <sheetPr>
    <pageSetUpPr fitToPage="1"/>
  </sheetPr>
  <dimension ref="A1:DR125"/>
  <sheetViews>
    <sheetView showGridLines="0" tabSelected="1" topLeftCell="J1" zoomScale="60" zoomScaleNormal="6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482</v>
      </c>
    </row>
  </sheetData>
  <sheetProtection algorithmName="SHA-512" hashValue="ctE7NE7nSDTqpUlZmKpahYXXqGscLIjv98Z1vdk/FSoEXCaOJ2EPihGDsmlQ3Thr2tCYmQ7HOfT7ttOmuBuB4A==" saltValue="APz+taINtK/VoH7NO5zy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72D40-EF2D-4541-A6C4-856D6AD13D80}">
  <sheetPr>
    <pageSetUpPr fitToPage="1"/>
  </sheetPr>
  <dimension ref="A1:DR125"/>
  <sheetViews>
    <sheetView showGridLines="0" tabSelected="1" zoomScale="50" zoomScaleNormal="5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482</v>
      </c>
    </row>
  </sheetData>
  <sheetProtection algorithmName="SHA-512" hashValue="377rSoJHotHYJJUZmbEcMKKyF0PoHOX+ZpiI2YsknMb2uRZl9Fgt+BnaqYMIoRSdOMl07ccczNkMTXu2X5qS5Q==" saltValue="gld/2SqCtWLx4ftYenlW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531</v>
      </c>
      <c r="G2" s="151"/>
      <c r="H2" s="152"/>
    </row>
    <row r="3" spans="1:8" x14ac:dyDescent="0.2">
      <c r="A3" s="148" t="s">
        <v>524</v>
      </c>
      <c r="B3" s="153"/>
      <c r="C3" s="154"/>
      <c r="D3" s="155">
        <v>77237</v>
      </c>
      <c r="E3" s="156"/>
      <c r="F3" s="157">
        <v>70166</v>
      </c>
      <c r="G3" s="158"/>
      <c r="H3" s="159"/>
    </row>
    <row r="4" spans="1:8" x14ac:dyDescent="0.2">
      <c r="A4" s="160"/>
      <c r="B4" s="161"/>
      <c r="C4" s="162"/>
      <c r="D4" s="163">
        <v>32083</v>
      </c>
      <c r="E4" s="164"/>
      <c r="F4" s="165">
        <v>36115</v>
      </c>
      <c r="G4" s="166"/>
      <c r="H4" s="167"/>
    </row>
    <row r="5" spans="1:8" x14ac:dyDescent="0.2">
      <c r="A5" s="148" t="s">
        <v>526</v>
      </c>
      <c r="B5" s="153"/>
      <c r="C5" s="154"/>
      <c r="D5" s="155">
        <v>66542</v>
      </c>
      <c r="E5" s="156"/>
      <c r="F5" s="157">
        <v>70329</v>
      </c>
      <c r="G5" s="158"/>
      <c r="H5" s="159"/>
    </row>
    <row r="6" spans="1:8" x14ac:dyDescent="0.2">
      <c r="A6" s="160"/>
      <c r="B6" s="161"/>
      <c r="C6" s="162"/>
      <c r="D6" s="163">
        <v>42647</v>
      </c>
      <c r="E6" s="164"/>
      <c r="F6" s="165">
        <v>39403</v>
      </c>
      <c r="G6" s="166"/>
      <c r="H6" s="167"/>
    </row>
    <row r="7" spans="1:8" x14ac:dyDescent="0.2">
      <c r="A7" s="148" t="s">
        <v>527</v>
      </c>
      <c r="B7" s="153"/>
      <c r="C7" s="154"/>
      <c r="D7" s="155">
        <v>78749</v>
      </c>
      <c r="E7" s="156"/>
      <c r="F7" s="157">
        <v>71871</v>
      </c>
      <c r="G7" s="158"/>
      <c r="H7" s="159"/>
    </row>
    <row r="8" spans="1:8" x14ac:dyDescent="0.2">
      <c r="A8" s="160"/>
      <c r="B8" s="161"/>
      <c r="C8" s="162"/>
      <c r="D8" s="163">
        <v>47488</v>
      </c>
      <c r="E8" s="164"/>
      <c r="F8" s="165">
        <v>38232</v>
      </c>
      <c r="G8" s="166"/>
      <c r="H8" s="167"/>
    </row>
    <row r="9" spans="1:8" x14ac:dyDescent="0.2">
      <c r="A9" s="148" t="s">
        <v>528</v>
      </c>
      <c r="B9" s="153"/>
      <c r="C9" s="154"/>
      <c r="D9" s="155">
        <v>95325</v>
      </c>
      <c r="E9" s="156"/>
      <c r="F9" s="157">
        <v>71807</v>
      </c>
      <c r="G9" s="158"/>
      <c r="H9" s="159"/>
    </row>
    <row r="10" spans="1:8" x14ac:dyDescent="0.2">
      <c r="A10" s="160"/>
      <c r="B10" s="161"/>
      <c r="C10" s="162"/>
      <c r="D10" s="163">
        <v>57511</v>
      </c>
      <c r="E10" s="164"/>
      <c r="F10" s="165">
        <v>37333</v>
      </c>
      <c r="G10" s="166"/>
      <c r="H10" s="167"/>
    </row>
    <row r="11" spans="1:8" x14ac:dyDescent="0.2">
      <c r="A11" s="148" t="s">
        <v>529</v>
      </c>
      <c r="B11" s="153"/>
      <c r="C11" s="154"/>
      <c r="D11" s="155">
        <v>83188</v>
      </c>
      <c r="E11" s="156"/>
      <c r="F11" s="157">
        <v>80821</v>
      </c>
      <c r="G11" s="158"/>
      <c r="H11" s="159"/>
    </row>
    <row r="12" spans="1:8" x14ac:dyDescent="0.2">
      <c r="A12" s="160"/>
      <c r="B12" s="161"/>
      <c r="C12" s="168"/>
      <c r="D12" s="163">
        <v>44003</v>
      </c>
      <c r="E12" s="164"/>
      <c r="F12" s="165">
        <v>49586</v>
      </c>
      <c r="G12" s="166"/>
      <c r="H12" s="167"/>
    </row>
    <row r="13" spans="1:8" x14ac:dyDescent="0.2">
      <c r="A13" s="148"/>
      <c r="B13" s="153"/>
      <c r="C13" s="169"/>
      <c r="D13" s="170">
        <v>80208</v>
      </c>
      <c r="E13" s="171"/>
      <c r="F13" s="172">
        <v>72999</v>
      </c>
      <c r="G13" s="173"/>
      <c r="H13" s="159"/>
    </row>
    <row r="14" spans="1:8" x14ac:dyDescent="0.2">
      <c r="A14" s="160"/>
      <c r="B14" s="161"/>
      <c r="C14" s="162"/>
      <c r="D14" s="163">
        <v>44746</v>
      </c>
      <c r="E14" s="164"/>
      <c r="F14" s="165">
        <v>40134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1.62</v>
      </c>
      <c r="C19" s="174">
        <f>ROUND(VALUE(SUBSTITUTE(実質収支比率等に係る経年分析!G$48,"▲","-")),2)</f>
        <v>6.94</v>
      </c>
      <c r="D19" s="174">
        <f>ROUND(VALUE(SUBSTITUTE(実質収支比率等に係る経年分析!H$48,"▲","-")),2)</f>
        <v>8.0500000000000007</v>
      </c>
      <c r="E19" s="174">
        <f>ROUND(VALUE(SUBSTITUTE(実質収支比率等に係る経年分析!I$48,"▲","-")),2)</f>
        <v>7.4</v>
      </c>
      <c r="F19" s="174">
        <f>ROUND(VALUE(SUBSTITUTE(実質収支比率等に係る経年分析!J$48,"▲","-")),2)</f>
        <v>8.69</v>
      </c>
    </row>
    <row r="20" spans="1:11" x14ac:dyDescent="0.2">
      <c r="A20" s="174" t="s">
        <v>53</v>
      </c>
      <c r="B20" s="174">
        <f>ROUND(VALUE(SUBSTITUTE(実質収支比率等に係る経年分析!F$47,"▲","-")),2)</f>
        <v>18.46</v>
      </c>
      <c r="C20" s="174">
        <f>ROUND(VALUE(SUBSTITUTE(実質収支比率等に係る経年分析!G$47,"▲","-")),2)</f>
        <v>17.010000000000002</v>
      </c>
      <c r="D20" s="174">
        <f>ROUND(VALUE(SUBSTITUTE(実質収支比率等に係る経年分析!H$47,"▲","-")),2)</f>
        <v>16.260000000000002</v>
      </c>
      <c r="E20" s="174">
        <f>ROUND(VALUE(SUBSTITUTE(実質収支比率等に係る経年分析!I$47,"▲","-")),2)</f>
        <v>16.78</v>
      </c>
      <c r="F20" s="174">
        <f>ROUND(VALUE(SUBSTITUTE(実質収支比率等に係る経年分析!J$47,"▲","-")),2)</f>
        <v>17.55</v>
      </c>
    </row>
    <row r="21" spans="1:11" x14ac:dyDescent="0.2">
      <c r="A21" s="174" t="s">
        <v>54</v>
      </c>
      <c r="B21" s="174">
        <f>IF(ISNUMBER(VALUE(SUBSTITUTE(実質収支比率等に係る経年分析!F$49,"▲","-"))),ROUND(VALUE(SUBSTITUTE(実質収支比率等に係る経年分析!F$49,"▲","-")),2),NA())</f>
        <v>-2.5299999999999998</v>
      </c>
      <c r="C21" s="174">
        <f>IF(ISNUMBER(VALUE(SUBSTITUTE(実質収支比率等に係る経年分析!G$49,"▲","-"))),ROUND(VALUE(SUBSTITUTE(実質収支比率等に係る経年分析!G$49,"▲","-")),2),NA())</f>
        <v>4.34</v>
      </c>
      <c r="D21" s="174">
        <f>IF(ISNUMBER(VALUE(SUBSTITUTE(実質収支比率等に係る経年分析!H$49,"▲","-"))),ROUND(VALUE(SUBSTITUTE(実質収支比率等に係る経年分析!H$49,"▲","-")),2),NA())</f>
        <v>1.42</v>
      </c>
      <c r="E21" s="174">
        <f>IF(ISNUMBER(VALUE(SUBSTITUTE(実質収支比率等に係る経年分析!I$49,"▲","-"))),ROUND(VALUE(SUBSTITUTE(実質収支比率等に係る経年分析!I$49,"▲","-")),2),NA())</f>
        <v>-0.9</v>
      </c>
      <c r="F21" s="174">
        <f>IF(ISNUMBER(VALUE(SUBSTITUTE(実質収支比率等に係る経年分析!J$49,"▲","-"))),ROUND(VALUE(SUBSTITUTE(実質収支比率等に係る経年分析!J$49,"▲","-")),2),NA())</f>
        <v>2.0499999999999998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0.8</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0.74</v>
      </c>
      <c r="E28" s="175" t="e">
        <f>IF(ROUND(VALUE(SUBSTITUTE(連結実質赤字比率に係る赤字・黒字の構成分析!G$42,"▲", "-")), 2) &gt;= 0, ABS(ROUND(VALUE(SUBSTITUTE(連結実質赤字比率に係る赤字・黒字の構成分析!G$42,"▲", "-")), 2)), NA())</f>
        <v>#N/A</v>
      </c>
      <c r="F28" s="175">
        <f>IF(ROUND(VALUE(SUBSTITUTE(連結実質赤字比率に係る赤字・黒字の構成分析!H$42,"▲", "-")), 2) &lt; 0, ABS(ROUND(VALUE(SUBSTITUTE(連結実質赤字比率に係る赤字・黒字の構成分析!H$42,"▲", "-")), 2)), NA())</f>
        <v>0.68</v>
      </c>
      <c r="G28" s="175" t="e">
        <f>IF(ROUND(VALUE(SUBSTITUTE(連結実質赤字比率に係る赤字・黒字の構成分析!H$42,"▲", "-")), 2) &gt;= 0, ABS(ROUND(VALUE(SUBSTITUTE(連結実質赤字比率に係る赤字・黒字の構成分析!H$42,"▲", "-")), 2)), NA())</f>
        <v>#N/A</v>
      </c>
      <c r="H28" s="175">
        <f>IF(ROUND(VALUE(SUBSTITUTE(連結実質赤字比率に係る赤字・黒字の構成分析!I$42,"▲", "-")), 2) &lt; 0, ABS(ROUND(VALUE(SUBSTITUTE(連結実質赤字比率に係る赤字・黒字の構成分析!I$42,"▲", "-")), 2)), NA())</f>
        <v>0.69</v>
      </c>
      <c r="I28" s="175" t="e">
        <f>IF(ROUND(VALUE(SUBSTITUTE(連結実質赤字比率に係る赤字・黒字の構成分析!I$42,"▲", "-")), 2) &gt;= 0, ABS(ROUND(VALUE(SUBSTITUTE(連結実質赤字比率に係る赤字・黒字の構成分析!I$42,"▲", "-")), 2)), NA())</f>
        <v>#N/A</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公共下水道事業会計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0.17</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0.17</v>
      </c>
    </row>
    <row r="31" spans="1:11" x14ac:dyDescent="0.2">
      <c r="A31" s="175" t="str">
        <f>IF(連結実質赤字比率に係る赤字・黒字の構成分析!C$39="",NA(),連結実質赤字比率に係る赤字・黒字の構成分析!C$39)</f>
        <v>介護老人保健施設事業会計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0.41</v>
      </c>
    </row>
    <row r="32" spans="1:11" x14ac:dyDescent="0.2">
      <c r="A32" s="175" t="str">
        <f>IF(連結実質赤字比率に係る赤字・黒字の構成分析!C$38="",NA(),連結実質赤字比率に係る赤字・黒字の構成分析!C$38)</f>
        <v>介護保険（保険事業勘定）特別会計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1.76</v>
      </c>
    </row>
    <row r="33" spans="1:16" x14ac:dyDescent="0.2">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1.97</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8.3699999999999992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7.06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8.68</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32.79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34.14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31.92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34.64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31.35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5226</v>
      </c>
      <c r="E42" s="176"/>
      <c r="F42" s="176"/>
      <c r="G42" s="176">
        <f>'実質公債費比率（分子）の構造'!L$52</f>
        <v>5391</v>
      </c>
      <c r="H42" s="176"/>
      <c r="I42" s="176"/>
      <c r="J42" s="176">
        <f>'実質公債費比率（分子）の構造'!M$52</f>
        <v>5995</v>
      </c>
      <c r="K42" s="176"/>
      <c r="L42" s="176"/>
      <c r="M42" s="176">
        <f>'実質公債費比率（分子）の構造'!N$52</f>
        <v>6064</v>
      </c>
      <c r="N42" s="176"/>
      <c r="O42" s="176"/>
      <c r="P42" s="176">
        <f>'実質公債費比率（分子）の構造'!O$52</f>
        <v>6076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18</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83</v>
      </c>
      <c r="C45" s="176"/>
      <c r="D45" s="176"/>
      <c r="E45" s="176">
        <f>'実質公債費比率（分子）の構造'!L$49</f>
        <v>84</v>
      </c>
      <c r="F45" s="176"/>
      <c r="G45" s="176"/>
      <c r="H45" s="176">
        <f>'実質公債費比率（分子）の構造'!M$49</f>
        <v>113</v>
      </c>
      <c r="I45" s="176"/>
      <c r="J45" s="176"/>
      <c r="K45" s="176">
        <f>'実質公債費比率（分子）の構造'!N$49</f>
        <v>165</v>
      </c>
      <c r="L45" s="176"/>
      <c r="M45" s="176"/>
      <c r="N45" s="176">
        <f>'実質公債費比率（分子）の構造'!O$49</f>
        <v>144</v>
      </c>
      <c r="O45" s="176"/>
      <c r="P45" s="176"/>
    </row>
    <row r="46" spans="1:16" x14ac:dyDescent="0.2">
      <c r="A46" s="176" t="s">
        <v>64</v>
      </c>
      <c r="B46" s="176">
        <f>'実質公債費比率（分子）の構造'!K$48</f>
        <v>1428</v>
      </c>
      <c r="C46" s="176"/>
      <c r="D46" s="176"/>
      <c r="E46" s="176">
        <f>'実質公債費比率（分子）の構造'!L$48</f>
        <v>1340</v>
      </c>
      <c r="F46" s="176"/>
      <c r="G46" s="176"/>
      <c r="H46" s="176">
        <f>'実質公債費比率（分子）の構造'!M$48</f>
        <v>1425</v>
      </c>
      <c r="I46" s="176"/>
      <c r="J46" s="176"/>
      <c r="K46" s="176">
        <f>'実質公債費比率（分子）の構造'!N$48</f>
        <v>1378</v>
      </c>
      <c r="L46" s="176"/>
      <c r="M46" s="176"/>
      <c r="N46" s="176">
        <f>'実質公債費比率（分子）の構造'!O$48</f>
        <v>1276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4296</v>
      </c>
      <c r="C49" s="176"/>
      <c r="D49" s="176"/>
      <c r="E49" s="176">
        <f>'実質公債費比率（分子）の構造'!L$45</f>
        <v>4772</v>
      </c>
      <c r="F49" s="176"/>
      <c r="G49" s="176"/>
      <c r="H49" s="176">
        <f>'実質公債費比率（分子）の構造'!M$45</f>
        <v>5629</v>
      </c>
      <c r="I49" s="176"/>
      <c r="J49" s="176"/>
      <c r="K49" s="176">
        <f>'実質公債費比率（分子）の構造'!N$45</f>
        <v>5818</v>
      </c>
      <c r="L49" s="176"/>
      <c r="M49" s="176"/>
      <c r="N49" s="176">
        <f>'実質公債費比率（分子）の構造'!O$45</f>
        <v>5991</v>
      </c>
      <c r="O49" s="176"/>
      <c r="P49" s="176"/>
    </row>
    <row r="50" spans="1:16" x14ac:dyDescent="0.2">
      <c r="A50" s="176" t="s">
        <v>67</v>
      </c>
      <c r="B50" s="176" t="e">
        <f>NA()</f>
        <v>#N/A</v>
      </c>
      <c r="C50" s="176">
        <f>IF(ISNUMBER('実質公債費比率（分子）の構造'!K$53),'実質公債費比率（分子）の構造'!K$53,NA())</f>
        <v>599</v>
      </c>
      <c r="D50" s="176" t="e">
        <f>NA()</f>
        <v>#N/A</v>
      </c>
      <c r="E50" s="176" t="e">
        <f>NA()</f>
        <v>#N/A</v>
      </c>
      <c r="F50" s="176">
        <f>IF(ISNUMBER('実質公債費比率（分子）の構造'!L$53),'実質公債費比率（分子）の構造'!L$53,NA())</f>
        <v>805</v>
      </c>
      <c r="G50" s="176" t="e">
        <f>NA()</f>
        <v>#N/A</v>
      </c>
      <c r="H50" s="176" t="e">
        <f>NA()</f>
        <v>#N/A</v>
      </c>
      <c r="I50" s="176">
        <f>IF(ISNUMBER('実質公債費比率（分子）の構造'!M$53),'実質公債費比率（分子）の構造'!M$53,NA())</f>
        <v>1172</v>
      </c>
      <c r="J50" s="176" t="e">
        <f>NA()</f>
        <v>#N/A</v>
      </c>
      <c r="K50" s="176" t="e">
        <f>NA()</f>
        <v>#N/A</v>
      </c>
      <c r="L50" s="176">
        <f>IF(ISNUMBER('実質公債費比率（分子）の構造'!N$53),'実質公債費比率（分子）の構造'!N$53,NA())</f>
        <v>1297</v>
      </c>
      <c r="M50" s="176" t="e">
        <f>NA()</f>
        <v>#N/A</v>
      </c>
      <c r="N50" s="176" t="e">
        <f>NA()</f>
        <v>#N/A</v>
      </c>
      <c r="O50" s="176">
        <f>IF(ISNUMBER('実質公債費比率（分子）の構造'!O$53),'実質公債費比率（分子）の構造'!O$53,NA())</f>
        <v>1335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46574</v>
      </c>
      <c r="E56" s="175"/>
      <c r="F56" s="175"/>
      <c r="G56" s="175">
        <f>'将来負担比率（分子）の構造'!J$52</f>
        <v>45508</v>
      </c>
      <c r="H56" s="175"/>
      <c r="I56" s="175"/>
      <c r="J56" s="175">
        <f>'将来負担比率（分子）の構造'!K$52</f>
        <v>43870</v>
      </c>
      <c r="K56" s="175"/>
      <c r="L56" s="175"/>
      <c r="M56" s="175">
        <f>'将来負担比率（分子）の構造'!L$52</f>
        <v>41869</v>
      </c>
      <c r="N56" s="175"/>
      <c r="O56" s="175"/>
      <c r="P56" s="175">
        <f>'将来負担比率（分子）の構造'!M$52</f>
        <v>39630</v>
      </c>
    </row>
    <row r="57" spans="1:16" x14ac:dyDescent="0.2">
      <c r="A57" s="175" t="s">
        <v>42</v>
      </c>
      <c r="B57" s="175"/>
      <c r="C57" s="175"/>
      <c r="D57" s="175">
        <f>'将来負担比率（分子）の構造'!I$51</f>
        <v>673</v>
      </c>
      <c r="E57" s="175"/>
      <c r="F57" s="175"/>
      <c r="G57" s="175">
        <f>'将来負担比率（分子）の構造'!J$51</f>
        <v>592</v>
      </c>
      <c r="H57" s="175"/>
      <c r="I57" s="175"/>
      <c r="J57" s="175">
        <f>'将来負担比率（分子）の構造'!K$51</f>
        <v>509</v>
      </c>
      <c r="K57" s="175"/>
      <c r="L57" s="175"/>
      <c r="M57" s="175">
        <f>'将来負担比率（分子）の構造'!L$51</f>
        <v>420</v>
      </c>
      <c r="N57" s="175"/>
      <c r="O57" s="175"/>
      <c r="P57" s="175">
        <f>'将来負担比率（分子）の構造'!M$51</f>
        <v>422</v>
      </c>
    </row>
    <row r="58" spans="1:16" x14ac:dyDescent="0.2">
      <c r="A58" s="175" t="s">
        <v>41</v>
      </c>
      <c r="B58" s="175"/>
      <c r="C58" s="175"/>
      <c r="D58" s="175">
        <f>'将来負担比率（分子）の構造'!I$50</f>
        <v>12557</v>
      </c>
      <c r="E58" s="175"/>
      <c r="F58" s="175"/>
      <c r="G58" s="175">
        <f>'将来負担比率（分子）の構造'!J$50</f>
        <v>14058</v>
      </c>
      <c r="H58" s="175"/>
      <c r="I58" s="175"/>
      <c r="J58" s="175">
        <f>'将来負担比率（分子）の構造'!K$50</f>
        <v>16893</v>
      </c>
      <c r="K58" s="175"/>
      <c r="L58" s="175"/>
      <c r="M58" s="175">
        <f>'将来負担比率（分子）の構造'!L$50</f>
        <v>18765</v>
      </c>
      <c r="N58" s="175"/>
      <c r="O58" s="175"/>
      <c r="P58" s="175">
        <f>'将来負担比率（分子）の構造'!M$50</f>
        <v>18917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4780</v>
      </c>
      <c r="C62" s="175"/>
      <c r="D62" s="175"/>
      <c r="E62" s="175">
        <f>'将来負担比率（分子）の構造'!J$45</f>
        <v>4585</v>
      </c>
      <c r="F62" s="175"/>
      <c r="G62" s="175"/>
      <c r="H62" s="175">
        <f>'将来負担比率（分子）の構造'!K$45</f>
        <v>4332</v>
      </c>
      <c r="I62" s="175"/>
      <c r="J62" s="175"/>
      <c r="K62" s="175">
        <f>'将来負担比率（分子）の構造'!L$45</f>
        <v>4284</v>
      </c>
      <c r="L62" s="175"/>
      <c r="M62" s="175"/>
      <c r="N62" s="175">
        <f>'将来負担比率（分子）の構造'!M$45</f>
        <v>4382</v>
      </c>
      <c r="O62" s="175"/>
      <c r="P62" s="175"/>
    </row>
    <row r="63" spans="1:16" x14ac:dyDescent="0.2">
      <c r="A63" s="175" t="s">
        <v>34</v>
      </c>
      <c r="B63" s="175">
        <f>'将来負担比率（分子）の構造'!I$44</f>
        <v>975</v>
      </c>
      <c r="C63" s="175"/>
      <c r="D63" s="175"/>
      <c r="E63" s="175">
        <f>'将来負担比率（分子）の構造'!J$44</f>
        <v>1204</v>
      </c>
      <c r="F63" s="175"/>
      <c r="G63" s="175"/>
      <c r="H63" s="175">
        <f>'将来負担比率（分子）の構造'!K$44</f>
        <v>1087</v>
      </c>
      <c r="I63" s="175"/>
      <c r="J63" s="175"/>
      <c r="K63" s="175">
        <f>'将来負担比率（分子）の構造'!L$44</f>
        <v>961</v>
      </c>
      <c r="L63" s="175"/>
      <c r="M63" s="175"/>
      <c r="N63" s="175">
        <f>'将来負担比率（分子）の構造'!M$44</f>
        <v>817</v>
      </c>
      <c r="O63" s="175"/>
      <c r="P63" s="175"/>
    </row>
    <row r="64" spans="1:16" x14ac:dyDescent="0.2">
      <c r="A64" s="175" t="s">
        <v>33</v>
      </c>
      <c r="B64" s="175">
        <f>'将来負担比率（分子）の構造'!I$43</f>
        <v>10747</v>
      </c>
      <c r="C64" s="175"/>
      <c r="D64" s="175"/>
      <c r="E64" s="175">
        <f>'将来負担比率（分子）の構造'!J$43</f>
        <v>9732</v>
      </c>
      <c r="F64" s="175"/>
      <c r="G64" s="175"/>
      <c r="H64" s="175">
        <f>'将来負担比率（分子）の構造'!K$43</f>
        <v>8775</v>
      </c>
      <c r="I64" s="175"/>
      <c r="J64" s="175"/>
      <c r="K64" s="175">
        <f>'将来負担比率（分子）の構造'!L$43</f>
        <v>7725</v>
      </c>
      <c r="L64" s="175"/>
      <c r="M64" s="175"/>
      <c r="N64" s="175">
        <f>'将来負担比率（分子）の構造'!M$43</f>
        <v>9036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34189</v>
      </c>
      <c r="C66" s="175"/>
      <c r="D66" s="175"/>
      <c r="E66" s="175">
        <f>'将来負担比率（分子）の構造'!J$41</f>
        <v>33971</v>
      </c>
      <c r="F66" s="175"/>
      <c r="G66" s="175"/>
      <c r="H66" s="175">
        <f>'将来負担比率（分子）の構造'!K$41</f>
        <v>32980</v>
      </c>
      <c r="I66" s="175"/>
      <c r="J66" s="175"/>
      <c r="K66" s="175">
        <f>'将来負担比率（分子）の構造'!L$41</f>
        <v>32071</v>
      </c>
      <c r="L66" s="175"/>
      <c r="M66" s="175"/>
      <c r="N66" s="175">
        <f>'将来負担比率（分子）の構造'!M$41</f>
        <v>29711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4380</v>
      </c>
      <c r="C72" s="179">
        <f>基金残高に係る経年分析!G55</f>
        <v>4382</v>
      </c>
      <c r="D72" s="179">
        <f>基金残高に係る経年分析!H55</f>
        <v>4582</v>
      </c>
    </row>
    <row r="73" spans="1:16" x14ac:dyDescent="0.2">
      <c r="A73" s="178" t="s">
        <v>74</v>
      </c>
      <c r="B73" s="179">
        <f>基金残高に係る経年分析!F56</f>
        <v>2252</v>
      </c>
      <c r="C73" s="179">
        <f>基金残高に係る経年分析!G56</f>
        <v>2273</v>
      </c>
      <c r="D73" s="179">
        <f>基金残高に係る経年分析!H56</f>
        <v>2432</v>
      </c>
    </row>
    <row r="74" spans="1:16" x14ac:dyDescent="0.2">
      <c r="A74" s="178" t="s">
        <v>75</v>
      </c>
      <c r="B74" s="179">
        <f>基金残高に係る経年分析!F57</f>
        <v>10857</v>
      </c>
      <c r="C74" s="179">
        <f>基金残高に係る経年分析!G57</f>
        <v>12484</v>
      </c>
      <c r="D74" s="179">
        <f>基金残高に係る経年分析!H57</f>
        <v>12202</v>
      </c>
    </row>
  </sheetData>
  <sheetProtection algorithmName="SHA-512" hashValue="yEE5z+gUbiy5yQEtfrtvLPFEbYh2/YMPMRu7oUTaSbeSD3E/QxDhlFgh+x/iS2ayAMJtAfIE5hQ5S12eZV4oug==" saltValue="MuvNPtI5JKgFPN5dKVzD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7930464</v>
      </c>
      <c r="S5" s="713"/>
      <c r="T5" s="713"/>
      <c r="U5" s="713"/>
      <c r="V5" s="713"/>
      <c r="W5" s="713"/>
      <c r="X5" s="713"/>
      <c r="Y5" s="738"/>
      <c r="Z5" s="751">
        <v>15.9</v>
      </c>
      <c r="AA5" s="751"/>
      <c r="AB5" s="751"/>
      <c r="AC5" s="751"/>
      <c r="AD5" s="752">
        <v>7930464</v>
      </c>
      <c r="AE5" s="752"/>
      <c r="AF5" s="752"/>
      <c r="AG5" s="752"/>
      <c r="AH5" s="752"/>
      <c r="AI5" s="752"/>
      <c r="AJ5" s="752"/>
      <c r="AK5" s="752"/>
      <c r="AL5" s="739">
        <v>30</v>
      </c>
      <c r="AM5" s="721"/>
      <c r="AN5" s="721"/>
      <c r="AO5" s="740"/>
      <c r="AP5" s="715" t="s">
        <v>216</v>
      </c>
      <c r="AQ5" s="716"/>
      <c r="AR5" s="716"/>
      <c r="AS5" s="716"/>
      <c r="AT5" s="716"/>
      <c r="AU5" s="716"/>
      <c r="AV5" s="716"/>
      <c r="AW5" s="716"/>
      <c r="AX5" s="716"/>
      <c r="AY5" s="716"/>
      <c r="AZ5" s="716"/>
      <c r="BA5" s="716"/>
      <c r="BB5" s="716"/>
      <c r="BC5" s="716"/>
      <c r="BD5" s="716"/>
      <c r="BE5" s="716"/>
      <c r="BF5" s="717"/>
      <c r="BG5" s="657">
        <v>7929816</v>
      </c>
      <c r="BH5" s="658"/>
      <c r="BI5" s="658"/>
      <c r="BJ5" s="658"/>
      <c r="BK5" s="658"/>
      <c r="BL5" s="658"/>
      <c r="BM5" s="658"/>
      <c r="BN5" s="659"/>
      <c r="BO5" s="695">
        <v>100</v>
      </c>
      <c r="BP5" s="695"/>
      <c r="BQ5" s="695"/>
      <c r="BR5" s="695"/>
      <c r="BS5" s="696">
        <v>149851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356702</v>
      </c>
      <c r="S6" s="658"/>
      <c r="T6" s="658"/>
      <c r="U6" s="658"/>
      <c r="V6" s="658"/>
      <c r="W6" s="658"/>
      <c r="X6" s="658"/>
      <c r="Y6" s="659"/>
      <c r="Z6" s="695">
        <v>0.7</v>
      </c>
      <c r="AA6" s="695"/>
      <c r="AB6" s="695"/>
      <c r="AC6" s="695"/>
      <c r="AD6" s="696">
        <v>356702</v>
      </c>
      <c r="AE6" s="696"/>
      <c r="AF6" s="696"/>
      <c r="AG6" s="696"/>
      <c r="AH6" s="696"/>
      <c r="AI6" s="696"/>
      <c r="AJ6" s="696"/>
      <c r="AK6" s="696"/>
      <c r="AL6" s="660">
        <v>1.4</v>
      </c>
      <c r="AM6" s="661"/>
      <c r="AN6" s="661"/>
      <c r="AO6" s="697"/>
      <c r="AP6" s="654" t="s">
        <v>221</v>
      </c>
      <c r="AQ6" s="655"/>
      <c r="AR6" s="655"/>
      <c r="AS6" s="655"/>
      <c r="AT6" s="655"/>
      <c r="AU6" s="655"/>
      <c r="AV6" s="655"/>
      <c r="AW6" s="655"/>
      <c r="AX6" s="655"/>
      <c r="AY6" s="655"/>
      <c r="AZ6" s="655"/>
      <c r="BA6" s="655"/>
      <c r="BB6" s="655"/>
      <c r="BC6" s="655"/>
      <c r="BD6" s="655"/>
      <c r="BE6" s="655"/>
      <c r="BF6" s="656"/>
      <c r="BG6" s="657">
        <v>7929816</v>
      </c>
      <c r="BH6" s="658"/>
      <c r="BI6" s="658"/>
      <c r="BJ6" s="658"/>
      <c r="BK6" s="658"/>
      <c r="BL6" s="658"/>
      <c r="BM6" s="658"/>
      <c r="BN6" s="659"/>
      <c r="BO6" s="695">
        <v>100</v>
      </c>
      <c r="BP6" s="695"/>
      <c r="BQ6" s="695"/>
      <c r="BR6" s="695"/>
      <c r="BS6" s="696">
        <v>149851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242243</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242232</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4386</v>
      </c>
      <c r="S7" s="658"/>
      <c r="T7" s="658"/>
      <c r="U7" s="658"/>
      <c r="V7" s="658"/>
      <c r="W7" s="658"/>
      <c r="X7" s="658"/>
      <c r="Y7" s="659"/>
      <c r="Z7" s="695">
        <v>0</v>
      </c>
      <c r="AA7" s="695"/>
      <c r="AB7" s="695"/>
      <c r="AC7" s="695"/>
      <c r="AD7" s="696">
        <v>4386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3622770</v>
      </c>
      <c r="BH7" s="658"/>
      <c r="BI7" s="658"/>
      <c r="BJ7" s="658"/>
      <c r="BK7" s="658"/>
      <c r="BL7" s="658"/>
      <c r="BM7" s="658"/>
      <c r="BN7" s="659"/>
      <c r="BO7" s="695">
        <v>45.7</v>
      </c>
      <c r="BP7" s="695"/>
      <c r="BQ7" s="695"/>
      <c r="BR7" s="695"/>
      <c r="BS7" s="696">
        <v>149851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4794712</v>
      </c>
      <c r="CS7" s="658"/>
      <c r="CT7" s="658"/>
      <c r="CU7" s="658"/>
      <c r="CV7" s="658"/>
      <c r="CW7" s="658"/>
      <c r="CX7" s="658"/>
      <c r="CY7" s="659"/>
      <c r="CZ7" s="695">
        <v>10.3</v>
      </c>
      <c r="DA7" s="695"/>
      <c r="DB7" s="695"/>
      <c r="DC7" s="695"/>
      <c r="DD7" s="663">
        <v>478435</v>
      </c>
      <c r="DE7" s="658"/>
      <c r="DF7" s="658"/>
      <c r="DG7" s="658"/>
      <c r="DH7" s="658"/>
      <c r="DI7" s="658"/>
      <c r="DJ7" s="658"/>
      <c r="DK7" s="658"/>
      <c r="DL7" s="658"/>
      <c r="DM7" s="658"/>
      <c r="DN7" s="658"/>
      <c r="DO7" s="658"/>
      <c r="DP7" s="659"/>
      <c r="DQ7" s="663">
        <v>3385115</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45723</v>
      </c>
      <c r="S8" s="658"/>
      <c r="T8" s="658"/>
      <c r="U8" s="658"/>
      <c r="V8" s="658"/>
      <c r="W8" s="658"/>
      <c r="X8" s="658"/>
      <c r="Y8" s="659"/>
      <c r="Z8" s="695">
        <v>0.1</v>
      </c>
      <c r="AA8" s="695"/>
      <c r="AB8" s="695"/>
      <c r="AC8" s="695"/>
      <c r="AD8" s="696">
        <v>45723</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116671</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16998408</v>
      </c>
      <c r="CS8" s="658"/>
      <c r="CT8" s="658"/>
      <c r="CU8" s="658"/>
      <c r="CV8" s="658"/>
      <c r="CW8" s="658"/>
      <c r="CX8" s="658"/>
      <c r="CY8" s="659"/>
      <c r="CZ8" s="695">
        <v>36.5</v>
      </c>
      <c r="DA8" s="695"/>
      <c r="DB8" s="695"/>
      <c r="DC8" s="695"/>
      <c r="DD8" s="663">
        <v>595103</v>
      </c>
      <c r="DE8" s="658"/>
      <c r="DF8" s="658"/>
      <c r="DG8" s="658"/>
      <c r="DH8" s="658"/>
      <c r="DI8" s="658"/>
      <c r="DJ8" s="658"/>
      <c r="DK8" s="658"/>
      <c r="DL8" s="658"/>
      <c r="DM8" s="658"/>
      <c r="DN8" s="658"/>
      <c r="DO8" s="658"/>
      <c r="DP8" s="659"/>
      <c r="DQ8" s="663">
        <v>9135608</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55184</v>
      </c>
      <c r="S9" s="658"/>
      <c r="T9" s="658"/>
      <c r="U9" s="658"/>
      <c r="V9" s="658"/>
      <c r="W9" s="658"/>
      <c r="X9" s="658"/>
      <c r="Y9" s="659"/>
      <c r="Z9" s="695">
        <v>0.1</v>
      </c>
      <c r="AA9" s="695"/>
      <c r="AB9" s="695"/>
      <c r="AC9" s="695"/>
      <c r="AD9" s="696">
        <v>55184</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2878127</v>
      </c>
      <c r="BH9" s="658"/>
      <c r="BI9" s="658"/>
      <c r="BJ9" s="658"/>
      <c r="BK9" s="658"/>
      <c r="BL9" s="658"/>
      <c r="BM9" s="658"/>
      <c r="BN9" s="659"/>
      <c r="BO9" s="695">
        <v>36.299999999999997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4230923</v>
      </c>
      <c r="CS9" s="658"/>
      <c r="CT9" s="658"/>
      <c r="CU9" s="658"/>
      <c r="CV9" s="658"/>
      <c r="CW9" s="658"/>
      <c r="CX9" s="658"/>
      <c r="CY9" s="659"/>
      <c r="CZ9" s="695">
        <v>9.1</v>
      </c>
      <c r="DA9" s="695"/>
      <c r="DB9" s="695"/>
      <c r="DC9" s="695"/>
      <c r="DD9" s="663">
        <v>101693</v>
      </c>
      <c r="DE9" s="658"/>
      <c r="DF9" s="658"/>
      <c r="DG9" s="658"/>
      <c r="DH9" s="658"/>
      <c r="DI9" s="658"/>
      <c r="DJ9" s="658"/>
      <c r="DK9" s="658"/>
      <c r="DL9" s="658"/>
      <c r="DM9" s="658"/>
      <c r="DN9" s="658"/>
      <c r="DO9" s="658"/>
      <c r="DP9" s="659"/>
      <c r="DQ9" s="663">
        <v>3444265</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245352</v>
      </c>
      <c r="BH10" s="658"/>
      <c r="BI10" s="658"/>
      <c r="BJ10" s="658"/>
      <c r="BK10" s="658"/>
      <c r="BL10" s="658"/>
      <c r="BM10" s="658"/>
      <c r="BN10" s="659"/>
      <c r="BO10" s="695">
        <v>3.1</v>
      </c>
      <c r="BP10" s="695"/>
      <c r="BQ10" s="695"/>
      <c r="BR10" s="695"/>
      <c r="BS10" s="696">
        <v>40735</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70000</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1727623</v>
      </c>
      <c r="S11" s="658"/>
      <c r="T11" s="658"/>
      <c r="U11" s="658"/>
      <c r="V11" s="658"/>
      <c r="W11" s="658"/>
      <c r="X11" s="658"/>
      <c r="Y11" s="659"/>
      <c r="Z11" s="660">
        <v>3.5</v>
      </c>
      <c r="AA11" s="661"/>
      <c r="AB11" s="661"/>
      <c r="AC11" s="662"/>
      <c r="AD11" s="663">
        <v>1727623</v>
      </c>
      <c r="AE11" s="658"/>
      <c r="AF11" s="658"/>
      <c r="AG11" s="658"/>
      <c r="AH11" s="658"/>
      <c r="AI11" s="658"/>
      <c r="AJ11" s="658"/>
      <c r="AK11" s="659"/>
      <c r="AL11" s="660">
        <v>6.5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382620</v>
      </c>
      <c r="BH11" s="658"/>
      <c r="BI11" s="658"/>
      <c r="BJ11" s="658"/>
      <c r="BK11" s="658"/>
      <c r="BL11" s="658"/>
      <c r="BM11" s="658"/>
      <c r="BN11" s="659"/>
      <c r="BO11" s="695">
        <v>4.8</v>
      </c>
      <c r="BP11" s="695"/>
      <c r="BQ11" s="695"/>
      <c r="BR11" s="695"/>
      <c r="BS11" s="696">
        <v>109116</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2421841</v>
      </c>
      <c r="CS11" s="658"/>
      <c r="CT11" s="658"/>
      <c r="CU11" s="658"/>
      <c r="CV11" s="658"/>
      <c r="CW11" s="658"/>
      <c r="CX11" s="658"/>
      <c r="CY11" s="659"/>
      <c r="CZ11" s="695">
        <v>5.2</v>
      </c>
      <c r="DA11" s="695"/>
      <c r="DB11" s="695"/>
      <c r="DC11" s="695"/>
      <c r="DD11" s="663">
        <v>945713</v>
      </c>
      <c r="DE11" s="658"/>
      <c r="DF11" s="658"/>
      <c r="DG11" s="658"/>
      <c r="DH11" s="658"/>
      <c r="DI11" s="658"/>
      <c r="DJ11" s="658"/>
      <c r="DK11" s="658"/>
      <c r="DL11" s="658"/>
      <c r="DM11" s="658"/>
      <c r="DN11" s="658"/>
      <c r="DO11" s="658"/>
      <c r="DP11" s="659"/>
      <c r="DQ11" s="663">
        <v>1017415</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10066</v>
      </c>
      <c r="S12" s="658"/>
      <c r="T12" s="658"/>
      <c r="U12" s="658"/>
      <c r="V12" s="658"/>
      <c r="W12" s="658"/>
      <c r="X12" s="658"/>
      <c r="Y12" s="659"/>
      <c r="Z12" s="695">
        <v>0</v>
      </c>
      <c r="AA12" s="695"/>
      <c r="AB12" s="695"/>
      <c r="AC12" s="695"/>
      <c r="AD12" s="696">
        <v>10066</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3494036</v>
      </c>
      <c r="BH12" s="658"/>
      <c r="BI12" s="658"/>
      <c r="BJ12" s="658"/>
      <c r="BK12" s="658"/>
      <c r="BL12" s="658"/>
      <c r="BM12" s="658"/>
      <c r="BN12" s="659"/>
      <c r="BO12" s="695">
        <v>44.1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1478807</v>
      </c>
      <c r="CS12" s="658"/>
      <c r="CT12" s="658"/>
      <c r="CU12" s="658"/>
      <c r="CV12" s="658"/>
      <c r="CW12" s="658"/>
      <c r="CX12" s="658"/>
      <c r="CY12" s="659"/>
      <c r="CZ12" s="695">
        <v>3.2</v>
      </c>
      <c r="DA12" s="695"/>
      <c r="DB12" s="695"/>
      <c r="DC12" s="695"/>
      <c r="DD12" s="663">
        <v>265847</v>
      </c>
      <c r="DE12" s="658"/>
      <c r="DF12" s="658"/>
      <c r="DG12" s="658"/>
      <c r="DH12" s="658"/>
      <c r="DI12" s="658"/>
      <c r="DJ12" s="658"/>
      <c r="DK12" s="658"/>
      <c r="DL12" s="658"/>
      <c r="DM12" s="658"/>
      <c r="DN12" s="658"/>
      <c r="DO12" s="658"/>
      <c r="DP12" s="659"/>
      <c r="DQ12" s="663">
        <v>1028846</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3473687</v>
      </c>
      <c r="BH13" s="658"/>
      <c r="BI13" s="658"/>
      <c r="BJ13" s="658"/>
      <c r="BK13" s="658"/>
      <c r="BL13" s="658"/>
      <c r="BM13" s="658"/>
      <c r="BN13" s="659"/>
      <c r="BO13" s="695">
        <v>43.8</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4314371</v>
      </c>
      <c r="CS13" s="658"/>
      <c r="CT13" s="658"/>
      <c r="CU13" s="658"/>
      <c r="CV13" s="658"/>
      <c r="CW13" s="658"/>
      <c r="CX13" s="658"/>
      <c r="CY13" s="659"/>
      <c r="CZ13" s="695">
        <v>9.3000000000000007</v>
      </c>
      <c r="DA13" s="695"/>
      <c r="DB13" s="695"/>
      <c r="DC13" s="695"/>
      <c r="DD13" s="663">
        <v>2477103</v>
      </c>
      <c r="DE13" s="658"/>
      <c r="DF13" s="658"/>
      <c r="DG13" s="658"/>
      <c r="DH13" s="658"/>
      <c r="DI13" s="658"/>
      <c r="DJ13" s="658"/>
      <c r="DK13" s="658"/>
      <c r="DL13" s="658"/>
      <c r="DM13" s="658"/>
      <c r="DN13" s="658"/>
      <c r="DO13" s="658"/>
      <c r="DP13" s="659"/>
      <c r="DQ13" s="663">
        <v>2022140</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3963</v>
      </c>
      <c r="S14" s="658"/>
      <c r="T14" s="658"/>
      <c r="U14" s="658"/>
      <c r="V14" s="658"/>
      <c r="W14" s="658"/>
      <c r="X14" s="658"/>
      <c r="Y14" s="659"/>
      <c r="Z14" s="695">
        <v>0</v>
      </c>
      <c r="AA14" s="695"/>
      <c r="AB14" s="695"/>
      <c r="AC14" s="695"/>
      <c r="AD14" s="696">
        <v>3963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291042</v>
      </c>
      <c r="BH14" s="658"/>
      <c r="BI14" s="658"/>
      <c r="BJ14" s="658"/>
      <c r="BK14" s="658"/>
      <c r="BL14" s="658"/>
      <c r="BM14" s="658"/>
      <c r="BN14" s="659"/>
      <c r="BO14" s="695">
        <v>3.7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1500989</v>
      </c>
      <c r="CS14" s="658"/>
      <c r="CT14" s="658"/>
      <c r="CU14" s="658"/>
      <c r="CV14" s="658"/>
      <c r="CW14" s="658"/>
      <c r="CX14" s="658"/>
      <c r="CY14" s="659"/>
      <c r="CZ14" s="695">
        <v>3.2</v>
      </c>
      <c r="DA14" s="695"/>
      <c r="DB14" s="695"/>
      <c r="DC14" s="695"/>
      <c r="DD14" s="663">
        <v>130706</v>
      </c>
      <c r="DE14" s="658"/>
      <c r="DF14" s="658"/>
      <c r="DG14" s="658"/>
      <c r="DH14" s="658"/>
      <c r="DI14" s="658"/>
      <c r="DJ14" s="658"/>
      <c r="DK14" s="658"/>
      <c r="DL14" s="658"/>
      <c r="DM14" s="658"/>
      <c r="DN14" s="658"/>
      <c r="DO14" s="658"/>
      <c r="DP14" s="659"/>
      <c r="DQ14" s="663">
        <v>1266382</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521968</v>
      </c>
      <c r="BH15" s="658"/>
      <c r="BI15" s="658"/>
      <c r="BJ15" s="658"/>
      <c r="BK15" s="658"/>
      <c r="BL15" s="658"/>
      <c r="BM15" s="658"/>
      <c r="BN15" s="659"/>
      <c r="BO15" s="695">
        <v>6.6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4041343</v>
      </c>
      <c r="CS15" s="658"/>
      <c r="CT15" s="658"/>
      <c r="CU15" s="658"/>
      <c r="CV15" s="658"/>
      <c r="CW15" s="658"/>
      <c r="CX15" s="658"/>
      <c r="CY15" s="659"/>
      <c r="CZ15" s="695">
        <v>8.6999999999999993</v>
      </c>
      <c r="DA15" s="695"/>
      <c r="DB15" s="695"/>
      <c r="DC15" s="695"/>
      <c r="DD15" s="663">
        <v>710838</v>
      </c>
      <c r="DE15" s="658"/>
      <c r="DF15" s="658"/>
      <c r="DG15" s="658"/>
      <c r="DH15" s="658"/>
      <c r="DI15" s="658"/>
      <c r="DJ15" s="658"/>
      <c r="DK15" s="658"/>
      <c r="DL15" s="658"/>
      <c r="DM15" s="658"/>
      <c r="DN15" s="658"/>
      <c r="DO15" s="658"/>
      <c r="DP15" s="659"/>
      <c r="DQ15" s="663">
        <v>2857845</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35018</v>
      </c>
      <c r="S16" s="658"/>
      <c r="T16" s="658"/>
      <c r="U16" s="658"/>
      <c r="V16" s="658"/>
      <c r="W16" s="658"/>
      <c r="X16" s="658"/>
      <c r="Y16" s="659"/>
      <c r="Z16" s="695">
        <v>0.1</v>
      </c>
      <c r="AA16" s="695"/>
      <c r="AB16" s="695"/>
      <c r="AC16" s="695"/>
      <c r="AD16" s="696">
        <v>35018</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443983</v>
      </c>
      <c r="CS16" s="658"/>
      <c r="CT16" s="658"/>
      <c r="CU16" s="658"/>
      <c r="CV16" s="658"/>
      <c r="CW16" s="658"/>
      <c r="CX16" s="658"/>
      <c r="CY16" s="659"/>
      <c r="CZ16" s="695">
        <v>1</v>
      </c>
      <c r="DA16" s="695"/>
      <c r="DB16" s="695"/>
      <c r="DC16" s="695"/>
      <c r="DD16" s="663" t="s">
        <v>122</v>
      </c>
      <c r="DE16" s="658"/>
      <c r="DF16" s="658"/>
      <c r="DG16" s="658"/>
      <c r="DH16" s="658"/>
      <c r="DI16" s="658"/>
      <c r="DJ16" s="658"/>
      <c r="DK16" s="658"/>
      <c r="DL16" s="658"/>
      <c r="DM16" s="658"/>
      <c r="DN16" s="658"/>
      <c r="DO16" s="658"/>
      <c r="DP16" s="659"/>
      <c r="DQ16" s="663">
        <v>66276</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184248</v>
      </c>
      <c r="S17" s="658"/>
      <c r="T17" s="658"/>
      <c r="U17" s="658"/>
      <c r="V17" s="658"/>
      <c r="W17" s="658"/>
      <c r="X17" s="658"/>
      <c r="Y17" s="659"/>
      <c r="Z17" s="695">
        <v>0.4</v>
      </c>
      <c r="AA17" s="695"/>
      <c r="AB17" s="695"/>
      <c r="AC17" s="695"/>
      <c r="AD17" s="696">
        <v>184248</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5991215</v>
      </c>
      <c r="CS17" s="658"/>
      <c r="CT17" s="658"/>
      <c r="CU17" s="658"/>
      <c r="CV17" s="658"/>
      <c r="CW17" s="658"/>
      <c r="CX17" s="658"/>
      <c r="CY17" s="659"/>
      <c r="CZ17" s="695">
        <v>12.9</v>
      </c>
      <c r="DA17" s="695"/>
      <c r="DB17" s="695"/>
      <c r="DC17" s="695"/>
      <c r="DD17" s="663" t="s">
        <v>122</v>
      </c>
      <c r="DE17" s="658"/>
      <c r="DF17" s="658"/>
      <c r="DG17" s="658"/>
      <c r="DH17" s="658"/>
      <c r="DI17" s="658"/>
      <c r="DJ17" s="658"/>
      <c r="DK17" s="658"/>
      <c r="DL17" s="658"/>
      <c r="DM17" s="658"/>
      <c r="DN17" s="658"/>
      <c r="DO17" s="658"/>
      <c r="DP17" s="659"/>
      <c r="DQ17" s="663">
        <v>5903417</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32366</v>
      </c>
      <c r="S18" s="658"/>
      <c r="T18" s="658"/>
      <c r="U18" s="658"/>
      <c r="V18" s="658"/>
      <c r="W18" s="658"/>
      <c r="X18" s="658"/>
      <c r="Y18" s="659"/>
      <c r="Z18" s="695">
        <v>0.1</v>
      </c>
      <c r="AA18" s="695"/>
      <c r="AB18" s="695"/>
      <c r="AC18" s="695"/>
      <c r="AD18" s="696">
        <v>32366</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30931</v>
      </c>
      <c r="S19" s="658"/>
      <c r="T19" s="658"/>
      <c r="U19" s="658"/>
      <c r="V19" s="658"/>
      <c r="W19" s="658"/>
      <c r="X19" s="658"/>
      <c r="Y19" s="659"/>
      <c r="Z19" s="695">
        <v>0.1</v>
      </c>
      <c r="AA19" s="695"/>
      <c r="AB19" s="695"/>
      <c r="AC19" s="695"/>
      <c r="AD19" s="696">
        <v>30931</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648</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1435</v>
      </c>
      <c r="S20" s="658"/>
      <c r="T20" s="658"/>
      <c r="U20" s="658"/>
      <c r="V20" s="658"/>
      <c r="W20" s="658"/>
      <c r="X20" s="658"/>
      <c r="Y20" s="659"/>
      <c r="Z20" s="695">
        <v>0</v>
      </c>
      <c r="AA20" s="695"/>
      <c r="AB20" s="695"/>
      <c r="AC20" s="695"/>
      <c r="AD20" s="696">
        <v>1435</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648</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46528835</v>
      </c>
      <c r="CS20" s="658"/>
      <c r="CT20" s="658"/>
      <c r="CU20" s="658"/>
      <c r="CV20" s="658"/>
      <c r="CW20" s="658"/>
      <c r="CX20" s="658"/>
      <c r="CY20" s="659"/>
      <c r="CZ20" s="695">
        <v>100</v>
      </c>
      <c r="DA20" s="695"/>
      <c r="DB20" s="695"/>
      <c r="DC20" s="695"/>
      <c r="DD20" s="663">
        <v>5705438</v>
      </c>
      <c r="DE20" s="658"/>
      <c r="DF20" s="658"/>
      <c r="DG20" s="658"/>
      <c r="DH20" s="658"/>
      <c r="DI20" s="658"/>
      <c r="DJ20" s="658"/>
      <c r="DK20" s="658"/>
      <c r="DL20" s="658"/>
      <c r="DM20" s="658"/>
      <c r="DN20" s="658"/>
      <c r="DO20" s="658"/>
      <c r="DP20" s="659"/>
      <c r="DQ20" s="663">
        <v>30369541</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18094728</v>
      </c>
      <c r="S21" s="658"/>
      <c r="T21" s="658"/>
      <c r="U21" s="658"/>
      <c r="V21" s="658"/>
      <c r="W21" s="658"/>
      <c r="X21" s="658"/>
      <c r="Y21" s="659"/>
      <c r="Z21" s="695">
        <v>36.200000000000003</v>
      </c>
      <c r="AA21" s="695"/>
      <c r="AB21" s="695"/>
      <c r="AC21" s="695"/>
      <c r="AD21" s="696">
        <v>15987802</v>
      </c>
      <c r="AE21" s="696"/>
      <c r="AF21" s="696"/>
      <c r="AG21" s="696"/>
      <c r="AH21" s="696"/>
      <c r="AI21" s="696"/>
      <c r="AJ21" s="696"/>
      <c r="AK21" s="696"/>
      <c r="AL21" s="660">
        <v>60.5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648</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15987802</v>
      </c>
      <c r="S22" s="658"/>
      <c r="T22" s="658"/>
      <c r="U22" s="658"/>
      <c r="V22" s="658"/>
      <c r="W22" s="658"/>
      <c r="X22" s="658"/>
      <c r="Y22" s="659"/>
      <c r="Z22" s="695">
        <v>32</v>
      </c>
      <c r="AA22" s="695"/>
      <c r="AB22" s="695"/>
      <c r="AC22" s="695"/>
      <c r="AD22" s="696">
        <v>15987802</v>
      </c>
      <c r="AE22" s="696"/>
      <c r="AF22" s="696"/>
      <c r="AG22" s="696"/>
      <c r="AH22" s="696"/>
      <c r="AI22" s="696"/>
      <c r="AJ22" s="696"/>
      <c r="AK22" s="696"/>
      <c r="AL22" s="660">
        <v>60.5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2106926</v>
      </c>
      <c r="S23" s="658"/>
      <c r="T23" s="658"/>
      <c r="U23" s="658"/>
      <c r="V23" s="658"/>
      <c r="W23" s="658"/>
      <c r="X23" s="658"/>
      <c r="Y23" s="659"/>
      <c r="Z23" s="695">
        <v>4.2</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21891407</v>
      </c>
      <c r="CS24" s="713"/>
      <c r="CT24" s="713"/>
      <c r="CU24" s="713"/>
      <c r="CV24" s="713"/>
      <c r="CW24" s="713"/>
      <c r="CX24" s="713"/>
      <c r="CY24" s="738"/>
      <c r="CZ24" s="739">
        <v>47</v>
      </c>
      <c r="DA24" s="721"/>
      <c r="DB24" s="721"/>
      <c r="DC24" s="741"/>
      <c r="DD24" s="737">
        <v>15278419</v>
      </c>
      <c r="DE24" s="713"/>
      <c r="DF24" s="713"/>
      <c r="DG24" s="713"/>
      <c r="DH24" s="713"/>
      <c r="DI24" s="713"/>
      <c r="DJ24" s="713"/>
      <c r="DK24" s="738"/>
      <c r="DL24" s="737">
        <v>13723577</v>
      </c>
      <c r="DM24" s="713"/>
      <c r="DN24" s="713"/>
      <c r="DO24" s="713"/>
      <c r="DP24" s="713"/>
      <c r="DQ24" s="713"/>
      <c r="DR24" s="713"/>
      <c r="DS24" s="713"/>
      <c r="DT24" s="713"/>
      <c r="DU24" s="713"/>
      <c r="DV24" s="738"/>
      <c r="DW24" s="739">
        <v>51.7</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28480471</v>
      </c>
      <c r="S25" s="658"/>
      <c r="T25" s="658"/>
      <c r="U25" s="658"/>
      <c r="V25" s="658"/>
      <c r="W25" s="658"/>
      <c r="X25" s="658"/>
      <c r="Y25" s="659"/>
      <c r="Z25" s="695">
        <v>57</v>
      </c>
      <c r="AA25" s="695"/>
      <c r="AB25" s="695"/>
      <c r="AC25" s="695"/>
      <c r="AD25" s="696">
        <v>26373545</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6254761</v>
      </c>
      <c r="CS25" s="670"/>
      <c r="CT25" s="670"/>
      <c r="CU25" s="670"/>
      <c r="CV25" s="670"/>
      <c r="CW25" s="670"/>
      <c r="CX25" s="670"/>
      <c r="CY25" s="671"/>
      <c r="CZ25" s="660">
        <v>13.4</v>
      </c>
      <c r="DA25" s="672"/>
      <c r="DB25" s="672"/>
      <c r="DC25" s="673"/>
      <c r="DD25" s="663">
        <v>5718378</v>
      </c>
      <c r="DE25" s="670"/>
      <c r="DF25" s="670"/>
      <c r="DG25" s="670"/>
      <c r="DH25" s="670"/>
      <c r="DI25" s="670"/>
      <c r="DJ25" s="670"/>
      <c r="DK25" s="671"/>
      <c r="DL25" s="663">
        <v>5645058</v>
      </c>
      <c r="DM25" s="670"/>
      <c r="DN25" s="670"/>
      <c r="DO25" s="670"/>
      <c r="DP25" s="670"/>
      <c r="DQ25" s="670"/>
      <c r="DR25" s="670"/>
      <c r="DS25" s="670"/>
      <c r="DT25" s="670"/>
      <c r="DU25" s="670"/>
      <c r="DV25" s="671"/>
      <c r="DW25" s="660">
        <v>21.3</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4660</v>
      </c>
      <c r="S26" s="658"/>
      <c r="T26" s="658"/>
      <c r="U26" s="658"/>
      <c r="V26" s="658"/>
      <c r="W26" s="658"/>
      <c r="X26" s="658"/>
      <c r="Y26" s="659"/>
      <c r="Z26" s="695">
        <v>0</v>
      </c>
      <c r="AA26" s="695"/>
      <c r="AB26" s="695"/>
      <c r="AC26" s="695"/>
      <c r="AD26" s="696">
        <v>4660</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3765428</v>
      </c>
      <c r="CS26" s="658"/>
      <c r="CT26" s="658"/>
      <c r="CU26" s="658"/>
      <c r="CV26" s="658"/>
      <c r="CW26" s="658"/>
      <c r="CX26" s="658"/>
      <c r="CY26" s="659"/>
      <c r="CZ26" s="660">
        <v>8.1</v>
      </c>
      <c r="DA26" s="672"/>
      <c r="DB26" s="672"/>
      <c r="DC26" s="673"/>
      <c r="DD26" s="663">
        <v>3367412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188368</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7930464</v>
      </c>
      <c r="BH27" s="658"/>
      <c r="BI27" s="658"/>
      <c r="BJ27" s="658"/>
      <c r="BK27" s="658"/>
      <c r="BL27" s="658"/>
      <c r="BM27" s="658"/>
      <c r="BN27" s="659"/>
      <c r="BO27" s="695">
        <v>100</v>
      </c>
      <c r="BP27" s="695"/>
      <c r="BQ27" s="695"/>
      <c r="BR27" s="695"/>
      <c r="BS27" s="696">
        <v>149851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9645431</v>
      </c>
      <c r="CS27" s="670"/>
      <c r="CT27" s="670"/>
      <c r="CU27" s="670"/>
      <c r="CV27" s="670"/>
      <c r="CW27" s="670"/>
      <c r="CX27" s="670"/>
      <c r="CY27" s="671"/>
      <c r="CZ27" s="660">
        <v>20.7</v>
      </c>
      <c r="DA27" s="672"/>
      <c r="DB27" s="672"/>
      <c r="DC27" s="673"/>
      <c r="DD27" s="663">
        <v>3656624</v>
      </c>
      <c r="DE27" s="670"/>
      <c r="DF27" s="670"/>
      <c r="DG27" s="670"/>
      <c r="DH27" s="670"/>
      <c r="DI27" s="670"/>
      <c r="DJ27" s="670"/>
      <c r="DK27" s="671"/>
      <c r="DL27" s="663">
        <v>2177479</v>
      </c>
      <c r="DM27" s="670"/>
      <c r="DN27" s="670"/>
      <c r="DO27" s="670"/>
      <c r="DP27" s="670"/>
      <c r="DQ27" s="670"/>
      <c r="DR27" s="670"/>
      <c r="DS27" s="670"/>
      <c r="DT27" s="670"/>
      <c r="DU27" s="670"/>
      <c r="DV27" s="671"/>
      <c r="DW27" s="660">
        <v>8.1999999999999993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340809</v>
      </c>
      <c r="S28" s="658"/>
      <c r="T28" s="658"/>
      <c r="U28" s="658"/>
      <c r="V28" s="658"/>
      <c r="W28" s="658"/>
      <c r="X28" s="658"/>
      <c r="Y28" s="659"/>
      <c r="Z28" s="695">
        <v>0.7</v>
      </c>
      <c r="AA28" s="695"/>
      <c r="AB28" s="695"/>
      <c r="AC28" s="695"/>
      <c r="AD28" s="696">
        <v>19509</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5991215</v>
      </c>
      <c r="CS28" s="658"/>
      <c r="CT28" s="658"/>
      <c r="CU28" s="658"/>
      <c r="CV28" s="658"/>
      <c r="CW28" s="658"/>
      <c r="CX28" s="658"/>
      <c r="CY28" s="659"/>
      <c r="CZ28" s="660">
        <v>12.9</v>
      </c>
      <c r="DA28" s="672"/>
      <c r="DB28" s="672"/>
      <c r="DC28" s="673"/>
      <c r="DD28" s="663">
        <v>5903417</v>
      </c>
      <c r="DE28" s="658"/>
      <c r="DF28" s="658"/>
      <c r="DG28" s="658"/>
      <c r="DH28" s="658"/>
      <c r="DI28" s="658"/>
      <c r="DJ28" s="658"/>
      <c r="DK28" s="659"/>
      <c r="DL28" s="663">
        <v>5901040</v>
      </c>
      <c r="DM28" s="658"/>
      <c r="DN28" s="658"/>
      <c r="DO28" s="658"/>
      <c r="DP28" s="658"/>
      <c r="DQ28" s="658"/>
      <c r="DR28" s="658"/>
      <c r="DS28" s="658"/>
      <c r="DT28" s="658"/>
      <c r="DU28" s="658"/>
      <c r="DV28" s="659"/>
      <c r="DW28" s="660">
        <v>22.2</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153122</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5991215</v>
      </c>
      <c r="CS29" s="670"/>
      <c r="CT29" s="670"/>
      <c r="CU29" s="670"/>
      <c r="CV29" s="670"/>
      <c r="CW29" s="670"/>
      <c r="CX29" s="670"/>
      <c r="CY29" s="671"/>
      <c r="CZ29" s="660">
        <v>12.9</v>
      </c>
      <c r="DA29" s="672"/>
      <c r="DB29" s="672"/>
      <c r="DC29" s="673"/>
      <c r="DD29" s="663">
        <v>5903417</v>
      </c>
      <c r="DE29" s="670"/>
      <c r="DF29" s="670"/>
      <c r="DG29" s="670"/>
      <c r="DH29" s="670"/>
      <c r="DI29" s="670"/>
      <c r="DJ29" s="670"/>
      <c r="DK29" s="671"/>
      <c r="DL29" s="663">
        <v>5901040</v>
      </c>
      <c r="DM29" s="670"/>
      <c r="DN29" s="670"/>
      <c r="DO29" s="670"/>
      <c r="DP29" s="670"/>
      <c r="DQ29" s="670"/>
      <c r="DR29" s="670"/>
      <c r="DS29" s="670"/>
      <c r="DT29" s="670"/>
      <c r="DU29" s="670"/>
      <c r="DV29" s="671"/>
      <c r="DW29" s="660">
        <v>22.2</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8315323</v>
      </c>
      <c r="S30" s="658"/>
      <c r="T30" s="658"/>
      <c r="U30" s="658"/>
      <c r="V30" s="658"/>
      <c r="W30" s="658"/>
      <c r="X30" s="658"/>
      <c r="Y30" s="659"/>
      <c r="Z30" s="695">
        <v>16.7</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5922044</v>
      </c>
      <c r="CS30" s="658"/>
      <c r="CT30" s="658"/>
      <c r="CU30" s="658"/>
      <c r="CV30" s="658"/>
      <c r="CW30" s="658"/>
      <c r="CX30" s="658"/>
      <c r="CY30" s="659"/>
      <c r="CZ30" s="660">
        <v>12.7</v>
      </c>
      <c r="DA30" s="672"/>
      <c r="DB30" s="672"/>
      <c r="DC30" s="673"/>
      <c r="DD30" s="663">
        <v>5841640</v>
      </c>
      <c r="DE30" s="658"/>
      <c r="DF30" s="658"/>
      <c r="DG30" s="658"/>
      <c r="DH30" s="658"/>
      <c r="DI30" s="658"/>
      <c r="DJ30" s="658"/>
      <c r="DK30" s="659"/>
      <c r="DL30" s="663">
        <v>5839263</v>
      </c>
      <c r="DM30" s="658"/>
      <c r="DN30" s="658"/>
      <c r="DO30" s="658"/>
      <c r="DP30" s="658"/>
      <c r="DQ30" s="658"/>
      <c r="DR30" s="658"/>
      <c r="DS30" s="658"/>
      <c r="DT30" s="658"/>
      <c r="DU30" s="658"/>
      <c r="DV30" s="659"/>
      <c r="DW30" s="660">
        <v>22</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97.8</v>
      </c>
      <c r="BN31" s="720"/>
      <c r="BO31" s="720"/>
      <c r="BP31" s="720"/>
      <c r="BQ31" s="722"/>
      <c r="BR31" s="719">
        <v>99.2</v>
      </c>
      <c r="BS31" s="720"/>
      <c r="BT31" s="720"/>
      <c r="BU31" s="720"/>
      <c r="BV31" s="720"/>
      <c r="BW31" s="720"/>
      <c r="BX31" s="721">
        <v>97.8</v>
      </c>
      <c r="BY31" s="720"/>
      <c r="BZ31" s="720"/>
      <c r="CA31" s="720"/>
      <c r="CB31" s="722"/>
      <c r="CD31" s="678"/>
      <c r="CE31" s="679"/>
      <c r="CF31" s="654" t="s">
        <v>300</v>
      </c>
      <c r="CG31" s="655"/>
      <c r="CH31" s="655"/>
      <c r="CI31" s="655"/>
      <c r="CJ31" s="655"/>
      <c r="CK31" s="655"/>
      <c r="CL31" s="655"/>
      <c r="CM31" s="655"/>
      <c r="CN31" s="655"/>
      <c r="CO31" s="655"/>
      <c r="CP31" s="655"/>
      <c r="CQ31" s="656"/>
      <c r="CR31" s="657">
        <v>69171</v>
      </c>
      <c r="CS31" s="670"/>
      <c r="CT31" s="670"/>
      <c r="CU31" s="670"/>
      <c r="CV31" s="670"/>
      <c r="CW31" s="670"/>
      <c r="CX31" s="670"/>
      <c r="CY31" s="671"/>
      <c r="CZ31" s="660">
        <v>0.1</v>
      </c>
      <c r="DA31" s="672"/>
      <c r="DB31" s="672"/>
      <c r="DC31" s="673"/>
      <c r="DD31" s="663">
        <v>61777</v>
      </c>
      <c r="DE31" s="670"/>
      <c r="DF31" s="670"/>
      <c r="DG31" s="670"/>
      <c r="DH31" s="670"/>
      <c r="DI31" s="670"/>
      <c r="DJ31" s="670"/>
      <c r="DK31" s="671"/>
      <c r="DL31" s="663">
        <v>61777</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3465308</v>
      </c>
      <c r="S32" s="658"/>
      <c r="T32" s="658"/>
      <c r="U32" s="658"/>
      <c r="V32" s="658"/>
      <c r="W32" s="658"/>
      <c r="X32" s="658"/>
      <c r="Y32" s="659"/>
      <c r="Z32" s="695">
        <v>6.9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98.6</v>
      </c>
      <c r="BN32" s="670"/>
      <c r="BO32" s="670"/>
      <c r="BP32" s="670"/>
      <c r="BQ32" s="693"/>
      <c r="BR32" s="723">
        <v>99.3</v>
      </c>
      <c r="BS32" s="670"/>
      <c r="BT32" s="670"/>
      <c r="BU32" s="670"/>
      <c r="BV32" s="670"/>
      <c r="BW32" s="670"/>
      <c r="BX32" s="661">
        <v>98.4</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189878</v>
      </c>
      <c r="S33" s="658"/>
      <c r="T33" s="658"/>
      <c r="U33" s="658"/>
      <c r="V33" s="658"/>
      <c r="W33" s="658"/>
      <c r="X33" s="658"/>
      <c r="Y33" s="659"/>
      <c r="Z33" s="695">
        <v>0.4</v>
      </c>
      <c r="AA33" s="695"/>
      <c r="AB33" s="695"/>
      <c r="AC33" s="695"/>
      <c r="AD33" s="696">
        <v>22863</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98.8</v>
      </c>
      <c r="BH33" s="642"/>
      <c r="BI33" s="642"/>
      <c r="BJ33" s="642"/>
      <c r="BK33" s="642"/>
      <c r="BL33" s="642"/>
      <c r="BM33" s="688">
        <v>96.7</v>
      </c>
      <c r="BN33" s="642"/>
      <c r="BO33" s="642"/>
      <c r="BP33" s="642"/>
      <c r="BQ33" s="705"/>
      <c r="BR33" s="718">
        <v>99</v>
      </c>
      <c r="BS33" s="642"/>
      <c r="BT33" s="642"/>
      <c r="BU33" s="642"/>
      <c r="BV33" s="642"/>
      <c r="BW33" s="642"/>
      <c r="BX33" s="688">
        <v>96.9</v>
      </c>
      <c r="BY33" s="642"/>
      <c r="BZ33" s="642"/>
      <c r="CA33" s="642"/>
      <c r="CB33" s="705"/>
      <c r="CD33" s="654" t="s">
        <v>307</v>
      </c>
      <c r="CE33" s="655"/>
      <c r="CF33" s="655"/>
      <c r="CG33" s="655"/>
      <c r="CH33" s="655"/>
      <c r="CI33" s="655"/>
      <c r="CJ33" s="655"/>
      <c r="CK33" s="655"/>
      <c r="CL33" s="655"/>
      <c r="CM33" s="655"/>
      <c r="CN33" s="655"/>
      <c r="CO33" s="655"/>
      <c r="CP33" s="655"/>
      <c r="CQ33" s="656"/>
      <c r="CR33" s="657">
        <v>18488007</v>
      </c>
      <c r="CS33" s="670"/>
      <c r="CT33" s="670"/>
      <c r="CU33" s="670"/>
      <c r="CV33" s="670"/>
      <c r="CW33" s="670"/>
      <c r="CX33" s="670"/>
      <c r="CY33" s="671"/>
      <c r="CZ33" s="660">
        <v>39.700000000000003</v>
      </c>
      <c r="DA33" s="672"/>
      <c r="DB33" s="672"/>
      <c r="DC33" s="673"/>
      <c r="DD33" s="663">
        <v>13965410</v>
      </c>
      <c r="DE33" s="670"/>
      <c r="DF33" s="670"/>
      <c r="DG33" s="670"/>
      <c r="DH33" s="670"/>
      <c r="DI33" s="670"/>
      <c r="DJ33" s="670"/>
      <c r="DK33" s="671"/>
      <c r="DL33" s="663">
        <v>10383955</v>
      </c>
      <c r="DM33" s="670"/>
      <c r="DN33" s="670"/>
      <c r="DO33" s="670"/>
      <c r="DP33" s="670"/>
      <c r="DQ33" s="670"/>
      <c r="DR33" s="670"/>
      <c r="DS33" s="670"/>
      <c r="DT33" s="670"/>
      <c r="DU33" s="670"/>
      <c r="DV33" s="671"/>
      <c r="DW33" s="660">
        <v>39.200000000000003</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667026</v>
      </c>
      <c r="S34" s="658"/>
      <c r="T34" s="658"/>
      <c r="U34" s="658"/>
      <c r="V34" s="658"/>
      <c r="W34" s="658"/>
      <c r="X34" s="658"/>
      <c r="Y34" s="659"/>
      <c r="Z34" s="695">
        <v>1.3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4433293</v>
      </c>
      <c r="CS34" s="658"/>
      <c r="CT34" s="658"/>
      <c r="CU34" s="658"/>
      <c r="CV34" s="658"/>
      <c r="CW34" s="658"/>
      <c r="CX34" s="658"/>
      <c r="CY34" s="659"/>
      <c r="CZ34" s="660">
        <v>9.5</v>
      </c>
      <c r="DA34" s="672"/>
      <c r="DB34" s="672"/>
      <c r="DC34" s="673"/>
      <c r="DD34" s="663">
        <v>3026217</v>
      </c>
      <c r="DE34" s="658"/>
      <c r="DF34" s="658"/>
      <c r="DG34" s="658"/>
      <c r="DH34" s="658"/>
      <c r="DI34" s="658"/>
      <c r="DJ34" s="658"/>
      <c r="DK34" s="659"/>
      <c r="DL34" s="663">
        <v>2423056</v>
      </c>
      <c r="DM34" s="658"/>
      <c r="DN34" s="658"/>
      <c r="DO34" s="658"/>
      <c r="DP34" s="658"/>
      <c r="DQ34" s="658"/>
      <c r="DR34" s="658"/>
      <c r="DS34" s="658"/>
      <c r="DT34" s="658"/>
      <c r="DU34" s="658"/>
      <c r="DV34" s="659"/>
      <c r="DW34" s="660">
        <v>9.1</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726213</v>
      </c>
      <c r="S35" s="658"/>
      <c r="T35" s="658"/>
      <c r="U35" s="658"/>
      <c r="V35" s="658"/>
      <c r="W35" s="658"/>
      <c r="X35" s="658"/>
      <c r="Y35" s="659"/>
      <c r="Z35" s="695">
        <v>1.5</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326874</v>
      </c>
      <c r="CS35" s="670"/>
      <c r="CT35" s="670"/>
      <c r="CU35" s="670"/>
      <c r="CV35" s="670"/>
      <c r="CW35" s="670"/>
      <c r="CX35" s="670"/>
      <c r="CY35" s="671"/>
      <c r="CZ35" s="660">
        <v>0.7</v>
      </c>
      <c r="DA35" s="672"/>
      <c r="DB35" s="672"/>
      <c r="DC35" s="673"/>
      <c r="DD35" s="663">
        <v>274163</v>
      </c>
      <c r="DE35" s="670"/>
      <c r="DF35" s="670"/>
      <c r="DG35" s="670"/>
      <c r="DH35" s="670"/>
      <c r="DI35" s="670"/>
      <c r="DJ35" s="670"/>
      <c r="DK35" s="671"/>
      <c r="DL35" s="663">
        <v>244908</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2808951</v>
      </c>
      <c r="S36" s="658"/>
      <c r="T36" s="658"/>
      <c r="U36" s="658"/>
      <c r="V36" s="658"/>
      <c r="W36" s="658"/>
      <c r="X36" s="658"/>
      <c r="Y36" s="659"/>
      <c r="Z36" s="695">
        <v>5.6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6960408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514976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8075475</v>
      </c>
      <c r="CS36" s="658"/>
      <c r="CT36" s="658"/>
      <c r="CU36" s="658"/>
      <c r="CV36" s="658"/>
      <c r="CW36" s="658"/>
      <c r="CX36" s="658"/>
      <c r="CY36" s="659"/>
      <c r="CZ36" s="660">
        <v>17.399999999999999</v>
      </c>
      <c r="DA36" s="672"/>
      <c r="DB36" s="672"/>
      <c r="DC36" s="673"/>
      <c r="DD36" s="663">
        <v>6636853</v>
      </c>
      <c r="DE36" s="658"/>
      <c r="DF36" s="658"/>
      <c r="DG36" s="658"/>
      <c r="DH36" s="658"/>
      <c r="DI36" s="658"/>
      <c r="DJ36" s="658"/>
      <c r="DK36" s="659"/>
      <c r="DL36" s="663">
        <v>4750938</v>
      </c>
      <c r="DM36" s="658"/>
      <c r="DN36" s="658"/>
      <c r="DO36" s="658"/>
      <c r="DP36" s="658"/>
      <c r="DQ36" s="658"/>
      <c r="DR36" s="658"/>
      <c r="DS36" s="658"/>
      <c r="DT36" s="658"/>
      <c r="DU36" s="658"/>
      <c r="DV36" s="659"/>
      <c r="DW36" s="660">
        <v>17.899999999999999</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1033601</v>
      </c>
      <c r="S37" s="658"/>
      <c r="T37" s="658"/>
      <c r="U37" s="658"/>
      <c r="V37" s="658"/>
      <c r="W37" s="658"/>
      <c r="X37" s="658"/>
      <c r="Y37" s="659"/>
      <c r="Z37" s="695">
        <v>2.1</v>
      </c>
      <c r="AA37" s="695"/>
      <c r="AB37" s="695"/>
      <c r="AC37" s="695"/>
      <c r="AD37" s="696">
        <v>965</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1473651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353612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1849878</v>
      </c>
      <c r="CS37" s="670"/>
      <c r="CT37" s="670"/>
      <c r="CU37" s="670"/>
      <c r="CV37" s="670"/>
      <c r="CW37" s="670"/>
      <c r="CX37" s="670"/>
      <c r="CY37" s="671"/>
      <c r="CZ37" s="660">
        <v>4</v>
      </c>
      <c r="DA37" s="672"/>
      <c r="DB37" s="672"/>
      <c r="DC37" s="673"/>
      <c r="DD37" s="663">
        <v>1705450</v>
      </c>
      <c r="DE37" s="670"/>
      <c r="DF37" s="670"/>
      <c r="DG37" s="670"/>
      <c r="DH37" s="670"/>
      <c r="DI37" s="670"/>
      <c r="DJ37" s="670"/>
      <c r="DK37" s="671"/>
      <c r="DL37" s="663">
        <v>1704902</v>
      </c>
      <c r="DM37" s="670"/>
      <c r="DN37" s="670"/>
      <c r="DO37" s="670"/>
      <c r="DP37" s="670"/>
      <c r="DQ37" s="670"/>
      <c r="DR37" s="670"/>
      <c r="DS37" s="670"/>
      <c r="DT37" s="670"/>
      <c r="DU37" s="670"/>
      <c r="DV37" s="671"/>
      <c r="DW37" s="660">
        <v>6.4</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3561600</v>
      </c>
      <c r="S38" s="658"/>
      <c r="T38" s="658"/>
      <c r="U38" s="658"/>
      <c r="V38" s="658"/>
      <c r="W38" s="658"/>
      <c r="X38" s="658"/>
      <c r="Y38" s="659"/>
      <c r="Z38" s="695">
        <v>7.1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999262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11430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4051397</v>
      </c>
      <c r="CS38" s="658"/>
      <c r="CT38" s="658"/>
      <c r="CU38" s="658"/>
      <c r="CV38" s="658"/>
      <c r="CW38" s="658"/>
      <c r="CX38" s="658"/>
      <c r="CY38" s="659"/>
      <c r="CZ38" s="660">
        <v>8.6999999999999993</v>
      </c>
      <c r="DA38" s="672"/>
      <c r="DB38" s="672"/>
      <c r="DC38" s="673"/>
      <c r="DD38" s="663">
        <v>3223808</v>
      </c>
      <c r="DE38" s="658"/>
      <c r="DF38" s="658"/>
      <c r="DG38" s="658"/>
      <c r="DH38" s="658"/>
      <c r="DI38" s="658"/>
      <c r="DJ38" s="658"/>
      <c r="DK38" s="659"/>
      <c r="DL38" s="663">
        <v>2922472</v>
      </c>
      <c r="DM38" s="658"/>
      <c r="DN38" s="658"/>
      <c r="DO38" s="658"/>
      <c r="DP38" s="658"/>
      <c r="DQ38" s="658"/>
      <c r="DR38" s="658"/>
      <c r="DS38" s="658"/>
      <c r="DT38" s="658"/>
      <c r="DU38" s="658"/>
      <c r="DV38" s="659"/>
      <c r="DW38" s="660">
        <v>11</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433316</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17739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703414</v>
      </c>
      <c r="CS39" s="670"/>
      <c r="CT39" s="670"/>
      <c r="CU39" s="670"/>
      <c r="CV39" s="670"/>
      <c r="CW39" s="670"/>
      <c r="CX39" s="670"/>
      <c r="CY39" s="671"/>
      <c r="CZ39" s="660">
        <v>1.5</v>
      </c>
      <c r="DA39" s="672"/>
      <c r="DB39" s="672"/>
      <c r="DC39" s="673"/>
      <c r="DD39" s="663">
        <v>402613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100000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116711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94</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897554</v>
      </c>
      <c r="CS40" s="658"/>
      <c r="CT40" s="658"/>
      <c r="CU40" s="658"/>
      <c r="CV40" s="658"/>
      <c r="CW40" s="658"/>
      <c r="CX40" s="658"/>
      <c r="CY40" s="659"/>
      <c r="CZ40" s="660">
        <v>1.9</v>
      </c>
      <c r="DA40" s="672"/>
      <c r="DB40" s="672"/>
      <c r="DC40" s="673"/>
      <c r="DD40" s="663">
        <v>401756</v>
      </c>
      <c r="DE40" s="658"/>
      <c r="DF40" s="658"/>
      <c r="DG40" s="658"/>
      <c r="DH40" s="658"/>
      <c r="DI40" s="658"/>
      <c r="DJ40" s="658"/>
      <c r="DK40" s="659"/>
      <c r="DL40" s="663">
        <v>42581</v>
      </c>
      <c r="DM40" s="658"/>
      <c r="DN40" s="658"/>
      <c r="DO40" s="658"/>
      <c r="DP40" s="658"/>
      <c r="DQ40" s="658"/>
      <c r="DR40" s="658"/>
      <c r="DS40" s="658"/>
      <c r="DT40" s="658"/>
      <c r="DU40" s="658"/>
      <c r="DV40" s="659"/>
      <c r="DW40" s="660">
        <v>0.2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49935330</v>
      </c>
      <c r="S41" s="682"/>
      <c r="T41" s="682"/>
      <c r="U41" s="682"/>
      <c r="V41" s="682"/>
      <c r="W41" s="682"/>
      <c r="X41" s="682"/>
      <c r="Y41" s="685"/>
      <c r="Z41" s="686">
        <v>100</v>
      </c>
      <c r="AA41" s="686"/>
      <c r="AB41" s="686"/>
      <c r="AC41" s="686"/>
      <c r="AD41" s="687">
        <v>26421542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881106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3056362</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6149421</v>
      </c>
      <c r="CS42" s="670"/>
      <c r="CT42" s="670"/>
      <c r="CU42" s="670"/>
      <c r="CV42" s="670"/>
      <c r="CW42" s="670"/>
      <c r="CX42" s="670"/>
      <c r="CY42" s="671"/>
      <c r="CZ42" s="660">
        <v>13.2</v>
      </c>
      <c r="DA42" s="672"/>
      <c r="DB42" s="672"/>
      <c r="DC42" s="673"/>
      <c r="DD42" s="663">
        <v>1125712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197417</v>
      </c>
      <c r="CS43" s="670"/>
      <c r="CT43" s="670"/>
      <c r="CU43" s="670"/>
      <c r="CV43" s="670"/>
      <c r="CW43" s="670"/>
      <c r="CX43" s="670"/>
      <c r="CY43" s="671"/>
      <c r="CZ43" s="660">
        <v>0.4</v>
      </c>
      <c r="DA43" s="672"/>
      <c r="DB43" s="672"/>
      <c r="DC43" s="673"/>
      <c r="DD43" s="663">
        <v>162321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5705438</v>
      </c>
      <c r="CS44" s="658"/>
      <c r="CT44" s="658"/>
      <c r="CU44" s="658"/>
      <c r="CV44" s="658"/>
      <c r="CW44" s="658"/>
      <c r="CX44" s="658"/>
      <c r="CY44" s="659"/>
      <c r="CZ44" s="660">
        <v>12.3</v>
      </c>
      <c r="DA44" s="661"/>
      <c r="DB44" s="661"/>
      <c r="DC44" s="662"/>
      <c r="DD44" s="663">
        <v>1059436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2102098</v>
      </c>
      <c r="CS45" s="670"/>
      <c r="CT45" s="670"/>
      <c r="CU45" s="670"/>
      <c r="CV45" s="670"/>
      <c r="CW45" s="670"/>
      <c r="CX45" s="670"/>
      <c r="CY45" s="671"/>
      <c r="CZ45" s="660">
        <v>4.5</v>
      </c>
      <c r="DA45" s="672"/>
      <c r="DB45" s="672"/>
      <c r="DC45" s="673"/>
      <c r="DD45" s="663">
        <v>70020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3017940</v>
      </c>
      <c r="CS46" s="658"/>
      <c r="CT46" s="658"/>
      <c r="CU46" s="658"/>
      <c r="CV46" s="658"/>
      <c r="CW46" s="658"/>
      <c r="CX46" s="658"/>
      <c r="CY46" s="659"/>
      <c r="CZ46" s="660">
        <v>6.5</v>
      </c>
      <c r="DA46" s="661"/>
      <c r="DB46" s="661"/>
      <c r="DC46" s="662"/>
      <c r="DD46" s="663">
        <v>724139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443983</v>
      </c>
      <c r="CS47" s="670"/>
      <c r="CT47" s="670"/>
      <c r="CU47" s="670"/>
      <c r="CV47" s="670"/>
      <c r="CW47" s="670"/>
      <c r="CX47" s="670"/>
      <c r="CY47" s="671"/>
      <c r="CZ47" s="660">
        <v>1</v>
      </c>
      <c r="DA47" s="672"/>
      <c r="DB47" s="672"/>
      <c r="DC47" s="673"/>
      <c r="DD47" s="663">
        <v>66276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46528835</v>
      </c>
      <c r="CS49" s="642"/>
      <c r="CT49" s="642"/>
      <c r="CU49" s="642"/>
      <c r="CV49" s="642"/>
      <c r="CW49" s="642"/>
      <c r="CX49" s="642"/>
      <c r="CY49" s="643"/>
      <c r="CZ49" s="644">
        <v>100</v>
      </c>
      <c r="DA49" s="645"/>
      <c r="DB49" s="645"/>
      <c r="DC49" s="646"/>
      <c r="DD49" s="647">
        <v>30369541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5bzRrNAeRBqMTwNrE62JIFje8sKCo9MTM+oBLllCuSMbCdTep/cV2a3PuWLoFd9ITB91nu6emHqgbGWNvtXNtw==" saltValue="kADMUh2lSwTwqKzt8aQv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50601</v>
      </c>
      <c r="R7" s="1139"/>
      <c r="S7" s="1139"/>
      <c r="T7" s="1139"/>
      <c r="U7" s="1139"/>
      <c r="V7" s="1139">
        <v>47195</v>
      </c>
      <c r="W7" s="1139"/>
      <c r="X7" s="1139"/>
      <c r="Y7" s="1139"/>
      <c r="Z7" s="1139"/>
      <c r="AA7" s="1139">
        <v>3406</v>
      </c>
      <c r="AB7" s="1139"/>
      <c r="AC7" s="1139"/>
      <c r="AD7" s="1139"/>
      <c r="AE7" s="1140"/>
      <c r="AF7" s="1141">
        <v>2267</v>
      </c>
      <c r="AG7" s="1142"/>
      <c r="AH7" s="1142"/>
      <c r="AI7" s="1142"/>
      <c r="AJ7" s="1143"/>
      <c r="AK7" s="1144">
        <v>184</v>
      </c>
      <c r="AL7" s="1145"/>
      <c r="AM7" s="1145"/>
      <c r="AN7" s="1145"/>
      <c r="AO7" s="1145"/>
      <c r="AP7" s="1145">
        <v>29711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580</v>
      </c>
      <c r="BT7" s="1136"/>
      <c r="BU7" s="1136"/>
      <c r="BV7" s="1136"/>
      <c r="BW7" s="1136"/>
      <c r="BX7" s="1136"/>
      <c r="BY7" s="1136"/>
      <c r="BZ7" s="1136"/>
      <c r="CA7" s="1136"/>
      <c r="CB7" s="1136"/>
      <c r="CC7" s="1136"/>
      <c r="CD7" s="1136"/>
      <c r="CE7" s="1136"/>
      <c r="CF7" s="1136"/>
      <c r="CG7" s="1148"/>
      <c r="CH7" s="1132">
        <v>29</v>
      </c>
      <c r="CI7" s="1133"/>
      <c r="CJ7" s="1133"/>
      <c r="CK7" s="1133"/>
      <c r="CL7" s="1134"/>
      <c r="CM7" s="1132">
        <v>296</v>
      </c>
      <c r="CN7" s="1133"/>
      <c r="CO7" s="1133"/>
      <c r="CP7" s="1133"/>
      <c r="CQ7" s="1134"/>
      <c r="CR7" s="1132">
        <v>60</v>
      </c>
      <c r="CS7" s="1133"/>
      <c r="CT7" s="1133"/>
      <c r="CU7" s="1133"/>
      <c r="CV7" s="1134"/>
      <c r="CW7" s="1132" t="s">
        <v>564</v>
      </c>
      <c r="CX7" s="1133"/>
      <c r="CY7" s="1133"/>
      <c r="CZ7" s="1133"/>
      <c r="DA7" s="1134"/>
      <c r="DB7" s="1132" t="s">
        <v>564</v>
      </c>
      <c r="DC7" s="1133"/>
      <c r="DD7" s="1133"/>
      <c r="DE7" s="1133"/>
      <c r="DF7" s="1134"/>
      <c r="DG7" s="1132" t="s">
        <v>564</v>
      </c>
      <c r="DH7" s="1133"/>
      <c r="DI7" s="1133"/>
      <c r="DJ7" s="1133"/>
      <c r="DK7" s="1134"/>
      <c r="DL7" s="1132" t="s">
        <v>579</v>
      </c>
      <c r="DM7" s="1133"/>
      <c r="DN7" s="1133"/>
      <c r="DO7" s="1133"/>
      <c r="DP7" s="1134"/>
      <c r="DQ7" s="1132" t="s">
        <v>564</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155</v>
      </c>
      <c r="R8" s="1075"/>
      <c r="S8" s="1075"/>
      <c r="T8" s="1075"/>
      <c r="U8" s="1075"/>
      <c r="V8" s="1075">
        <v>155</v>
      </c>
      <c r="W8" s="1075"/>
      <c r="X8" s="1075"/>
      <c r="Y8" s="1075"/>
      <c r="Z8" s="1075"/>
      <c r="AA8" s="1075">
        <v>1</v>
      </c>
      <c r="AB8" s="1075"/>
      <c r="AC8" s="1075"/>
      <c r="AD8" s="1075"/>
      <c r="AE8" s="1076"/>
      <c r="AF8" s="1071">
        <v>1</v>
      </c>
      <c r="AG8" s="1072"/>
      <c r="AH8" s="1072"/>
      <c r="AI8" s="1072"/>
      <c r="AJ8" s="1073"/>
      <c r="AK8" s="1116" t="s">
        <v>564</v>
      </c>
      <c r="AL8" s="1117"/>
      <c r="AM8" s="1117"/>
      <c r="AN8" s="1117"/>
      <c r="AO8" s="1117"/>
      <c r="AP8" s="1117" t="s">
        <v>564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t="s">
        <v>581</v>
      </c>
      <c r="BS8" s="1028" t="s">
        <v>582</v>
      </c>
      <c r="BT8" s="1029"/>
      <c r="BU8" s="1029"/>
      <c r="BV8" s="1029"/>
      <c r="BW8" s="1029"/>
      <c r="BX8" s="1029"/>
      <c r="BY8" s="1029"/>
      <c r="BZ8" s="1029"/>
      <c r="CA8" s="1029"/>
      <c r="CB8" s="1029"/>
      <c r="CC8" s="1029"/>
      <c r="CD8" s="1029"/>
      <c r="CE8" s="1029"/>
      <c r="CF8" s="1029"/>
      <c r="CG8" s="1050"/>
      <c r="CH8" s="1025">
        <v>612</v>
      </c>
      <c r="CI8" s="1026"/>
      <c r="CJ8" s="1026"/>
      <c r="CK8" s="1026"/>
      <c r="CL8" s="1027"/>
      <c r="CM8" s="1025">
        <v>18353</v>
      </c>
      <c r="CN8" s="1026"/>
      <c r="CO8" s="1026"/>
      <c r="CP8" s="1026"/>
      <c r="CQ8" s="1027"/>
      <c r="CR8" s="1025">
        <v>10</v>
      </c>
      <c r="CS8" s="1026"/>
      <c r="CT8" s="1026"/>
      <c r="CU8" s="1026"/>
      <c r="CV8" s="1027"/>
      <c r="CW8" s="1025" t="s">
        <v>564</v>
      </c>
      <c r="CX8" s="1026"/>
      <c r="CY8" s="1026"/>
      <c r="CZ8" s="1026"/>
      <c r="DA8" s="1027"/>
      <c r="DB8" s="1025" t="s">
        <v>564</v>
      </c>
      <c r="DC8" s="1026"/>
      <c r="DD8" s="1026"/>
      <c r="DE8" s="1026"/>
      <c r="DF8" s="1027"/>
      <c r="DG8" s="1025" t="s">
        <v>564</v>
      </c>
      <c r="DH8" s="1026"/>
      <c r="DI8" s="1026"/>
      <c r="DJ8" s="1026"/>
      <c r="DK8" s="1027"/>
      <c r="DL8" s="1025" t="s">
        <v>583</v>
      </c>
      <c r="DM8" s="1026"/>
      <c r="DN8" s="1026"/>
      <c r="DO8" s="1026"/>
      <c r="DP8" s="1027"/>
      <c r="DQ8" s="1025" t="s">
        <v>564</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186</v>
      </c>
      <c r="R9" s="1075"/>
      <c r="S9" s="1075"/>
      <c r="T9" s="1075"/>
      <c r="U9" s="1075"/>
      <c r="V9" s="1075">
        <v>186</v>
      </c>
      <c r="W9" s="1075"/>
      <c r="X9" s="1075"/>
      <c r="Y9" s="1075"/>
      <c r="Z9" s="1075"/>
      <c r="AA9" s="1075" t="s">
        <v>565</v>
      </c>
      <c r="AB9" s="1075"/>
      <c r="AC9" s="1075"/>
      <c r="AD9" s="1075"/>
      <c r="AE9" s="1076"/>
      <c r="AF9" s="1071" t="s">
        <v>122</v>
      </c>
      <c r="AG9" s="1072"/>
      <c r="AH9" s="1072"/>
      <c r="AI9" s="1072"/>
      <c r="AJ9" s="1073"/>
      <c r="AK9" s="1116" t="s">
        <v>564</v>
      </c>
      <c r="AL9" s="1117"/>
      <c r="AM9" s="1117"/>
      <c r="AN9" s="1117"/>
      <c r="AO9" s="1117"/>
      <c r="AP9" s="1117" t="s">
        <v>564</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50789</v>
      </c>
      <c r="R23" s="1097"/>
      <c r="S23" s="1097"/>
      <c r="T23" s="1097"/>
      <c r="U23" s="1097"/>
      <c r="V23" s="1097">
        <v>47382</v>
      </c>
      <c r="W23" s="1097"/>
      <c r="X23" s="1097"/>
      <c r="Y23" s="1097"/>
      <c r="Z23" s="1097"/>
      <c r="AA23" s="1097">
        <v>3406</v>
      </c>
      <c r="AB23" s="1097"/>
      <c r="AC23" s="1097"/>
      <c r="AD23" s="1097"/>
      <c r="AE23" s="1104"/>
      <c r="AF23" s="1105">
        <v>2268</v>
      </c>
      <c r="AG23" s="1097"/>
      <c r="AH23" s="1097"/>
      <c r="AI23" s="1097"/>
      <c r="AJ23" s="1106"/>
      <c r="AK23" s="1107"/>
      <c r="AL23" s="1108"/>
      <c r="AM23" s="1108"/>
      <c r="AN23" s="1108"/>
      <c r="AO23" s="1108"/>
      <c r="AP23" s="1097">
        <v>29711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9775</v>
      </c>
      <c r="R28" s="1087"/>
      <c r="S28" s="1087"/>
      <c r="T28" s="1087"/>
      <c r="U28" s="1087"/>
      <c r="V28" s="1087">
        <v>9260</v>
      </c>
      <c r="W28" s="1087"/>
      <c r="X28" s="1087"/>
      <c r="Y28" s="1087"/>
      <c r="Z28" s="1087"/>
      <c r="AA28" s="1087">
        <v>515</v>
      </c>
      <c r="AB28" s="1087"/>
      <c r="AC28" s="1087"/>
      <c r="AD28" s="1087"/>
      <c r="AE28" s="1088"/>
      <c r="AF28" s="1089">
        <v>515</v>
      </c>
      <c r="AG28" s="1087"/>
      <c r="AH28" s="1087"/>
      <c r="AI28" s="1087"/>
      <c r="AJ28" s="1090"/>
      <c r="AK28" s="1078">
        <v>819</v>
      </c>
      <c r="AL28" s="1079"/>
      <c r="AM28" s="1079"/>
      <c r="AN28" s="1079"/>
      <c r="AO28" s="1079"/>
      <c r="AP28" s="1079" t="s">
        <v>564</v>
      </c>
      <c r="AQ28" s="1079"/>
      <c r="AR28" s="1079"/>
      <c r="AS28" s="1079"/>
      <c r="AT28" s="1079"/>
      <c r="AU28" s="1079" t="s">
        <v>566</v>
      </c>
      <c r="AV28" s="1079"/>
      <c r="AW28" s="1079"/>
      <c r="AX28" s="1079"/>
      <c r="AY28" s="1079"/>
      <c r="AZ28" s="1080" t="s">
        <v>564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168</v>
      </c>
      <c r="R29" s="1075"/>
      <c r="S29" s="1075"/>
      <c r="T29" s="1075"/>
      <c r="U29" s="1075"/>
      <c r="V29" s="1075">
        <v>168</v>
      </c>
      <c r="W29" s="1075"/>
      <c r="X29" s="1075"/>
      <c r="Y29" s="1075"/>
      <c r="Z29" s="1075"/>
      <c r="AA29" s="1075" t="s">
        <v>567</v>
      </c>
      <c r="AB29" s="1075"/>
      <c r="AC29" s="1075"/>
      <c r="AD29" s="1075"/>
      <c r="AE29" s="1076"/>
      <c r="AF29" s="1071" t="s">
        <v>122</v>
      </c>
      <c r="AG29" s="1072"/>
      <c r="AH29" s="1072"/>
      <c r="AI29" s="1072"/>
      <c r="AJ29" s="1073"/>
      <c r="AK29" s="1016">
        <v>62</v>
      </c>
      <c r="AL29" s="1007"/>
      <c r="AM29" s="1007"/>
      <c r="AN29" s="1007"/>
      <c r="AO29" s="1007"/>
      <c r="AP29" s="1007">
        <v>6</v>
      </c>
      <c r="AQ29" s="1007"/>
      <c r="AR29" s="1007"/>
      <c r="AS29" s="1007"/>
      <c r="AT29" s="1007"/>
      <c r="AU29" s="1007">
        <v>2</v>
      </c>
      <c r="AV29" s="1007"/>
      <c r="AW29" s="1007"/>
      <c r="AX29" s="1007"/>
      <c r="AY29" s="1007"/>
      <c r="AZ29" s="1077" t="s">
        <v>567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2369</v>
      </c>
      <c r="R30" s="1075"/>
      <c r="S30" s="1075"/>
      <c r="T30" s="1075"/>
      <c r="U30" s="1075"/>
      <c r="V30" s="1075">
        <v>2322</v>
      </c>
      <c r="W30" s="1075"/>
      <c r="X30" s="1075"/>
      <c r="Y30" s="1075"/>
      <c r="Z30" s="1075"/>
      <c r="AA30" s="1075">
        <v>47</v>
      </c>
      <c r="AB30" s="1075"/>
      <c r="AC30" s="1075"/>
      <c r="AD30" s="1075"/>
      <c r="AE30" s="1076"/>
      <c r="AF30" s="1071">
        <v>47</v>
      </c>
      <c r="AG30" s="1072"/>
      <c r="AH30" s="1072"/>
      <c r="AI30" s="1072"/>
      <c r="AJ30" s="1073"/>
      <c r="AK30" s="1016">
        <v>374</v>
      </c>
      <c r="AL30" s="1007"/>
      <c r="AM30" s="1007"/>
      <c r="AN30" s="1007"/>
      <c r="AO30" s="1007"/>
      <c r="AP30" s="1007" t="s">
        <v>564</v>
      </c>
      <c r="AQ30" s="1007"/>
      <c r="AR30" s="1007"/>
      <c r="AS30" s="1007"/>
      <c r="AT30" s="1007"/>
      <c r="AU30" s="1007" t="s">
        <v>564</v>
      </c>
      <c r="AV30" s="1007"/>
      <c r="AW30" s="1007"/>
      <c r="AX30" s="1007"/>
      <c r="AY30" s="1007"/>
      <c r="AZ30" s="1077" t="s">
        <v>564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393</v>
      </c>
      <c r="C31" s="1067"/>
      <c r="D31" s="1067"/>
      <c r="E31" s="1067"/>
      <c r="F31" s="1067"/>
      <c r="G31" s="1067"/>
      <c r="H31" s="1067"/>
      <c r="I31" s="1067"/>
      <c r="J31" s="1067"/>
      <c r="K31" s="1067"/>
      <c r="L31" s="1067"/>
      <c r="M31" s="1067"/>
      <c r="N31" s="1067"/>
      <c r="O31" s="1067"/>
      <c r="P31" s="1068"/>
      <c r="Q31" s="1074">
        <v>10533</v>
      </c>
      <c r="R31" s="1075"/>
      <c r="S31" s="1075"/>
      <c r="T31" s="1075"/>
      <c r="U31" s="1075"/>
      <c r="V31" s="1075">
        <v>10071</v>
      </c>
      <c r="W31" s="1075"/>
      <c r="X31" s="1075"/>
      <c r="Y31" s="1075"/>
      <c r="Z31" s="1075"/>
      <c r="AA31" s="1075">
        <v>462</v>
      </c>
      <c r="AB31" s="1075"/>
      <c r="AC31" s="1075"/>
      <c r="AD31" s="1075"/>
      <c r="AE31" s="1076"/>
      <c r="AF31" s="1071">
        <v>462</v>
      </c>
      <c r="AG31" s="1072"/>
      <c r="AH31" s="1072"/>
      <c r="AI31" s="1072"/>
      <c r="AJ31" s="1073"/>
      <c r="AK31" s="1016">
        <v>1570</v>
      </c>
      <c r="AL31" s="1007"/>
      <c r="AM31" s="1007"/>
      <c r="AN31" s="1007"/>
      <c r="AO31" s="1007"/>
      <c r="AP31" s="1007" t="s">
        <v>564</v>
      </c>
      <c r="AQ31" s="1007"/>
      <c r="AR31" s="1007"/>
      <c r="AS31" s="1007"/>
      <c r="AT31" s="1007"/>
      <c r="AU31" s="1007" t="s">
        <v>564</v>
      </c>
      <c r="AV31" s="1007"/>
      <c r="AW31" s="1007"/>
      <c r="AX31" s="1007"/>
      <c r="AY31" s="1007"/>
      <c r="AZ31" s="1077" t="s">
        <v>564</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45</v>
      </c>
      <c r="R32" s="1075"/>
      <c r="S32" s="1075"/>
      <c r="T32" s="1075"/>
      <c r="U32" s="1075"/>
      <c r="V32" s="1075">
        <v>45</v>
      </c>
      <c r="W32" s="1075"/>
      <c r="X32" s="1075"/>
      <c r="Y32" s="1075"/>
      <c r="Z32" s="1075"/>
      <c r="AA32" s="1075" t="s">
        <v>568</v>
      </c>
      <c r="AB32" s="1075"/>
      <c r="AC32" s="1075"/>
      <c r="AD32" s="1075"/>
      <c r="AE32" s="1076"/>
      <c r="AF32" s="1071" t="s">
        <v>122</v>
      </c>
      <c r="AG32" s="1072"/>
      <c r="AH32" s="1072"/>
      <c r="AI32" s="1072"/>
      <c r="AJ32" s="1073"/>
      <c r="AK32" s="1016">
        <v>17</v>
      </c>
      <c r="AL32" s="1007"/>
      <c r="AM32" s="1007"/>
      <c r="AN32" s="1007"/>
      <c r="AO32" s="1007"/>
      <c r="AP32" s="1007" t="s">
        <v>564</v>
      </c>
      <c r="AQ32" s="1007"/>
      <c r="AR32" s="1007"/>
      <c r="AS32" s="1007"/>
      <c r="AT32" s="1007"/>
      <c r="AU32" s="1007" t="s">
        <v>564</v>
      </c>
      <c r="AV32" s="1007"/>
      <c r="AW32" s="1007"/>
      <c r="AX32" s="1007"/>
      <c r="AY32" s="1007"/>
      <c r="AZ32" s="1077" t="s">
        <v>565</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2464</v>
      </c>
      <c r="R33" s="1075"/>
      <c r="S33" s="1075"/>
      <c r="T33" s="1075"/>
      <c r="U33" s="1075"/>
      <c r="V33" s="1075">
        <v>2229</v>
      </c>
      <c r="W33" s="1075"/>
      <c r="X33" s="1075"/>
      <c r="Y33" s="1075"/>
      <c r="Z33" s="1075"/>
      <c r="AA33" s="1075">
        <v>235</v>
      </c>
      <c r="AB33" s="1075"/>
      <c r="AC33" s="1075"/>
      <c r="AD33" s="1075"/>
      <c r="AE33" s="1076"/>
      <c r="AF33" s="1071">
        <v>1844</v>
      </c>
      <c r="AG33" s="1072"/>
      <c r="AH33" s="1072"/>
      <c r="AI33" s="1072"/>
      <c r="AJ33" s="1073"/>
      <c r="AK33" s="1016">
        <v>139</v>
      </c>
      <c r="AL33" s="1007"/>
      <c r="AM33" s="1007"/>
      <c r="AN33" s="1007"/>
      <c r="AO33" s="1007"/>
      <c r="AP33" s="1007">
        <v>5241</v>
      </c>
      <c r="AQ33" s="1007"/>
      <c r="AR33" s="1007"/>
      <c r="AS33" s="1007"/>
      <c r="AT33" s="1007"/>
      <c r="AU33" s="1007">
        <v>430</v>
      </c>
      <c r="AV33" s="1007"/>
      <c r="AW33" s="1007"/>
      <c r="AX33" s="1007"/>
      <c r="AY33" s="1007"/>
      <c r="AZ33" s="1077" t="s">
        <v>569</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397</v>
      </c>
      <c r="C34" s="1067"/>
      <c r="D34" s="1067"/>
      <c r="E34" s="1067"/>
      <c r="F34" s="1067"/>
      <c r="G34" s="1067"/>
      <c r="H34" s="1067"/>
      <c r="I34" s="1067"/>
      <c r="J34" s="1067"/>
      <c r="K34" s="1067"/>
      <c r="L34" s="1067"/>
      <c r="M34" s="1067"/>
      <c r="N34" s="1067"/>
      <c r="O34" s="1067"/>
      <c r="P34" s="1068"/>
      <c r="Q34" s="1074">
        <v>16034</v>
      </c>
      <c r="R34" s="1075"/>
      <c r="S34" s="1075"/>
      <c r="T34" s="1075"/>
      <c r="U34" s="1075"/>
      <c r="V34" s="1075">
        <v>16992</v>
      </c>
      <c r="W34" s="1075"/>
      <c r="X34" s="1075"/>
      <c r="Y34" s="1075"/>
      <c r="Z34" s="1075"/>
      <c r="AA34" s="1075">
        <v>-958</v>
      </c>
      <c r="AB34" s="1075"/>
      <c r="AC34" s="1075"/>
      <c r="AD34" s="1075"/>
      <c r="AE34" s="1076"/>
      <c r="AF34" s="1071">
        <v>8189</v>
      </c>
      <c r="AG34" s="1072"/>
      <c r="AH34" s="1072"/>
      <c r="AI34" s="1072"/>
      <c r="AJ34" s="1073"/>
      <c r="AK34" s="1016">
        <v>1474</v>
      </c>
      <c r="AL34" s="1007"/>
      <c r="AM34" s="1007"/>
      <c r="AN34" s="1007"/>
      <c r="AO34" s="1007"/>
      <c r="AP34" s="1007">
        <v>11127</v>
      </c>
      <c r="AQ34" s="1007"/>
      <c r="AR34" s="1007"/>
      <c r="AS34" s="1007"/>
      <c r="AT34" s="1007"/>
      <c r="AU34" s="1007">
        <v>5620</v>
      </c>
      <c r="AV34" s="1007"/>
      <c r="AW34" s="1007"/>
      <c r="AX34" s="1007"/>
      <c r="AY34" s="1007"/>
      <c r="AZ34" s="1077" t="s">
        <v>564</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398</v>
      </c>
      <c r="C35" s="1067"/>
      <c r="D35" s="1067"/>
      <c r="E35" s="1067"/>
      <c r="F35" s="1067"/>
      <c r="G35" s="1067"/>
      <c r="H35" s="1067"/>
      <c r="I35" s="1067"/>
      <c r="J35" s="1067"/>
      <c r="K35" s="1067"/>
      <c r="L35" s="1067"/>
      <c r="M35" s="1067"/>
      <c r="N35" s="1067"/>
      <c r="O35" s="1067"/>
      <c r="P35" s="1068"/>
      <c r="Q35" s="1074">
        <v>742</v>
      </c>
      <c r="R35" s="1075"/>
      <c r="S35" s="1075"/>
      <c r="T35" s="1075"/>
      <c r="U35" s="1075"/>
      <c r="V35" s="1075">
        <v>765</v>
      </c>
      <c r="W35" s="1075"/>
      <c r="X35" s="1075"/>
      <c r="Y35" s="1075"/>
      <c r="Z35" s="1075"/>
      <c r="AA35" s="1075">
        <v>-23</v>
      </c>
      <c r="AB35" s="1075"/>
      <c r="AC35" s="1075"/>
      <c r="AD35" s="1075"/>
      <c r="AE35" s="1076"/>
      <c r="AF35" s="1071">
        <v>108</v>
      </c>
      <c r="AG35" s="1072"/>
      <c r="AH35" s="1072"/>
      <c r="AI35" s="1072"/>
      <c r="AJ35" s="1073"/>
      <c r="AK35" s="1016">
        <v>75</v>
      </c>
      <c r="AL35" s="1007"/>
      <c r="AM35" s="1007"/>
      <c r="AN35" s="1007"/>
      <c r="AO35" s="1007"/>
      <c r="AP35" s="1007">
        <v>141</v>
      </c>
      <c r="AQ35" s="1007"/>
      <c r="AR35" s="1007"/>
      <c r="AS35" s="1007"/>
      <c r="AT35" s="1007"/>
      <c r="AU35" s="1007">
        <v>88</v>
      </c>
      <c r="AV35" s="1007"/>
      <c r="AW35" s="1007"/>
      <c r="AX35" s="1007"/>
      <c r="AY35" s="1007"/>
      <c r="AZ35" s="1077" t="s">
        <v>564</v>
      </c>
      <c r="BA35" s="1077"/>
      <c r="BB35" s="1077"/>
      <c r="BC35" s="1077"/>
      <c r="BD35" s="1077"/>
      <c r="BE35" s="1008" t="s">
        <v>396</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399</v>
      </c>
      <c r="C36" s="1067"/>
      <c r="D36" s="1067"/>
      <c r="E36" s="1067"/>
      <c r="F36" s="1067"/>
      <c r="G36" s="1067"/>
      <c r="H36" s="1067"/>
      <c r="I36" s="1067"/>
      <c r="J36" s="1067"/>
      <c r="K36" s="1067"/>
      <c r="L36" s="1067"/>
      <c r="M36" s="1067"/>
      <c r="N36" s="1067"/>
      <c r="O36" s="1067"/>
      <c r="P36" s="1068"/>
      <c r="Q36" s="1074">
        <v>1049</v>
      </c>
      <c r="R36" s="1075"/>
      <c r="S36" s="1075"/>
      <c r="T36" s="1075"/>
      <c r="U36" s="1075"/>
      <c r="V36" s="1075">
        <v>905</v>
      </c>
      <c r="W36" s="1075"/>
      <c r="X36" s="1075"/>
      <c r="Y36" s="1075"/>
      <c r="Z36" s="1075"/>
      <c r="AA36" s="1075">
        <v>144</v>
      </c>
      <c r="AB36" s="1075"/>
      <c r="AC36" s="1075"/>
      <c r="AD36" s="1075"/>
      <c r="AE36" s="1076"/>
      <c r="AF36" s="1071">
        <v>47</v>
      </c>
      <c r="AG36" s="1072"/>
      <c r="AH36" s="1072"/>
      <c r="AI36" s="1072"/>
      <c r="AJ36" s="1073"/>
      <c r="AK36" s="1016">
        <v>927</v>
      </c>
      <c r="AL36" s="1007"/>
      <c r="AM36" s="1007"/>
      <c r="AN36" s="1007"/>
      <c r="AO36" s="1007"/>
      <c r="AP36" s="1007">
        <v>3122</v>
      </c>
      <c r="AQ36" s="1007"/>
      <c r="AR36" s="1007"/>
      <c r="AS36" s="1007"/>
      <c r="AT36" s="1007"/>
      <c r="AU36" s="1007">
        <v>2670</v>
      </c>
      <c r="AV36" s="1007"/>
      <c r="AW36" s="1007"/>
      <c r="AX36" s="1007"/>
      <c r="AY36" s="1007"/>
      <c r="AZ36" s="1077" t="s">
        <v>564</v>
      </c>
      <c r="BA36" s="1077"/>
      <c r="BB36" s="1077"/>
      <c r="BC36" s="1077"/>
      <c r="BD36" s="1077"/>
      <c r="BE36" s="1008" t="s">
        <v>396</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t="s">
        <v>400</v>
      </c>
      <c r="C37" s="1067"/>
      <c r="D37" s="1067"/>
      <c r="E37" s="1067"/>
      <c r="F37" s="1067"/>
      <c r="G37" s="1067"/>
      <c r="H37" s="1067"/>
      <c r="I37" s="1067"/>
      <c r="J37" s="1067"/>
      <c r="K37" s="1067"/>
      <c r="L37" s="1067"/>
      <c r="M37" s="1067"/>
      <c r="N37" s="1067"/>
      <c r="O37" s="1067"/>
      <c r="P37" s="1068"/>
      <c r="Q37" s="1074">
        <v>99</v>
      </c>
      <c r="R37" s="1075"/>
      <c r="S37" s="1075"/>
      <c r="T37" s="1075"/>
      <c r="U37" s="1075"/>
      <c r="V37" s="1075">
        <v>99</v>
      </c>
      <c r="W37" s="1075"/>
      <c r="X37" s="1075"/>
      <c r="Y37" s="1075"/>
      <c r="Z37" s="1075"/>
      <c r="AA37" s="1075" t="s">
        <v>564</v>
      </c>
      <c r="AB37" s="1075"/>
      <c r="AC37" s="1075"/>
      <c r="AD37" s="1075"/>
      <c r="AE37" s="1076"/>
      <c r="AF37" s="1071" t="s">
        <v>122</v>
      </c>
      <c r="AG37" s="1072"/>
      <c r="AH37" s="1072"/>
      <c r="AI37" s="1072"/>
      <c r="AJ37" s="1073"/>
      <c r="AK37" s="1016">
        <v>72</v>
      </c>
      <c r="AL37" s="1007"/>
      <c r="AM37" s="1007"/>
      <c r="AN37" s="1007"/>
      <c r="AO37" s="1007"/>
      <c r="AP37" s="1007">
        <v>243</v>
      </c>
      <c r="AQ37" s="1007"/>
      <c r="AR37" s="1007"/>
      <c r="AS37" s="1007"/>
      <c r="AT37" s="1007"/>
      <c r="AU37" s="1007">
        <v>227</v>
      </c>
      <c r="AV37" s="1007"/>
      <c r="AW37" s="1007"/>
      <c r="AX37" s="1007"/>
      <c r="AY37" s="1007"/>
      <c r="AZ37" s="1077" t="s">
        <v>565</v>
      </c>
      <c r="BA37" s="1077"/>
      <c r="BB37" s="1077"/>
      <c r="BC37" s="1077"/>
      <c r="BD37" s="1077"/>
      <c r="BE37" s="1008" t="s">
        <v>401</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403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11212</v>
      </c>
      <c r="AG63" s="995"/>
      <c r="AH63" s="995"/>
      <c r="AI63" s="995"/>
      <c r="AJ63" s="1058"/>
      <c r="AK63" s="1059"/>
      <c r="AL63" s="999"/>
      <c r="AM63" s="999"/>
      <c r="AN63" s="999"/>
      <c r="AO63" s="999"/>
      <c r="AP63" s="995">
        <v>19880</v>
      </c>
      <c r="AQ63" s="995"/>
      <c r="AR63" s="995"/>
      <c r="AS63" s="995"/>
      <c r="AT63" s="995"/>
      <c r="AU63" s="995">
        <v>9036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405</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406</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570</v>
      </c>
      <c r="C68" s="1022"/>
      <c r="D68" s="1022"/>
      <c r="E68" s="1022"/>
      <c r="F68" s="1022"/>
      <c r="G68" s="1022"/>
      <c r="H68" s="1022"/>
      <c r="I68" s="1022"/>
      <c r="J68" s="1022"/>
      <c r="K68" s="1022"/>
      <c r="L68" s="1022"/>
      <c r="M68" s="1022"/>
      <c r="N68" s="1022"/>
      <c r="O68" s="1022"/>
      <c r="P68" s="1023"/>
      <c r="Q68" s="1024">
        <v>3740</v>
      </c>
      <c r="R68" s="1018"/>
      <c r="S68" s="1018"/>
      <c r="T68" s="1018"/>
      <c r="U68" s="1018"/>
      <c r="V68" s="1018">
        <v>3254</v>
      </c>
      <c r="W68" s="1018"/>
      <c r="X68" s="1018"/>
      <c r="Y68" s="1018"/>
      <c r="Z68" s="1018"/>
      <c r="AA68" s="1018">
        <v>486</v>
      </c>
      <c r="AB68" s="1018"/>
      <c r="AC68" s="1018"/>
      <c r="AD68" s="1018"/>
      <c r="AE68" s="1018"/>
      <c r="AF68" s="1018">
        <v>486</v>
      </c>
      <c r="AG68" s="1018"/>
      <c r="AH68" s="1018"/>
      <c r="AI68" s="1018"/>
      <c r="AJ68" s="1018"/>
      <c r="AK68" s="1018" t="s">
        <v>564</v>
      </c>
      <c r="AL68" s="1018"/>
      <c r="AM68" s="1018"/>
      <c r="AN68" s="1018"/>
      <c r="AO68" s="1018"/>
      <c r="AP68" s="1018">
        <v>659</v>
      </c>
      <c r="AQ68" s="1018"/>
      <c r="AR68" s="1018"/>
      <c r="AS68" s="1018"/>
      <c r="AT68" s="1018"/>
      <c r="AU68" s="1018">
        <v>405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571</v>
      </c>
      <c r="C69" s="1011"/>
      <c r="D69" s="1011"/>
      <c r="E69" s="1011"/>
      <c r="F69" s="1011"/>
      <c r="G69" s="1011"/>
      <c r="H69" s="1011"/>
      <c r="I69" s="1011"/>
      <c r="J69" s="1011"/>
      <c r="K69" s="1011"/>
      <c r="L69" s="1011"/>
      <c r="M69" s="1011"/>
      <c r="N69" s="1011"/>
      <c r="O69" s="1011"/>
      <c r="P69" s="1012"/>
      <c r="Q69" s="1013">
        <v>4831</v>
      </c>
      <c r="R69" s="1007"/>
      <c r="S69" s="1007"/>
      <c r="T69" s="1007"/>
      <c r="U69" s="1007"/>
      <c r="V69" s="1007">
        <v>3077</v>
      </c>
      <c r="W69" s="1007"/>
      <c r="X69" s="1007"/>
      <c r="Y69" s="1007"/>
      <c r="Z69" s="1007"/>
      <c r="AA69" s="1007">
        <v>1755</v>
      </c>
      <c r="AB69" s="1007"/>
      <c r="AC69" s="1007"/>
      <c r="AD69" s="1007"/>
      <c r="AE69" s="1007"/>
      <c r="AF69" s="1007">
        <v>1753</v>
      </c>
      <c r="AG69" s="1007"/>
      <c r="AH69" s="1007"/>
      <c r="AI69" s="1007"/>
      <c r="AJ69" s="1007"/>
      <c r="AK69" s="1007" t="s">
        <v>577</v>
      </c>
      <c r="AL69" s="1007"/>
      <c r="AM69" s="1007"/>
      <c r="AN69" s="1007"/>
      <c r="AO69" s="1007"/>
      <c r="AP69" s="1007">
        <v>208</v>
      </c>
      <c r="AQ69" s="1007"/>
      <c r="AR69" s="1007"/>
      <c r="AS69" s="1007"/>
      <c r="AT69" s="1007"/>
      <c r="AU69" s="1007">
        <v>40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572</v>
      </c>
      <c r="C70" s="1011"/>
      <c r="D70" s="1011"/>
      <c r="E70" s="1011"/>
      <c r="F70" s="1011"/>
      <c r="G70" s="1011"/>
      <c r="H70" s="1011"/>
      <c r="I70" s="1011"/>
      <c r="J70" s="1011"/>
      <c r="K70" s="1011"/>
      <c r="L70" s="1011"/>
      <c r="M70" s="1011"/>
      <c r="N70" s="1011"/>
      <c r="O70" s="1011"/>
      <c r="P70" s="1012"/>
      <c r="Q70" s="1013">
        <v>1067</v>
      </c>
      <c r="R70" s="1007"/>
      <c r="S70" s="1007"/>
      <c r="T70" s="1007"/>
      <c r="U70" s="1007"/>
      <c r="V70" s="1007">
        <v>916</v>
      </c>
      <c r="W70" s="1007"/>
      <c r="X70" s="1007"/>
      <c r="Y70" s="1007"/>
      <c r="Z70" s="1007"/>
      <c r="AA70" s="1007">
        <v>150</v>
      </c>
      <c r="AB70" s="1007"/>
      <c r="AC70" s="1007"/>
      <c r="AD70" s="1007"/>
      <c r="AE70" s="1007"/>
      <c r="AF70" s="1007">
        <v>1811</v>
      </c>
      <c r="AG70" s="1007"/>
      <c r="AH70" s="1007"/>
      <c r="AI70" s="1007"/>
      <c r="AJ70" s="1007"/>
      <c r="AK70" s="1007">
        <v>136</v>
      </c>
      <c r="AL70" s="1007"/>
      <c r="AM70" s="1007"/>
      <c r="AN70" s="1007"/>
      <c r="AO70" s="1007"/>
      <c r="AP70" s="1007">
        <v>1034</v>
      </c>
      <c r="AQ70" s="1007"/>
      <c r="AR70" s="1007"/>
      <c r="AS70" s="1007"/>
      <c r="AT70" s="1007"/>
      <c r="AU70" s="1007">
        <v>371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573</v>
      </c>
      <c r="C71" s="1011"/>
      <c r="D71" s="1011"/>
      <c r="E71" s="1011"/>
      <c r="F71" s="1011"/>
      <c r="G71" s="1011"/>
      <c r="H71" s="1011"/>
      <c r="I71" s="1011"/>
      <c r="J71" s="1011"/>
      <c r="K71" s="1011"/>
      <c r="L71" s="1011"/>
      <c r="M71" s="1011"/>
      <c r="N71" s="1011"/>
      <c r="O71" s="1011"/>
      <c r="P71" s="1012"/>
      <c r="Q71" s="1013">
        <v>179</v>
      </c>
      <c r="R71" s="1007"/>
      <c r="S71" s="1007"/>
      <c r="T71" s="1007"/>
      <c r="U71" s="1007"/>
      <c r="V71" s="1007">
        <v>185</v>
      </c>
      <c r="W71" s="1007"/>
      <c r="X71" s="1007"/>
      <c r="Y71" s="1007"/>
      <c r="Z71" s="1007"/>
      <c r="AA71" s="1007">
        <v>-7</v>
      </c>
      <c r="AB71" s="1007"/>
      <c r="AC71" s="1007"/>
      <c r="AD71" s="1007"/>
      <c r="AE71" s="1007"/>
      <c r="AF71" s="1007">
        <v>431</v>
      </c>
      <c r="AG71" s="1007"/>
      <c r="AH71" s="1007"/>
      <c r="AI71" s="1007"/>
      <c r="AJ71" s="1007"/>
      <c r="AK71" s="1007">
        <v>64</v>
      </c>
      <c r="AL71" s="1007"/>
      <c r="AM71" s="1007"/>
      <c r="AN71" s="1007"/>
      <c r="AO71" s="1007"/>
      <c r="AP71" s="1007">
        <v>458</v>
      </c>
      <c r="AQ71" s="1007"/>
      <c r="AR71" s="1007"/>
      <c r="AS71" s="1007"/>
      <c r="AT71" s="1007"/>
      <c r="AU71" s="1007" t="s">
        <v>564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575</v>
      </c>
      <c r="C72" s="1011"/>
      <c r="D72" s="1011"/>
      <c r="E72" s="1011"/>
      <c r="F72" s="1011"/>
      <c r="G72" s="1011"/>
      <c r="H72" s="1011"/>
      <c r="I72" s="1011"/>
      <c r="J72" s="1011"/>
      <c r="K72" s="1011"/>
      <c r="L72" s="1011"/>
      <c r="M72" s="1011"/>
      <c r="N72" s="1011"/>
      <c r="O72" s="1011"/>
      <c r="P72" s="1012"/>
      <c r="Q72" s="1013">
        <v>88</v>
      </c>
      <c r="R72" s="1007"/>
      <c r="S72" s="1007"/>
      <c r="T72" s="1007"/>
      <c r="U72" s="1007"/>
      <c r="V72" s="1007">
        <v>69</v>
      </c>
      <c r="W72" s="1007"/>
      <c r="X72" s="1007"/>
      <c r="Y72" s="1007"/>
      <c r="Z72" s="1007"/>
      <c r="AA72" s="1007">
        <v>19</v>
      </c>
      <c r="AB72" s="1007"/>
      <c r="AC72" s="1007"/>
      <c r="AD72" s="1007"/>
      <c r="AE72" s="1007"/>
      <c r="AF72" s="1007">
        <v>19</v>
      </c>
      <c r="AG72" s="1007"/>
      <c r="AH72" s="1007"/>
      <c r="AI72" s="1007"/>
      <c r="AJ72" s="1007"/>
      <c r="AK72" s="1007" t="s">
        <v>565</v>
      </c>
      <c r="AL72" s="1007"/>
      <c r="AM72" s="1007"/>
      <c r="AN72" s="1007"/>
      <c r="AO72" s="1007"/>
      <c r="AP72" s="1007" t="s">
        <v>564</v>
      </c>
      <c r="AQ72" s="1007"/>
      <c r="AR72" s="1007"/>
      <c r="AS72" s="1007"/>
      <c r="AT72" s="1007"/>
      <c r="AU72" s="1007" t="s">
        <v>578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574</v>
      </c>
      <c r="C73" s="1011"/>
      <c r="D73" s="1011"/>
      <c r="E73" s="1011"/>
      <c r="F73" s="1011"/>
      <c r="G73" s="1011"/>
      <c r="H73" s="1011"/>
      <c r="I73" s="1011"/>
      <c r="J73" s="1011"/>
      <c r="K73" s="1011"/>
      <c r="L73" s="1011"/>
      <c r="M73" s="1011"/>
      <c r="N73" s="1011"/>
      <c r="O73" s="1011"/>
      <c r="P73" s="1012"/>
      <c r="Q73" s="1013">
        <v>230159</v>
      </c>
      <c r="R73" s="1007"/>
      <c r="S73" s="1007"/>
      <c r="T73" s="1007"/>
      <c r="U73" s="1007"/>
      <c r="V73" s="1007">
        <v>223900</v>
      </c>
      <c r="W73" s="1007"/>
      <c r="X73" s="1007"/>
      <c r="Y73" s="1007"/>
      <c r="Z73" s="1007"/>
      <c r="AA73" s="1007">
        <v>6259</v>
      </c>
      <c r="AB73" s="1007"/>
      <c r="AC73" s="1007"/>
      <c r="AD73" s="1007"/>
      <c r="AE73" s="1007"/>
      <c r="AF73" s="1007">
        <v>6259</v>
      </c>
      <c r="AG73" s="1007"/>
      <c r="AH73" s="1007"/>
      <c r="AI73" s="1007"/>
      <c r="AJ73" s="1007"/>
      <c r="AK73" s="1007" t="s">
        <v>564</v>
      </c>
      <c r="AL73" s="1007"/>
      <c r="AM73" s="1007"/>
      <c r="AN73" s="1007"/>
      <c r="AO73" s="1007"/>
      <c r="AP73" s="1007" t="s">
        <v>564</v>
      </c>
      <c r="AQ73" s="1007"/>
      <c r="AR73" s="1007"/>
      <c r="AS73" s="1007"/>
      <c r="AT73" s="1007"/>
      <c r="AU73" s="1007" t="s">
        <v>564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576</v>
      </c>
      <c r="C74" s="1011"/>
      <c r="D74" s="1011"/>
      <c r="E74" s="1011"/>
      <c r="F74" s="1011"/>
      <c r="G74" s="1011"/>
      <c r="H74" s="1011"/>
      <c r="I74" s="1011"/>
      <c r="J74" s="1011"/>
      <c r="K74" s="1011"/>
      <c r="L74" s="1011"/>
      <c r="M74" s="1011"/>
      <c r="N74" s="1011"/>
      <c r="O74" s="1011"/>
      <c r="P74" s="1012"/>
      <c r="Q74" s="1013">
        <v>152</v>
      </c>
      <c r="R74" s="1007"/>
      <c r="S74" s="1007"/>
      <c r="T74" s="1007"/>
      <c r="U74" s="1007"/>
      <c r="V74" s="1007">
        <v>97</v>
      </c>
      <c r="W74" s="1007"/>
      <c r="X74" s="1007"/>
      <c r="Y74" s="1007"/>
      <c r="Z74" s="1007"/>
      <c r="AA74" s="1007">
        <v>55</v>
      </c>
      <c r="AB74" s="1007"/>
      <c r="AC74" s="1007"/>
      <c r="AD74" s="1007"/>
      <c r="AE74" s="1007"/>
      <c r="AF74" s="1007">
        <v>55</v>
      </c>
      <c r="AG74" s="1007"/>
      <c r="AH74" s="1007"/>
      <c r="AI74" s="1007"/>
      <c r="AJ74" s="1007"/>
      <c r="AK74" s="1007" t="s">
        <v>564</v>
      </c>
      <c r="AL74" s="1007"/>
      <c r="AM74" s="1007"/>
      <c r="AN74" s="1007"/>
      <c r="AO74" s="1007"/>
      <c r="AP74" s="1007" t="s">
        <v>564</v>
      </c>
      <c r="AQ74" s="1007"/>
      <c r="AR74" s="1007"/>
      <c r="AS74" s="1007"/>
      <c r="AT74" s="1007"/>
      <c r="AU74" s="1007" t="s">
        <v>579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407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10814</v>
      </c>
      <c r="AG88" s="995"/>
      <c r="AH88" s="995"/>
      <c r="AI88" s="995"/>
      <c r="AJ88" s="995"/>
      <c r="AK88" s="999"/>
      <c r="AL88" s="999"/>
      <c r="AM88" s="999"/>
      <c r="AN88" s="999"/>
      <c r="AO88" s="999"/>
      <c r="AP88" s="995">
        <v>2359</v>
      </c>
      <c r="AQ88" s="995"/>
      <c r="AR88" s="995"/>
      <c r="AS88" s="995"/>
      <c r="AT88" s="995"/>
      <c r="AU88" s="995">
        <v>816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70</v>
      </c>
      <c r="CS102" s="989"/>
      <c r="CT102" s="989"/>
      <c r="CU102" s="989"/>
      <c r="CV102" s="990"/>
      <c r="CW102" s="988" t="s">
        <v>564</v>
      </c>
      <c r="CX102" s="989"/>
      <c r="CY102" s="989"/>
      <c r="CZ102" s="989"/>
      <c r="DA102" s="990"/>
      <c r="DB102" s="988" t="s">
        <v>564</v>
      </c>
      <c r="DC102" s="989"/>
      <c r="DD102" s="989"/>
      <c r="DE102" s="989"/>
      <c r="DF102" s="990"/>
      <c r="DG102" s="988" t="s">
        <v>564</v>
      </c>
      <c r="DH102" s="989"/>
      <c r="DI102" s="989"/>
      <c r="DJ102" s="989"/>
      <c r="DK102" s="990"/>
      <c r="DL102" s="988" t="s">
        <v>564</v>
      </c>
      <c r="DM102" s="989"/>
      <c r="DN102" s="989"/>
      <c r="DO102" s="989"/>
      <c r="DP102" s="990"/>
      <c r="DQ102" s="988" t="s">
        <v>564</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416</v>
      </c>
      <c r="AB109" s="932"/>
      <c r="AC109" s="932"/>
      <c r="AD109" s="932"/>
      <c r="AE109" s="933"/>
      <c r="AF109" s="934" t="s">
        <v>417</v>
      </c>
      <c r="AG109" s="932"/>
      <c r="AH109" s="932"/>
      <c r="AI109" s="932"/>
      <c r="AJ109" s="933"/>
      <c r="AK109" s="934" t="s">
        <v>294</v>
      </c>
      <c r="AL109" s="932"/>
      <c r="AM109" s="932"/>
      <c r="AN109" s="932"/>
      <c r="AO109" s="933"/>
      <c r="AP109" s="934" t="s">
        <v>418</v>
      </c>
      <c r="AQ109" s="932"/>
      <c r="AR109" s="932"/>
      <c r="AS109" s="932"/>
      <c r="AT109" s="965"/>
      <c r="AU109" s="931" t="s">
        <v>415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416</v>
      </c>
      <c r="BR109" s="932"/>
      <c r="BS109" s="932"/>
      <c r="BT109" s="932"/>
      <c r="BU109" s="933"/>
      <c r="BV109" s="934" t="s">
        <v>417</v>
      </c>
      <c r="BW109" s="932"/>
      <c r="BX109" s="932"/>
      <c r="BY109" s="932"/>
      <c r="BZ109" s="933"/>
      <c r="CA109" s="934" t="s">
        <v>294</v>
      </c>
      <c r="CB109" s="932"/>
      <c r="CC109" s="932"/>
      <c r="CD109" s="932"/>
      <c r="CE109" s="933"/>
      <c r="CF109" s="972" t="s">
        <v>418</v>
      </c>
      <c r="CG109" s="972"/>
      <c r="CH109" s="972"/>
      <c r="CI109" s="972"/>
      <c r="CJ109" s="972"/>
      <c r="CK109" s="934" t="s">
        <v>419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416</v>
      </c>
      <c r="DH109" s="932"/>
      <c r="DI109" s="932"/>
      <c r="DJ109" s="932"/>
      <c r="DK109" s="933"/>
      <c r="DL109" s="934" t="s">
        <v>417</v>
      </c>
      <c r="DM109" s="932"/>
      <c r="DN109" s="932"/>
      <c r="DO109" s="932"/>
      <c r="DP109" s="933"/>
      <c r="DQ109" s="934" t="s">
        <v>294</v>
      </c>
      <c r="DR109" s="932"/>
      <c r="DS109" s="932"/>
      <c r="DT109" s="932"/>
      <c r="DU109" s="933"/>
      <c r="DV109" s="934" t="s">
        <v>418</v>
      </c>
      <c r="DW109" s="932"/>
      <c r="DX109" s="932"/>
      <c r="DY109" s="932"/>
      <c r="DZ109" s="965"/>
    </row>
    <row r="110" spans="1:131" s="230" customFormat="1" ht="26.25" customHeight="1" x14ac:dyDescent="0.2">
      <c r="A110" s="843" t="s">
        <v>420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5628919</v>
      </c>
      <c r="AB110" s="925"/>
      <c r="AC110" s="925"/>
      <c r="AD110" s="925"/>
      <c r="AE110" s="926"/>
      <c r="AF110" s="927">
        <v>5817669</v>
      </c>
      <c r="AG110" s="925"/>
      <c r="AH110" s="925"/>
      <c r="AI110" s="925"/>
      <c r="AJ110" s="926"/>
      <c r="AK110" s="927">
        <v>5991215</v>
      </c>
      <c r="AL110" s="925"/>
      <c r="AM110" s="925"/>
      <c r="AN110" s="925"/>
      <c r="AO110" s="926"/>
      <c r="AP110" s="928">
        <v>29.8</v>
      </c>
      <c r="AQ110" s="929"/>
      <c r="AR110" s="929"/>
      <c r="AS110" s="929"/>
      <c r="AT110" s="930"/>
      <c r="AU110" s="966" t="s">
        <v>69</v>
      </c>
      <c r="AV110" s="967"/>
      <c r="AW110" s="967"/>
      <c r="AX110" s="967"/>
      <c r="AY110" s="967"/>
      <c r="AZ110" s="896" t="s">
        <v>421</v>
      </c>
      <c r="BA110" s="844"/>
      <c r="BB110" s="844"/>
      <c r="BC110" s="844"/>
      <c r="BD110" s="844"/>
      <c r="BE110" s="844"/>
      <c r="BF110" s="844"/>
      <c r="BG110" s="844"/>
      <c r="BH110" s="844"/>
      <c r="BI110" s="844"/>
      <c r="BJ110" s="844"/>
      <c r="BK110" s="844"/>
      <c r="BL110" s="844"/>
      <c r="BM110" s="844"/>
      <c r="BN110" s="844"/>
      <c r="BO110" s="844"/>
      <c r="BP110" s="845"/>
      <c r="BQ110" s="897">
        <v>32979553</v>
      </c>
      <c r="BR110" s="878"/>
      <c r="BS110" s="878"/>
      <c r="BT110" s="878"/>
      <c r="BU110" s="878"/>
      <c r="BV110" s="878">
        <v>32071062</v>
      </c>
      <c r="BW110" s="878"/>
      <c r="BX110" s="878"/>
      <c r="BY110" s="878"/>
      <c r="BZ110" s="878"/>
      <c r="CA110" s="878">
        <v>29710618</v>
      </c>
      <c r="CB110" s="878"/>
      <c r="CC110" s="878"/>
      <c r="CD110" s="878"/>
      <c r="CE110" s="878"/>
      <c r="CF110" s="902">
        <v>147.6</v>
      </c>
      <c r="CG110" s="903"/>
      <c r="CH110" s="903"/>
      <c r="CI110" s="903"/>
      <c r="CJ110" s="903"/>
      <c r="CK110" s="962" t="s">
        <v>422</v>
      </c>
      <c r="CL110" s="855"/>
      <c r="CM110" s="896" t="s">
        <v>423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425</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427</v>
      </c>
      <c r="B112" s="949"/>
      <c r="C112" s="788" t="s">
        <v>428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429</v>
      </c>
      <c r="BA112" s="788"/>
      <c r="BB112" s="788"/>
      <c r="BC112" s="788"/>
      <c r="BD112" s="788"/>
      <c r="BE112" s="788"/>
      <c r="BF112" s="788"/>
      <c r="BG112" s="788"/>
      <c r="BH112" s="788"/>
      <c r="BI112" s="788"/>
      <c r="BJ112" s="788"/>
      <c r="BK112" s="788"/>
      <c r="BL112" s="788"/>
      <c r="BM112" s="788"/>
      <c r="BN112" s="788"/>
      <c r="BO112" s="788"/>
      <c r="BP112" s="789"/>
      <c r="BQ112" s="852">
        <v>8775197</v>
      </c>
      <c r="BR112" s="853"/>
      <c r="BS112" s="853"/>
      <c r="BT112" s="853"/>
      <c r="BU112" s="853"/>
      <c r="BV112" s="853">
        <v>7725180</v>
      </c>
      <c r="BW112" s="853"/>
      <c r="BX112" s="853"/>
      <c r="BY112" s="853"/>
      <c r="BZ112" s="853"/>
      <c r="CA112" s="853">
        <v>9036287</v>
      </c>
      <c r="CB112" s="853"/>
      <c r="CC112" s="853"/>
      <c r="CD112" s="853"/>
      <c r="CE112" s="853"/>
      <c r="CF112" s="911">
        <v>44.9</v>
      </c>
      <c r="CG112" s="912"/>
      <c r="CH112" s="912"/>
      <c r="CI112" s="912"/>
      <c r="CJ112" s="912"/>
      <c r="CK112" s="963"/>
      <c r="CL112" s="857"/>
      <c r="CM112" s="851" t="s">
        <v>430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431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1424839</v>
      </c>
      <c r="AB113" s="955"/>
      <c r="AC113" s="955"/>
      <c r="AD113" s="955"/>
      <c r="AE113" s="956"/>
      <c r="AF113" s="957">
        <v>1378192</v>
      </c>
      <c r="AG113" s="955"/>
      <c r="AH113" s="955"/>
      <c r="AI113" s="955"/>
      <c r="AJ113" s="956"/>
      <c r="AK113" s="957">
        <v>1275609</v>
      </c>
      <c r="AL113" s="955"/>
      <c r="AM113" s="955"/>
      <c r="AN113" s="955"/>
      <c r="AO113" s="956"/>
      <c r="AP113" s="958">
        <v>6.3</v>
      </c>
      <c r="AQ113" s="959"/>
      <c r="AR113" s="959"/>
      <c r="AS113" s="959"/>
      <c r="AT113" s="960"/>
      <c r="AU113" s="968"/>
      <c r="AV113" s="969"/>
      <c r="AW113" s="969"/>
      <c r="AX113" s="969"/>
      <c r="AY113" s="969"/>
      <c r="AZ113" s="851" t="s">
        <v>432</v>
      </c>
      <c r="BA113" s="788"/>
      <c r="BB113" s="788"/>
      <c r="BC113" s="788"/>
      <c r="BD113" s="788"/>
      <c r="BE113" s="788"/>
      <c r="BF113" s="788"/>
      <c r="BG113" s="788"/>
      <c r="BH113" s="788"/>
      <c r="BI113" s="788"/>
      <c r="BJ113" s="788"/>
      <c r="BK113" s="788"/>
      <c r="BL113" s="788"/>
      <c r="BM113" s="788"/>
      <c r="BN113" s="788"/>
      <c r="BO113" s="788"/>
      <c r="BP113" s="789"/>
      <c r="BQ113" s="852">
        <v>1087226</v>
      </c>
      <c r="BR113" s="853"/>
      <c r="BS113" s="853"/>
      <c r="BT113" s="853"/>
      <c r="BU113" s="853"/>
      <c r="BV113" s="853">
        <v>961379</v>
      </c>
      <c r="BW113" s="853"/>
      <c r="BX113" s="853"/>
      <c r="BY113" s="853"/>
      <c r="BZ113" s="853"/>
      <c r="CA113" s="853">
        <v>816903</v>
      </c>
      <c r="CB113" s="853"/>
      <c r="CC113" s="853"/>
      <c r="CD113" s="853"/>
      <c r="CE113" s="853"/>
      <c r="CF113" s="911">
        <v>4.0999999999999996</v>
      </c>
      <c r="CG113" s="912"/>
      <c r="CH113" s="912"/>
      <c r="CI113" s="912"/>
      <c r="CJ113" s="912"/>
      <c r="CK113" s="963"/>
      <c r="CL113" s="857"/>
      <c r="CM113" s="851" t="s">
        <v>433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113207</v>
      </c>
      <c r="AB114" s="816"/>
      <c r="AC114" s="816"/>
      <c r="AD114" s="816"/>
      <c r="AE114" s="817"/>
      <c r="AF114" s="818">
        <v>165203</v>
      </c>
      <c r="AG114" s="816"/>
      <c r="AH114" s="816"/>
      <c r="AI114" s="816"/>
      <c r="AJ114" s="817"/>
      <c r="AK114" s="818">
        <v>143688</v>
      </c>
      <c r="AL114" s="816"/>
      <c r="AM114" s="816"/>
      <c r="AN114" s="816"/>
      <c r="AO114" s="817"/>
      <c r="AP114" s="860">
        <v>0.7</v>
      </c>
      <c r="AQ114" s="861"/>
      <c r="AR114" s="861"/>
      <c r="AS114" s="861"/>
      <c r="AT114" s="862"/>
      <c r="AU114" s="968"/>
      <c r="AV114" s="969"/>
      <c r="AW114" s="969"/>
      <c r="AX114" s="969"/>
      <c r="AY114" s="969"/>
      <c r="AZ114" s="851" t="s">
        <v>435</v>
      </c>
      <c r="BA114" s="788"/>
      <c r="BB114" s="788"/>
      <c r="BC114" s="788"/>
      <c r="BD114" s="788"/>
      <c r="BE114" s="788"/>
      <c r="BF114" s="788"/>
      <c r="BG114" s="788"/>
      <c r="BH114" s="788"/>
      <c r="BI114" s="788"/>
      <c r="BJ114" s="788"/>
      <c r="BK114" s="788"/>
      <c r="BL114" s="788"/>
      <c r="BM114" s="788"/>
      <c r="BN114" s="788"/>
      <c r="BO114" s="788"/>
      <c r="BP114" s="789"/>
      <c r="BQ114" s="852">
        <v>4331604</v>
      </c>
      <c r="BR114" s="853"/>
      <c r="BS114" s="853"/>
      <c r="BT114" s="853"/>
      <c r="BU114" s="853"/>
      <c r="BV114" s="853">
        <v>4283632</v>
      </c>
      <c r="BW114" s="853"/>
      <c r="BX114" s="853"/>
      <c r="BY114" s="853"/>
      <c r="BZ114" s="853"/>
      <c r="CA114" s="853">
        <v>4382435</v>
      </c>
      <c r="CB114" s="853"/>
      <c r="CC114" s="853"/>
      <c r="CD114" s="853"/>
      <c r="CE114" s="853"/>
      <c r="CF114" s="911">
        <v>21.8</v>
      </c>
      <c r="CG114" s="912"/>
      <c r="CH114" s="912"/>
      <c r="CI114" s="912"/>
      <c r="CJ114" s="912"/>
      <c r="CK114" s="963"/>
      <c r="CL114" s="857"/>
      <c r="CM114" s="851" t="s">
        <v>436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438</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440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441</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443</v>
      </c>
      <c r="Z117" s="933"/>
      <c r="AA117" s="938">
        <v>7166965</v>
      </c>
      <c r="AB117" s="939"/>
      <c r="AC117" s="939"/>
      <c r="AD117" s="939"/>
      <c r="AE117" s="940"/>
      <c r="AF117" s="941">
        <v>7361064</v>
      </c>
      <c r="AG117" s="939"/>
      <c r="AH117" s="939"/>
      <c r="AI117" s="939"/>
      <c r="AJ117" s="940"/>
      <c r="AK117" s="941">
        <v>7410512</v>
      </c>
      <c r="AL117" s="939"/>
      <c r="AM117" s="939"/>
      <c r="AN117" s="939"/>
      <c r="AO117" s="940"/>
      <c r="AP117" s="942"/>
      <c r="AQ117" s="943"/>
      <c r="AR117" s="943"/>
      <c r="AS117" s="943"/>
      <c r="AT117" s="944"/>
      <c r="AU117" s="968"/>
      <c r="AV117" s="969"/>
      <c r="AW117" s="969"/>
      <c r="AX117" s="969"/>
      <c r="AY117" s="969"/>
      <c r="AZ117" s="899" t="s">
        <v>444</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416</v>
      </c>
      <c r="AB118" s="932"/>
      <c r="AC118" s="932"/>
      <c r="AD118" s="932"/>
      <c r="AE118" s="933"/>
      <c r="AF118" s="934" t="s">
        <v>417</v>
      </c>
      <c r="AG118" s="932"/>
      <c r="AH118" s="932"/>
      <c r="AI118" s="932"/>
      <c r="AJ118" s="933"/>
      <c r="AK118" s="934" t="s">
        <v>294</v>
      </c>
      <c r="AL118" s="932"/>
      <c r="AM118" s="932"/>
      <c r="AN118" s="932"/>
      <c r="AO118" s="933"/>
      <c r="AP118" s="935" t="s">
        <v>418</v>
      </c>
      <c r="AQ118" s="936"/>
      <c r="AR118" s="936"/>
      <c r="AS118" s="936"/>
      <c r="AT118" s="937"/>
      <c r="AU118" s="968"/>
      <c r="AV118" s="969"/>
      <c r="AW118" s="969"/>
      <c r="AX118" s="969"/>
      <c r="AY118" s="969"/>
      <c r="AZ118" s="874" t="s">
        <v>446</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422</v>
      </c>
      <c r="B119" s="855"/>
      <c r="C119" s="896" t="s">
        <v>423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448</v>
      </c>
      <c r="BP119" s="914"/>
      <c r="BQ119" s="915">
        <v>47173580</v>
      </c>
      <c r="BR119" s="881"/>
      <c r="BS119" s="881"/>
      <c r="BT119" s="881"/>
      <c r="BU119" s="881"/>
      <c r="BV119" s="881">
        <v>45041253</v>
      </c>
      <c r="BW119" s="881"/>
      <c r="BX119" s="881"/>
      <c r="BY119" s="881"/>
      <c r="BZ119" s="881"/>
      <c r="CA119" s="881">
        <v>43946243</v>
      </c>
      <c r="CB119" s="881"/>
      <c r="CC119" s="881"/>
      <c r="CD119" s="881"/>
      <c r="CE119" s="881"/>
      <c r="CF119" s="784"/>
      <c r="CG119" s="785"/>
      <c r="CH119" s="785"/>
      <c r="CI119" s="785"/>
      <c r="CJ119" s="870"/>
      <c r="CK119" s="964"/>
      <c r="CL119" s="859"/>
      <c r="CM119" s="874" t="s">
        <v>449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450</v>
      </c>
      <c r="AV120" s="917"/>
      <c r="AW120" s="917"/>
      <c r="AX120" s="917"/>
      <c r="AY120" s="918"/>
      <c r="AZ120" s="896" t="s">
        <v>451</v>
      </c>
      <c r="BA120" s="844"/>
      <c r="BB120" s="844"/>
      <c r="BC120" s="844"/>
      <c r="BD120" s="844"/>
      <c r="BE120" s="844"/>
      <c r="BF120" s="844"/>
      <c r="BG120" s="844"/>
      <c r="BH120" s="844"/>
      <c r="BI120" s="844"/>
      <c r="BJ120" s="844"/>
      <c r="BK120" s="844"/>
      <c r="BL120" s="844"/>
      <c r="BM120" s="844"/>
      <c r="BN120" s="844"/>
      <c r="BO120" s="844"/>
      <c r="BP120" s="845"/>
      <c r="BQ120" s="897">
        <v>16893164</v>
      </c>
      <c r="BR120" s="878"/>
      <c r="BS120" s="878"/>
      <c r="BT120" s="878"/>
      <c r="BU120" s="878"/>
      <c r="BV120" s="878">
        <v>18765303</v>
      </c>
      <c r="BW120" s="878"/>
      <c r="BX120" s="878"/>
      <c r="BY120" s="878"/>
      <c r="BZ120" s="878"/>
      <c r="CA120" s="878">
        <v>18916892</v>
      </c>
      <c r="CB120" s="878"/>
      <c r="CC120" s="878"/>
      <c r="CD120" s="878"/>
      <c r="CE120" s="878"/>
      <c r="CF120" s="902">
        <v>94</v>
      </c>
      <c r="CG120" s="903"/>
      <c r="CH120" s="903"/>
      <c r="CI120" s="903"/>
      <c r="CJ120" s="903"/>
      <c r="CK120" s="904" t="s">
        <v>452</v>
      </c>
      <c r="CL120" s="888"/>
      <c r="CM120" s="888"/>
      <c r="CN120" s="888"/>
      <c r="CO120" s="889"/>
      <c r="CP120" s="908" t="s">
        <v>397</v>
      </c>
      <c r="CQ120" s="909"/>
      <c r="CR120" s="909"/>
      <c r="CS120" s="909"/>
      <c r="CT120" s="909"/>
      <c r="CU120" s="909"/>
      <c r="CV120" s="909"/>
      <c r="CW120" s="909"/>
      <c r="CX120" s="909"/>
      <c r="CY120" s="909"/>
      <c r="CZ120" s="909"/>
      <c r="DA120" s="909"/>
      <c r="DB120" s="909"/>
      <c r="DC120" s="909"/>
      <c r="DD120" s="909"/>
      <c r="DE120" s="909"/>
      <c r="DF120" s="910"/>
      <c r="DG120" s="897">
        <v>3917087</v>
      </c>
      <c r="DH120" s="878"/>
      <c r="DI120" s="878"/>
      <c r="DJ120" s="878"/>
      <c r="DK120" s="878"/>
      <c r="DL120" s="878">
        <v>3592578</v>
      </c>
      <c r="DM120" s="878"/>
      <c r="DN120" s="878"/>
      <c r="DO120" s="878"/>
      <c r="DP120" s="878"/>
      <c r="DQ120" s="878">
        <v>5619615</v>
      </c>
      <c r="DR120" s="878"/>
      <c r="DS120" s="878"/>
      <c r="DT120" s="878"/>
      <c r="DU120" s="878"/>
      <c r="DV120" s="879">
        <v>27.9</v>
      </c>
      <c r="DW120" s="879"/>
      <c r="DX120" s="879"/>
      <c r="DY120" s="879"/>
      <c r="DZ120" s="880"/>
    </row>
    <row r="121" spans="1:130" s="230" customFormat="1" ht="26.25" customHeight="1" x14ac:dyDescent="0.2">
      <c r="A121" s="856"/>
      <c r="B121" s="857"/>
      <c r="C121" s="899" t="s">
        <v>453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454</v>
      </c>
      <c r="BA121" s="788"/>
      <c r="BB121" s="788"/>
      <c r="BC121" s="788"/>
      <c r="BD121" s="788"/>
      <c r="BE121" s="788"/>
      <c r="BF121" s="788"/>
      <c r="BG121" s="788"/>
      <c r="BH121" s="788"/>
      <c r="BI121" s="788"/>
      <c r="BJ121" s="788"/>
      <c r="BK121" s="788"/>
      <c r="BL121" s="788"/>
      <c r="BM121" s="788"/>
      <c r="BN121" s="788"/>
      <c r="BO121" s="788"/>
      <c r="BP121" s="789"/>
      <c r="BQ121" s="852">
        <v>508938</v>
      </c>
      <c r="BR121" s="853"/>
      <c r="BS121" s="853"/>
      <c r="BT121" s="853"/>
      <c r="BU121" s="853"/>
      <c r="BV121" s="853">
        <v>420304</v>
      </c>
      <c r="BW121" s="853"/>
      <c r="BX121" s="853"/>
      <c r="BY121" s="853"/>
      <c r="BZ121" s="853"/>
      <c r="CA121" s="853">
        <v>421951</v>
      </c>
      <c r="CB121" s="853"/>
      <c r="CC121" s="853"/>
      <c r="CD121" s="853"/>
      <c r="CE121" s="853"/>
      <c r="CF121" s="911">
        <v>2.1</v>
      </c>
      <c r="CG121" s="912"/>
      <c r="CH121" s="912"/>
      <c r="CI121" s="912"/>
      <c r="CJ121" s="912"/>
      <c r="CK121" s="905"/>
      <c r="CL121" s="891"/>
      <c r="CM121" s="891"/>
      <c r="CN121" s="891"/>
      <c r="CO121" s="892"/>
      <c r="CP121" s="871" t="s">
        <v>399</v>
      </c>
      <c r="CQ121" s="872"/>
      <c r="CR121" s="872"/>
      <c r="CS121" s="872"/>
      <c r="CT121" s="872"/>
      <c r="CU121" s="872"/>
      <c r="CV121" s="872"/>
      <c r="CW121" s="872"/>
      <c r="CX121" s="872"/>
      <c r="CY121" s="872"/>
      <c r="CZ121" s="872"/>
      <c r="DA121" s="872"/>
      <c r="DB121" s="872"/>
      <c r="DC121" s="872"/>
      <c r="DD121" s="872"/>
      <c r="DE121" s="872"/>
      <c r="DF121" s="873"/>
      <c r="DG121" s="852">
        <v>4246196</v>
      </c>
      <c r="DH121" s="853"/>
      <c r="DI121" s="853"/>
      <c r="DJ121" s="853"/>
      <c r="DK121" s="853"/>
      <c r="DL121" s="853">
        <v>3422295</v>
      </c>
      <c r="DM121" s="853"/>
      <c r="DN121" s="853"/>
      <c r="DO121" s="853"/>
      <c r="DP121" s="853"/>
      <c r="DQ121" s="853">
        <v>2669544</v>
      </c>
      <c r="DR121" s="853"/>
      <c r="DS121" s="853"/>
      <c r="DT121" s="853"/>
      <c r="DU121" s="853"/>
      <c r="DV121" s="830">
        <v>13.3</v>
      </c>
      <c r="DW121" s="830"/>
      <c r="DX121" s="830"/>
      <c r="DY121" s="830"/>
      <c r="DZ121" s="831"/>
    </row>
    <row r="122" spans="1:130" s="230" customFormat="1" ht="26.25" customHeight="1" x14ac:dyDescent="0.2">
      <c r="A122" s="856"/>
      <c r="B122" s="857"/>
      <c r="C122" s="851" t="s">
        <v>436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455</v>
      </c>
      <c r="BA122" s="875"/>
      <c r="BB122" s="875"/>
      <c r="BC122" s="875"/>
      <c r="BD122" s="875"/>
      <c r="BE122" s="875"/>
      <c r="BF122" s="875"/>
      <c r="BG122" s="875"/>
      <c r="BH122" s="875"/>
      <c r="BI122" s="875"/>
      <c r="BJ122" s="875"/>
      <c r="BK122" s="875"/>
      <c r="BL122" s="875"/>
      <c r="BM122" s="875"/>
      <c r="BN122" s="875"/>
      <c r="BO122" s="875"/>
      <c r="BP122" s="876"/>
      <c r="BQ122" s="915">
        <v>43869964</v>
      </c>
      <c r="BR122" s="881"/>
      <c r="BS122" s="881"/>
      <c r="BT122" s="881"/>
      <c r="BU122" s="881"/>
      <c r="BV122" s="881">
        <v>41869229</v>
      </c>
      <c r="BW122" s="881"/>
      <c r="BX122" s="881"/>
      <c r="BY122" s="881"/>
      <c r="BZ122" s="881"/>
      <c r="CA122" s="881">
        <v>39630085</v>
      </c>
      <c r="CB122" s="881"/>
      <c r="CC122" s="881"/>
      <c r="CD122" s="881"/>
      <c r="CE122" s="881"/>
      <c r="CF122" s="882">
        <v>196.9</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311812</v>
      </c>
      <c r="DH122" s="853"/>
      <c r="DI122" s="853"/>
      <c r="DJ122" s="853"/>
      <c r="DK122" s="853"/>
      <c r="DL122" s="853">
        <v>368151</v>
      </c>
      <c r="DM122" s="853"/>
      <c r="DN122" s="853"/>
      <c r="DO122" s="853"/>
      <c r="DP122" s="853"/>
      <c r="DQ122" s="853">
        <v>429737</v>
      </c>
      <c r="DR122" s="853"/>
      <c r="DS122" s="853"/>
      <c r="DT122" s="853"/>
      <c r="DU122" s="853"/>
      <c r="DV122" s="830">
        <v>2.1</v>
      </c>
      <c r="DW122" s="830"/>
      <c r="DX122" s="830"/>
      <c r="DY122" s="830"/>
      <c r="DZ122" s="831"/>
    </row>
    <row r="123" spans="1:130" s="230" customFormat="1" ht="26.25" customHeight="1" x14ac:dyDescent="0.2">
      <c r="A123" s="856"/>
      <c r="B123" s="857"/>
      <c r="C123" s="851" t="s">
        <v>442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456</v>
      </c>
      <c r="BP123" s="914"/>
      <c r="BQ123" s="868">
        <v>61272066</v>
      </c>
      <c r="BR123" s="869"/>
      <c r="BS123" s="869"/>
      <c r="BT123" s="869"/>
      <c r="BU123" s="869"/>
      <c r="BV123" s="869">
        <v>61054836</v>
      </c>
      <c r="BW123" s="869"/>
      <c r="BX123" s="869"/>
      <c r="BY123" s="869"/>
      <c r="BZ123" s="869"/>
      <c r="CA123" s="869">
        <v>58968928</v>
      </c>
      <c r="CB123" s="869"/>
      <c r="CC123" s="869"/>
      <c r="CD123" s="869"/>
      <c r="CE123" s="869"/>
      <c r="CF123" s="784"/>
      <c r="CG123" s="785"/>
      <c r="CH123" s="785"/>
      <c r="CI123" s="785"/>
      <c r="CJ123" s="870"/>
      <c r="CK123" s="905"/>
      <c r="CL123" s="891"/>
      <c r="CM123" s="891"/>
      <c r="CN123" s="891"/>
      <c r="CO123" s="892"/>
      <c r="CP123" s="871" t="s">
        <v>400</v>
      </c>
      <c r="CQ123" s="872"/>
      <c r="CR123" s="872"/>
      <c r="CS123" s="872"/>
      <c r="CT123" s="872"/>
      <c r="CU123" s="872"/>
      <c r="CV123" s="872"/>
      <c r="CW123" s="872"/>
      <c r="CX123" s="872"/>
      <c r="CY123" s="872"/>
      <c r="CZ123" s="872"/>
      <c r="DA123" s="872"/>
      <c r="DB123" s="872"/>
      <c r="DC123" s="872"/>
      <c r="DD123" s="872"/>
      <c r="DE123" s="872"/>
      <c r="DF123" s="873"/>
      <c r="DG123" s="815">
        <v>253575</v>
      </c>
      <c r="DH123" s="816"/>
      <c r="DI123" s="816"/>
      <c r="DJ123" s="816"/>
      <c r="DK123" s="817"/>
      <c r="DL123" s="818">
        <v>252114</v>
      </c>
      <c r="DM123" s="816"/>
      <c r="DN123" s="816"/>
      <c r="DO123" s="816"/>
      <c r="DP123" s="817"/>
      <c r="DQ123" s="818">
        <v>226868</v>
      </c>
      <c r="DR123" s="816"/>
      <c r="DS123" s="816"/>
      <c r="DT123" s="816"/>
      <c r="DU123" s="817"/>
      <c r="DV123" s="860">
        <v>1.1000000000000001</v>
      </c>
      <c r="DW123" s="861"/>
      <c r="DX123" s="861"/>
      <c r="DY123" s="861"/>
      <c r="DZ123" s="862"/>
    </row>
    <row r="124" spans="1:130" s="230" customFormat="1" ht="26.25" customHeight="1" thickBot="1" x14ac:dyDescent="0.25">
      <c r="A124" s="856"/>
      <c r="B124" s="857"/>
      <c r="C124" s="851" t="s">
        <v>445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458</v>
      </c>
      <c r="CQ124" s="872"/>
      <c r="CR124" s="872"/>
      <c r="CS124" s="872"/>
      <c r="CT124" s="872"/>
      <c r="CU124" s="872"/>
      <c r="CV124" s="872"/>
      <c r="CW124" s="872"/>
      <c r="CX124" s="872"/>
      <c r="CY124" s="872"/>
      <c r="CZ124" s="872"/>
      <c r="DA124" s="872"/>
      <c r="DB124" s="872"/>
      <c r="DC124" s="872"/>
      <c r="DD124" s="872"/>
      <c r="DE124" s="872"/>
      <c r="DF124" s="873"/>
      <c r="DG124" s="799">
        <v>46527</v>
      </c>
      <c r="DH124" s="800"/>
      <c r="DI124" s="800"/>
      <c r="DJ124" s="800"/>
      <c r="DK124" s="801"/>
      <c r="DL124" s="802">
        <v>90042</v>
      </c>
      <c r="DM124" s="800"/>
      <c r="DN124" s="800"/>
      <c r="DO124" s="800"/>
      <c r="DP124" s="801"/>
      <c r="DQ124" s="802">
        <v>90523</v>
      </c>
      <c r="DR124" s="800"/>
      <c r="DS124" s="800"/>
      <c r="DT124" s="800"/>
      <c r="DU124" s="801"/>
      <c r="DV124" s="884">
        <v>0.4</v>
      </c>
      <c r="DW124" s="885"/>
      <c r="DX124" s="885"/>
      <c r="DY124" s="885"/>
      <c r="DZ124" s="886"/>
    </row>
    <row r="125" spans="1:130" s="230" customFormat="1" ht="26.25" customHeight="1" x14ac:dyDescent="0.2">
      <c r="A125" s="856"/>
      <c r="B125" s="857"/>
      <c r="C125" s="851" t="s">
        <v>447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459</v>
      </c>
      <c r="CL125" s="888"/>
      <c r="CM125" s="888"/>
      <c r="CN125" s="888"/>
      <c r="CO125" s="889"/>
      <c r="CP125" s="896" t="s">
        <v>460</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461</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462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463</v>
      </c>
      <c r="AY127" s="848"/>
      <c r="AZ127" s="848"/>
      <c r="BA127" s="848"/>
      <c r="BB127" s="848"/>
      <c r="BC127" s="848"/>
      <c r="BD127" s="848"/>
      <c r="BE127" s="849"/>
      <c r="BF127" s="847" t="s">
        <v>464</v>
      </c>
      <c r="BG127" s="848"/>
      <c r="BH127" s="848"/>
      <c r="BI127" s="848"/>
      <c r="BJ127" s="848"/>
      <c r="BK127" s="848"/>
      <c r="BL127" s="849"/>
      <c r="BM127" s="847" t="s">
        <v>465</v>
      </c>
      <c r="BN127" s="848"/>
      <c r="BO127" s="848"/>
      <c r="BP127" s="848"/>
      <c r="BQ127" s="848"/>
      <c r="BR127" s="848"/>
      <c r="BS127" s="849"/>
      <c r="BT127" s="847" t="s">
        <v>466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467</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469</v>
      </c>
      <c r="X128" s="834"/>
      <c r="Y128" s="834"/>
      <c r="Z128" s="835"/>
      <c r="AA128" s="836">
        <v>95209</v>
      </c>
      <c r="AB128" s="837"/>
      <c r="AC128" s="837"/>
      <c r="AD128" s="837"/>
      <c r="AE128" s="838"/>
      <c r="AF128" s="839">
        <v>88817</v>
      </c>
      <c r="AG128" s="837"/>
      <c r="AH128" s="837"/>
      <c r="AI128" s="837"/>
      <c r="AJ128" s="838"/>
      <c r="AK128" s="839">
        <v>88337</v>
      </c>
      <c r="AL128" s="837"/>
      <c r="AM128" s="837"/>
      <c r="AN128" s="837"/>
      <c r="AO128" s="838"/>
      <c r="AP128" s="840"/>
      <c r="AQ128" s="841"/>
      <c r="AR128" s="841"/>
      <c r="AS128" s="841"/>
      <c r="AT128" s="842"/>
      <c r="AU128" s="232"/>
      <c r="AV128" s="232"/>
      <c r="AW128" s="232"/>
      <c r="AX128" s="843" t="s">
        <v>470</v>
      </c>
      <c r="AY128" s="844"/>
      <c r="AZ128" s="844"/>
      <c r="BA128" s="844"/>
      <c r="BB128" s="844"/>
      <c r="BC128" s="844"/>
      <c r="BD128" s="844"/>
      <c r="BE128" s="845"/>
      <c r="BF128" s="822" t="s">
        <v>122</v>
      </c>
      <c r="BG128" s="823"/>
      <c r="BH128" s="823"/>
      <c r="BI128" s="823"/>
      <c r="BJ128" s="823"/>
      <c r="BK128" s="823"/>
      <c r="BL128" s="846"/>
      <c r="BM128" s="822">
        <v>12.01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471</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472</v>
      </c>
      <c r="X129" s="813"/>
      <c r="Y129" s="813"/>
      <c r="Z129" s="814"/>
      <c r="AA129" s="815">
        <v>26945695</v>
      </c>
      <c r="AB129" s="816"/>
      <c r="AC129" s="816"/>
      <c r="AD129" s="816"/>
      <c r="AE129" s="817"/>
      <c r="AF129" s="818">
        <v>26108657</v>
      </c>
      <c r="AG129" s="816"/>
      <c r="AH129" s="816"/>
      <c r="AI129" s="816"/>
      <c r="AJ129" s="817"/>
      <c r="AK129" s="818">
        <v>26111631</v>
      </c>
      <c r="AL129" s="816"/>
      <c r="AM129" s="816"/>
      <c r="AN129" s="816"/>
      <c r="AO129" s="817"/>
      <c r="AP129" s="819"/>
      <c r="AQ129" s="820"/>
      <c r="AR129" s="820"/>
      <c r="AS129" s="820"/>
      <c r="AT129" s="821"/>
      <c r="AU129" s="233"/>
      <c r="AV129" s="233"/>
      <c r="AW129" s="233"/>
      <c r="AX129" s="787" t="s">
        <v>473</v>
      </c>
      <c r="AY129" s="788"/>
      <c r="AZ129" s="788"/>
      <c r="BA129" s="788"/>
      <c r="BB129" s="788"/>
      <c r="BC129" s="788"/>
      <c r="BD129" s="788"/>
      <c r="BE129" s="789"/>
      <c r="BF129" s="806" t="s">
        <v>122</v>
      </c>
      <c r="BG129" s="807"/>
      <c r="BH129" s="807"/>
      <c r="BI129" s="807"/>
      <c r="BJ129" s="807"/>
      <c r="BK129" s="807"/>
      <c r="BL129" s="808"/>
      <c r="BM129" s="806">
        <v>17.010000000000002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475</v>
      </c>
      <c r="X130" s="813"/>
      <c r="Y130" s="813"/>
      <c r="Z130" s="814"/>
      <c r="AA130" s="815">
        <v>5899263</v>
      </c>
      <c r="AB130" s="816"/>
      <c r="AC130" s="816"/>
      <c r="AD130" s="816"/>
      <c r="AE130" s="817"/>
      <c r="AF130" s="818">
        <v>5975089</v>
      </c>
      <c r="AG130" s="816"/>
      <c r="AH130" s="816"/>
      <c r="AI130" s="816"/>
      <c r="AJ130" s="817"/>
      <c r="AK130" s="818">
        <v>5987586</v>
      </c>
      <c r="AL130" s="816"/>
      <c r="AM130" s="816"/>
      <c r="AN130" s="816"/>
      <c r="AO130" s="817"/>
      <c r="AP130" s="819"/>
      <c r="AQ130" s="820"/>
      <c r="AR130" s="820"/>
      <c r="AS130" s="820"/>
      <c r="AT130" s="821"/>
      <c r="AU130" s="233"/>
      <c r="AV130" s="233"/>
      <c r="AW130" s="233"/>
      <c r="AX130" s="787" t="s">
        <v>476</v>
      </c>
      <c r="AY130" s="788"/>
      <c r="AZ130" s="788"/>
      <c r="BA130" s="788"/>
      <c r="BB130" s="788"/>
      <c r="BC130" s="788"/>
      <c r="BD130" s="788"/>
      <c r="BE130" s="789"/>
      <c r="BF130" s="790">
        <v>6.2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477</v>
      </c>
      <c r="X131" s="797"/>
      <c r="Y131" s="797"/>
      <c r="Z131" s="798"/>
      <c r="AA131" s="799">
        <v>21046432</v>
      </c>
      <c r="AB131" s="800"/>
      <c r="AC131" s="800"/>
      <c r="AD131" s="800"/>
      <c r="AE131" s="801"/>
      <c r="AF131" s="802">
        <v>20133568</v>
      </c>
      <c r="AG131" s="800"/>
      <c r="AH131" s="800"/>
      <c r="AI131" s="800"/>
      <c r="AJ131" s="801"/>
      <c r="AK131" s="802">
        <v>20124045</v>
      </c>
      <c r="AL131" s="800"/>
      <c r="AM131" s="800"/>
      <c r="AN131" s="800"/>
      <c r="AO131" s="801"/>
      <c r="AP131" s="803"/>
      <c r="AQ131" s="804"/>
      <c r="AR131" s="804"/>
      <c r="AS131" s="804"/>
      <c r="AT131" s="805"/>
      <c r="AU131" s="233"/>
      <c r="AV131" s="233"/>
      <c r="AW131" s="233"/>
      <c r="AX131" s="765" t="s">
        <v>478</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480</v>
      </c>
      <c r="W132" s="778"/>
      <c r="X132" s="778"/>
      <c r="Y132" s="778"/>
      <c r="Z132" s="779"/>
      <c r="AA132" s="780">
        <v>5.5709822930000001</v>
      </c>
      <c r="AB132" s="781"/>
      <c r="AC132" s="781"/>
      <c r="AD132" s="781"/>
      <c r="AE132" s="782"/>
      <c r="AF132" s="783">
        <v>6.442762654</v>
      </c>
      <c r="AG132" s="781"/>
      <c r="AH132" s="781"/>
      <c r="AI132" s="781"/>
      <c r="AJ132" s="782"/>
      <c r="AK132" s="783">
        <v>6.6318128390000002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481</v>
      </c>
      <c r="W133" s="757"/>
      <c r="X133" s="757"/>
      <c r="Y133" s="757"/>
      <c r="Z133" s="758"/>
      <c r="AA133" s="759">
        <v>4.0999999999999996</v>
      </c>
      <c r="AB133" s="760"/>
      <c r="AC133" s="760"/>
      <c r="AD133" s="760"/>
      <c r="AE133" s="761"/>
      <c r="AF133" s="759">
        <v>5.3</v>
      </c>
      <c r="AG133" s="760"/>
      <c r="AH133" s="760"/>
      <c r="AI133" s="760"/>
      <c r="AJ133" s="761"/>
      <c r="AK133" s="759">
        <v>6.2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8Fyq/Ittt+OpB/c1KEbv5aILa4iBPYVATeqqxYpH+KVEdT1oTSpiJR2lBjIkl0G2zuP9J3QSft/BcEtWvw0yQ==" saltValue="lhXqLnWZ5jSAhY22/rCm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130" zoomScaleNormal="85" zoomScaleSheetLayoutView="13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482</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YSX3l5TerMC3PWgOd7wDkFcksjUORnI1R+MLM0mU8s3lNtOWl510sQH4CXNbk62HmJj3bNqR09RgTmLNprLfw==" saltValue="CUMfbu4GHAdnHTPIaxBfe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QlFmH3E1HXO+Dvc2nuyZFa8LwEZZW4SR+sUvg+jOyTvMRBQYFVojTWz5QBbBamRvn8K+xx5bypVoAoo8Nv3Jw==" saltValue="4Tn4ktuuFzTxSE17Ew+1P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485</v>
      </c>
      <c r="AP7" s="272"/>
      <c r="AQ7" s="273" t="s">
        <v>486</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487</v>
      </c>
      <c r="AQ8" s="279" t="s">
        <v>488</v>
      </c>
      <c r="AR8" s="280" t="s">
        <v>489</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490</v>
      </c>
      <c r="AL9" s="1167"/>
      <c r="AM9" s="1167"/>
      <c r="AN9" s="1168"/>
      <c r="AO9" s="281">
        <v>6254761</v>
      </c>
      <c r="AP9" s="281">
        <v>91197</v>
      </c>
      <c r="AQ9" s="282">
        <v>88459</v>
      </c>
      <c r="AR9" s="283">
        <v>3.1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491</v>
      </c>
      <c r="AL10" s="1167"/>
      <c r="AM10" s="1167"/>
      <c r="AN10" s="1168"/>
      <c r="AO10" s="284">
        <v>996677</v>
      </c>
      <c r="AP10" s="284">
        <v>14532</v>
      </c>
      <c r="AQ10" s="285">
        <v>6814</v>
      </c>
      <c r="AR10" s="286">
        <v>113.3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492</v>
      </c>
      <c r="AL11" s="1167"/>
      <c r="AM11" s="1167"/>
      <c r="AN11" s="1168"/>
      <c r="AO11" s="284">
        <v>216107</v>
      </c>
      <c r="AP11" s="284">
        <v>3151</v>
      </c>
      <c r="AQ11" s="285">
        <v>1610</v>
      </c>
      <c r="AR11" s="286">
        <v>95.7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493</v>
      </c>
      <c r="AL12" s="1167"/>
      <c r="AM12" s="1167"/>
      <c r="AN12" s="1168"/>
      <c r="AO12" s="284" t="s">
        <v>494</v>
      </c>
      <c r="AP12" s="284" t="s">
        <v>494</v>
      </c>
      <c r="AQ12" s="285">
        <v>24</v>
      </c>
      <c r="AR12" s="286" t="s">
        <v>494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495</v>
      </c>
      <c r="AL13" s="1167"/>
      <c r="AM13" s="1167"/>
      <c r="AN13" s="1168"/>
      <c r="AO13" s="284">
        <v>329008</v>
      </c>
      <c r="AP13" s="284">
        <v>4797</v>
      </c>
      <c r="AQ13" s="285">
        <v>3854</v>
      </c>
      <c r="AR13" s="286">
        <v>24.5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496</v>
      </c>
      <c r="AL14" s="1167"/>
      <c r="AM14" s="1167"/>
      <c r="AN14" s="1168"/>
      <c r="AO14" s="284">
        <v>197417</v>
      </c>
      <c r="AP14" s="284">
        <v>2878</v>
      </c>
      <c r="AQ14" s="285">
        <v>1979</v>
      </c>
      <c r="AR14" s="286">
        <v>45.4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497</v>
      </c>
      <c r="AL15" s="1170"/>
      <c r="AM15" s="1170"/>
      <c r="AN15" s="1171"/>
      <c r="AO15" s="284">
        <v>-251736</v>
      </c>
      <c r="AP15" s="284">
        <v>-3670</v>
      </c>
      <c r="AQ15" s="285">
        <v>-5062</v>
      </c>
      <c r="AR15" s="286">
        <v>-27.5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7742234</v>
      </c>
      <c r="AP16" s="284">
        <v>112885</v>
      </c>
      <c r="AQ16" s="285">
        <v>97678</v>
      </c>
      <c r="AR16" s="286">
        <v>15.6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502</v>
      </c>
      <c r="AL21" s="1173"/>
      <c r="AM21" s="1173"/>
      <c r="AN21" s="1174"/>
      <c r="AO21" s="297">
        <v>7.93</v>
      </c>
      <c r="AP21" s="298">
        <v>8.7899999999999991</v>
      </c>
      <c r="AQ21" s="299">
        <v>-0.86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503</v>
      </c>
      <c r="AL22" s="1173"/>
      <c r="AM22" s="1173"/>
      <c r="AN22" s="1174"/>
      <c r="AO22" s="302">
        <v>94.9</v>
      </c>
      <c r="AP22" s="303">
        <v>97.7</v>
      </c>
      <c r="AQ22" s="304">
        <v>-2.8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504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485</v>
      </c>
      <c r="AP30" s="272"/>
      <c r="AQ30" s="273" t="s">
        <v>486</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487</v>
      </c>
      <c r="AQ31" s="279" t="s">
        <v>488</v>
      </c>
      <c r="AR31" s="280" t="s">
        <v>489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507</v>
      </c>
      <c r="AL32" s="1157"/>
      <c r="AM32" s="1157"/>
      <c r="AN32" s="1158"/>
      <c r="AO32" s="312">
        <v>5991215</v>
      </c>
      <c r="AP32" s="312">
        <v>87355</v>
      </c>
      <c r="AQ32" s="313">
        <v>63215</v>
      </c>
      <c r="AR32" s="314">
        <v>38.200000000000003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508</v>
      </c>
      <c r="AL33" s="1157"/>
      <c r="AM33" s="1157"/>
      <c r="AN33" s="1158"/>
      <c r="AO33" s="312" t="s">
        <v>494</v>
      </c>
      <c r="AP33" s="312" t="s">
        <v>494</v>
      </c>
      <c r="AQ33" s="313" t="s">
        <v>494</v>
      </c>
      <c r="AR33" s="314" t="s">
        <v>494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509</v>
      </c>
      <c r="AL34" s="1157"/>
      <c r="AM34" s="1157"/>
      <c r="AN34" s="1158"/>
      <c r="AO34" s="312" t="s">
        <v>494</v>
      </c>
      <c r="AP34" s="312" t="s">
        <v>494</v>
      </c>
      <c r="AQ34" s="313">
        <v>3</v>
      </c>
      <c r="AR34" s="314" t="s">
        <v>494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510</v>
      </c>
      <c r="AL35" s="1157"/>
      <c r="AM35" s="1157"/>
      <c r="AN35" s="1158"/>
      <c r="AO35" s="312">
        <v>1275609</v>
      </c>
      <c r="AP35" s="312">
        <v>18599</v>
      </c>
      <c r="AQ35" s="313">
        <v>15084</v>
      </c>
      <c r="AR35" s="314">
        <v>23.3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511</v>
      </c>
      <c r="AL36" s="1157"/>
      <c r="AM36" s="1157"/>
      <c r="AN36" s="1158"/>
      <c r="AO36" s="312">
        <v>143688</v>
      </c>
      <c r="AP36" s="312">
        <v>2095</v>
      </c>
      <c r="AQ36" s="313">
        <v>1958</v>
      </c>
      <c r="AR36" s="314">
        <v>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512</v>
      </c>
      <c r="AL37" s="1157"/>
      <c r="AM37" s="1157"/>
      <c r="AN37" s="1158"/>
      <c r="AO37" s="312" t="s">
        <v>494</v>
      </c>
      <c r="AP37" s="312" t="s">
        <v>494</v>
      </c>
      <c r="AQ37" s="313">
        <v>529</v>
      </c>
      <c r="AR37" s="314" t="s">
        <v>494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513</v>
      </c>
      <c r="AL38" s="1160"/>
      <c r="AM38" s="1160"/>
      <c r="AN38" s="1161"/>
      <c r="AO38" s="315" t="s">
        <v>494</v>
      </c>
      <c r="AP38" s="315" t="s">
        <v>494</v>
      </c>
      <c r="AQ38" s="316">
        <v>2</v>
      </c>
      <c r="AR38" s="304" t="s">
        <v>494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514</v>
      </c>
      <c r="AL39" s="1160"/>
      <c r="AM39" s="1160"/>
      <c r="AN39" s="1161"/>
      <c r="AO39" s="312">
        <v>-88337</v>
      </c>
      <c r="AP39" s="312">
        <v>-1288</v>
      </c>
      <c r="AQ39" s="313">
        <v>-3177</v>
      </c>
      <c r="AR39" s="314">
        <v>-59.5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515</v>
      </c>
      <c r="AL40" s="1157"/>
      <c r="AM40" s="1157"/>
      <c r="AN40" s="1158"/>
      <c r="AO40" s="312">
        <v>-5987586</v>
      </c>
      <c r="AP40" s="312">
        <v>-87302</v>
      </c>
      <c r="AQ40" s="313">
        <v>-54547</v>
      </c>
      <c r="AR40" s="314">
        <v>60</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1334589</v>
      </c>
      <c r="AP41" s="312">
        <v>19459</v>
      </c>
      <c r="AQ41" s="313">
        <v>23067</v>
      </c>
      <c r="AR41" s="314">
        <v>-15.6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485</v>
      </c>
      <c r="AN49" s="1151" t="s">
        <v>518</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519</v>
      </c>
      <c r="AO50" s="329" t="s">
        <v>520</v>
      </c>
      <c r="AP50" s="330" t="s">
        <v>521</v>
      </c>
      <c r="AQ50" s="331" t="s">
        <v>522</v>
      </c>
      <c r="AR50" s="332" t="s">
        <v>523</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5755597</v>
      </c>
      <c r="AN51" s="334">
        <v>77237</v>
      </c>
      <c r="AO51" s="335">
        <v>-6.9</v>
      </c>
      <c r="AP51" s="336">
        <v>70166</v>
      </c>
      <c r="AQ51" s="337">
        <v>1.4</v>
      </c>
      <c r="AR51" s="338">
        <v>-8.3000000000000007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2390785</v>
      </c>
      <c r="AN52" s="342">
        <v>32083</v>
      </c>
      <c r="AO52" s="343">
        <v>-10.4</v>
      </c>
      <c r="AP52" s="344">
        <v>36115</v>
      </c>
      <c r="AQ52" s="345">
        <v>-6.2</v>
      </c>
      <c r="AR52" s="346">
        <v>-4.2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4861997</v>
      </c>
      <c r="AN53" s="334">
        <v>66542</v>
      </c>
      <c r="AO53" s="335">
        <v>-13.8</v>
      </c>
      <c r="AP53" s="336">
        <v>70329</v>
      </c>
      <c r="AQ53" s="337">
        <v>0.2</v>
      </c>
      <c r="AR53" s="338">
        <v>-14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3116074</v>
      </c>
      <c r="AN54" s="342">
        <v>42647</v>
      </c>
      <c r="AO54" s="343">
        <v>32.9</v>
      </c>
      <c r="AP54" s="344">
        <v>39403</v>
      </c>
      <c r="AQ54" s="345">
        <v>9.1</v>
      </c>
      <c r="AR54" s="346">
        <v>23.8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5626474</v>
      </c>
      <c r="AN55" s="334">
        <v>78749</v>
      </c>
      <c r="AO55" s="335">
        <v>18.3</v>
      </c>
      <c r="AP55" s="336">
        <v>71871</v>
      </c>
      <c r="AQ55" s="337">
        <v>2.2000000000000002</v>
      </c>
      <c r="AR55" s="338">
        <v>16.100000000000001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3392948</v>
      </c>
      <c r="AN56" s="342">
        <v>47488</v>
      </c>
      <c r="AO56" s="343">
        <v>11.4</v>
      </c>
      <c r="AP56" s="344">
        <v>38232</v>
      </c>
      <c r="AQ56" s="345">
        <v>-3</v>
      </c>
      <c r="AR56" s="346">
        <v>14.4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6674578</v>
      </c>
      <c r="AN57" s="334">
        <v>95325</v>
      </c>
      <c r="AO57" s="335">
        <v>21</v>
      </c>
      <c r="AP57" s="336">
        <v>71807</v>
      </c>
      <c r="AQ57" s="337">
        <v>-0.1</v>
      </c>
      <c r="AR57" s="338">
        <v>21.1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4026839</v>
      </c>
      <c r="AN58" s="342">
        <v>57511</v>
      </c>
      <c r="AO58" s="343">
        <v>21.1</v>
      </c>
      <c r="AP58" s="344">
        <v>37333</v>
      </c>
      <c r="AQ58" s="345">
        <v>-2.4</v>
      </c>
      <c r="AR58" s="346">
        <v>23.5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5705438</v>
      </c>
      <c r="AN59" s="334">
        <v>83188</v>
      </c>
      <c r="AO59" s="335">
        <v>-12.7</v>
      </c>
      <c r="AP59" s="336">
        <v>80821</v>
      </c>
      <c r="AQ59" s="337">
        <v>12.6</v>
      </c>
      <c r="AR59" s="338">
        <v>-25.3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3017940</v>
      </c>
      <c r="AN60" s="342">
        <v>44003</v>
      </c>
      <c r="AO60" s="343">
        <v>-23.5</v>
      </c>
      <c r="AP60" s="344">
        <v>49586</v>
      </c>
      <c r="AQ60" s="345">
        <v>32.799999999999997</v>
      </c>
      <c r="AR60" s="346">
        <v>-56.3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5724817</v>
      </c>
      <c r="AN61" s="349">
        <v>80208</v>
      </c>
      <c r="AO61" s="350">
        <v>1.2</v>
      </c>
      <c r="AP61" s="351">
        <v>72999</v>
      </c>
      <c r="AQ61" s="352">
        <v>3.3</v>
      </c>
      <c r="AR61" s="338">
        <v>-2.1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3188917</v>
      </c>
      <c r="AN62" s="342">
        <v>44746</v>
      </c>
      <c r="AO62" s="343">
        <v>6.3</v>
      </c>
      <c r="AP62" s="344">
        <v>40134</v>
      </c>
      <c r="AQ62" s="345">
        <v>6.1</v>
      </c>
      <c r="AR62" s="346">
        <v>0.2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RbXFa0Nt69J6dWYtFQj40UxVFpaV/4hdjL0Tw7PxVPz6EYCa67QeZhccG9UWxpIR17UYpT6RdEnzfRU7mn0PA==" saltValue="6sv/wNA+SvDW34HU2hdz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482</v>
      </c>
    </row>
    <row r="121" spans="125:125" ht="13.5" hidden="1" customHeight="1" x14ac:dyDescent="0.2">
      <c r="DU121" s="259"/>
    </row>
  </sheetData>
  <sheetProtection algorithmName="SHA-512" hashValue="F1sMO1XmIdGAwiKYGxjN5ye4RW5hMDP2P/sCU9Akb24/uPFArn1+RC7+otScJh4iu2Jyk3RvPUmUhC9GSGR9zQ==" saltValue="gDIJOzFPZssoM83/IMuBe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482</v>
      </c>
    </row>
  </sheetData>
  <sheetProtection algorithmName="SHA-512" hashValue="A+aEi+xUVnGj/zPstrwrqrOQCa+DpGOps8xgKApM7GcONzOdONufDvUUzJXyR2xuO4nsu9/1qVq+FQm+Pvs7wQ==" saltValue="3bRgvzi7rF2Y764iL+lnl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75" t="s">
        <v>3</v>
      </c>
      <c r="D47" s="1175"/>
      <c r="E47" s="1176"/>
      <c r="F47" s="11">
        <v>18.46</v>
      </c>
      <c r="G47" s="12">
        <v>17.010000000000002</v>
      </c>
      <c r="H47" s="12">
        <v>16.260000000000002</v>
      </c>
      <c r="I47" s="12">
        <v>16.78</v>
      </c>
      <c r="J47" s="13">
        <v>17.55</v>
      </c>
    </row>
    <row r="48" spans="2:10" ht="57.75" customHeight="1" x14ac:dyDescent="0.2">
      <c r="B48" s="14"/>
      <c r="C48" s="1177" t="s">
        <v>4</v>
      </c>
      <c r="D48" s="1177"/>
      <c r="E48" s="1178"/>
      <c r="F48" s="15">
        <v>1.62</v>
      </c>
      <c r="G48" s="16">
        <v>6.94</v>
      </c>
      <c r="H48" s="16">
        <v>8.0500000000000007</v>
      </c>
      <c r="I48" s="16">
        <v>7.4</v>
      </c>
      <c r="J48" s="17">
        <v>8.69</v>
      </c>
    </row>
    <row r="49" spans="2:10" ht="57.75" customHeight="1" thickBot="1" x14ac:dyDescent="0.25">
      <c r="B49" s="18"/>
      <c r="C49" s="1179" t="s">
        <v>5</v>
      </c>
      <c r="D49" s="1179"/>
      <c r="E49" s="1180"/>
      <c r="F49" s="19" t="s">
        <v>537</v>
      </c>
      <c r="G49" s="20">
        <v>4.34</v>
      </c>
      <c r="H49" s="20">
        <v>1.42</v>
      </c>
      <c r="I49" s="20" t="s">
        <v>538</v>
      </c>
      <c r="J49" s="21">
        <v>2.0499999999999998</v>
      </c>
    </row>
    <row r="50" spans="2:10" ht="13" x14ac:dyDescent="0.2"/>
  </sheetData>
  <sheetProtection algorithmName="SHA-512" hashValue="xQwciu9SsmdP6n0Air5Dltfk0gNKlRXP4NJ2jlwAYNavPwY+tc/Yo6BobIry1KsZf4zfeLIEbMDuJyfDNEq6CQ==" saltValue="GoWXxDq7xPAYB3y+84m+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2025-03-26T02:22:22Z</cp:lastPrinted>
  <dcterms:created xsi:type="dcterms:W3CDTF">2025-02-19T04:33:29Z</dcterms:created>
  <dcterms:modified xsi:type="dcterms:W3CDTF">2025-09-19T00:07:59Z</dcterms:modified>
  <cp:category/>
</cp:coreProperties>
</file>